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F&amp;O)'!$R$1:$R$268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K57" i="6"/>
  <c r="M57" s="1"/>
  <c r="K56"/>
  <c r="M56" s="1"/>
  <c r="L44"/>
  <c r="K44"/>
  <c r="M44" s="1"/>
  <c r="L43"/>
  <c r="K43"/>
  <c r="L41"/>
  <c r="K41"/>
  <c r="L40"/>
  <c r="K40"/>
  <c r="L42"/>
  <c r="K42"/>
  <c r="M26"/>
  <c r="L26"/>
  <c r="K26"/>
  <c r="L37"/>
  <c r="K37"/>
  <c r="L38"/>
  <c r="K38"/>
  <c r="L39"/>
  <c r="K39"/>
  <c r="L25"/>
  <c r="K25"/>
  <c r="L11"/>
  <c r="K11"/>
  <c r="L13"/>
  <c r="K13"/>
  <c r="H256"/>
  <c r="P12"/>
  <c r="P10"/>
  <c r="L10"/>
  <c r="K10"/>
  <c r="M43" l="1"/>
  <c r="M41"/>
  <c r="M40"/>
  <c r="M42"/>
  <c r="M25"/>
  <c r="M37"/>
  <c r="M38"/>
  <c r="M39"/>
  <c r="M11"/>
  <c r="M13"/>
  <c r="M10"/>
  <c r="K256" l="1"/>
  <c r="L256" s="1"/>
  <c r="K245"/>
  <c r="L245" s="1"/>
  <c r="K235"/>
  <c r="L235" s="1"/>
  <c r="K251" l="1"/>
  <c r="L251" s="1"/>
  <c r="K252" l="1"/>
  <c r="L252" s="1"/>
  <c r="K249" l="1"/>
  <c r="L249" s="1"/>
  <c r="K228"/>
  <c r="L228" s="1"/>
  <c r="K248"/>
  <c r="L248" s="1"/>
  <c r="K247"/>
  <c r="L247" s="1"/>
  <c r="K246"/>
  <c r="L246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6"/>
  <c r="L226" s="1"/>
  <c r="K225"/>
  <c r="L225" s="1"/>
  <c r="F224"/>
  <c r="K224" s="1"/>
  <c r="L224" s="1"/>
  <c r="K223"/>
  <c r="L223" s="1"/>
  <c r="K222"/>
  <c r="L222" s="1"/>
  <c r="K221"/>
  <c r="L221" s="1"/>
  <c r="K220"/>
  <c r="L220" s="1"/>
  <c r="K219"/>
  <c r="L219" s="1"/>
  <c r="F218"/>
  <c r="K218" s="1"/>
  <c r="L218" s="1"/>
  <c r="F217"/>
  <c r="K217" s="1"/>
  <c r="L217" s="1"/>
  <c r="K216"/>
  <c r="L216" s="1"/>
  <c r="F215"/>
  <c r="K215" s="1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7"/>
  <c r="L197" s="1"/>
  <c r="K196"/>
  <c r="L196" s="1"/>
  <c r="F195"/>
  <c r="K195" s="1"/>
  <c r="L195" s="1"/>
  <c r="K194"/>
  <c r="L194" s="1"/>
  <c r="K191"/>
  <c r="L191" s="1"/>
  <c r="K190"/>
  <c r="L190" s="1"/>
  <c r="K189"/>
  <c r="L189" s="1"/>
  <c r="K186"/>
  <c r="L186" s="1"/>
  <c r="K185"/>
  <c r="L185" s="1"/>
  <c r="K184"/>
  <c r="L184" s="1"/>
  <c r="K183"/>
  <c r="L183" s="1"/>
  <c r="K182"/>
  <c r="L182" s="1"/>
  <c r="K181"/>
  <c r="L181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69"/>
  <c r="L169" s="1"/>
  <c r="K167"/>
  <c r="L167" s="1"/>
  <c r="K165"/>
  <c r="L165" s="1"/>
  <c r="K163"/>
  <c r="L163" s="1"/>
  <c r="K162"/>
  <c r="L162" s="1"/>
  <c r="K161"/>
  <c r="L161" s="1"/>
  <c r="K159"/>
  <c r="L159" s="1"/>
  <c r="K158"/>
  <c r="L158" s="1"/>
  <c r="K157"/>
  <c r="L157" s="1"/>
  <c r="K156"/>
  <c r="K155"/>
  <c r="L155" s="1"/>
  <c r="K154"/>
  <c r="L154" s="1"/>
  <c r="K152"/>
  <c r="L152" s="1"/>
  <c r="K151"/>
  <c r="L151" s="1"/>
  <c r="K150"/>
  <c r="L150" s="1"/>
  <c r="K149"/>
  <c r="L149" s="1"/>
  <c r="K148"/>
  <c r="L148" s="1"/>
  <c r="F147"/>
  <c r="K147" s="1"/>
  <c r="L147" s="1"/>
  <c r="H146"/>
  <c r="K146" s="1"/>
  <c r="L146" s="1"/>
  <c r="K143"/>
  <c r="L143" s="1"/>
  <c r="K142"/>
  <c r="L142" s="1"/>
  <c r="K141"/>
  <c r="L141" s="1"/>
  <c r="K140"/>
  <c r="L140" s="1"/>
  <c r="K139"/>
  <c r="L139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H112"/>
  <c r="K112" s="1"/>
  <c r="L112" s="1"/>
  <c r="F111"/>
  <c r="K111" s="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M7"/>
  <c r="D7" i="5"/>
  <c r="K6" i="4"/>
  <c r="K6" i="3"/>
  <c r="L6" i="2"/>
</calcChain>
</file>

<file path=xl/sharedStrings.xml><?xml version="1.0" encoding="utf-8"?>
<sst xmlns="http://schemas.openxmlformats.org/spreadsheetml/2006/main" count="2770" uniqueCount="1063">
  <si>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</si>
  <si>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</si>
  <si>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</si>
  <si>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</si>
  <si>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</si>
  <si>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</si>
  <si>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</si>
  <si>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</si>
  <si>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</si>
  <si>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</si>
  <si>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</si>
  <si>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</si>
  <si>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</si>
  <si>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</si>
  <si>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</si>
  <si>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</si>
  <si>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</si>
  <si>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</si>
  <si>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</si>
  <si>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</si>
  <si>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</si>
  <si>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</si>
  <si>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</si>
  <si>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</si>
  <si>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</si>
  <si>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</si>
  <si>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</si>
  <si>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</si>
  <si>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</si>
  <si>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</si>
  <si>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</si>
  <si>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</si>
  <si>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</si>
  <si>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</si>
  <si>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</si>
  <si>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</si>
  <si>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</si>
  <si>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</si>
  <si>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</si>
  <si>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</si>
  <si>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</si>
  <si>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</si>
  <si>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</si>
  <si>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</si>
  <si>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</si>
  <si>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</si>
  <si>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</si>
  <si>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</si>
  <si>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</si>
  <si>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</si>
  <si>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</si>
  <si>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</si>
  <si>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</si>
  <si>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</si>
  <si>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</si>
  <si>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</si>
  <si>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</si>
  <si>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</si>
  <si>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</si>
  <si>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</si>
  <si>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</si>
  <si>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</si>
  <si>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</si>
  <si>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</si>
  <si>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</si>
  <si>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</si>
  <si>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</si>
  <si>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</si>
  <si>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</si>
  <si>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</si>
  <si>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</si>
  <si>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</si>
  <si>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</si>
  <si>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</si>
  <si>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</si>
  <si>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</si>
  <si>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</si>
  <si>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</si>
  <si>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</si>
  <si>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</si>
  <si>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</si>
  <si>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</si>
  <si>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</si>
  <si>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</si>
  <si>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</si>
  <si>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</si>
  <si>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</si>
  <si>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</si>
  <si>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</si>
  <si>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</si>
  <si>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</si>
  <si>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</si>
  <si>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</si>
  <si>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</si>
  <si>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</si>
  <si>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</si>
  <si>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</si>
  <si>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</si>
  <si>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</si>
  <si>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</si>
  <si>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</si>
  <si>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</si>
  <si>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</si>
  <si>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</si>
  <si>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</si>
  <si>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</si>
  <si>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</si>
  <si>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</si>
  <si>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</si>
  <si>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</si>
  <si>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</si>
  <si>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</si>
  <si>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</si>
  <si>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</si>
  <si>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</si>
  <si>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</si>
  <si>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</si>
  <si>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</si>
  <si>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</si>
  <si>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</si>
  <si>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</si>
  <si>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</si>
  <si>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</si>
  <si>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</si>
  <si>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</si>
  <si>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</si>
  <si>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</si>
  <si>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</si>
  <si>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</si>
  <si>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</si>
  <si>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</si>
  <si>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</si>
  <si>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</si>
  <si>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</si>
  <si>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</si>
  <si>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</si>
  <si>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</si>
  <si>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</si>
  <si>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</si>
  <si>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</si>
  <si>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</si>
  <si>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</si>
  <si>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</si>
  <si>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</si>
  <si>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</si>
  <si>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</si>
  <si>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</si>
  <si>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</si>
  <si>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</si>
  <si>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</si>
  <si>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</si>
  <si>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</si>
  <si>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</si>
  <si>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</si>
  <si>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</si>
  <si>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</si>
  <si>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</si>
  <si>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</si>
  <si>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</si>
  <si>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</si>
  <si>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</si>
  <si>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</si>
  <si>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</si>
  <si>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</si>
  <si>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</si>
  <si>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</si>
  <si>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</si>
  <si>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</si>
  <si>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</si>
  <si>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</si>
  <si>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</si>
  <si>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</si>
  <si>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</si>
  <si>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</si>
  <si>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</si>
  <si>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</si>
  <si>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</si>
  <si>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</si>
  <si>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</si>
  <si>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</si>
  <si>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</si>
  <si>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</si>
  <si>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</si>
  <si>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</si>
  <si>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</si>
  <si>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</si>
  <si>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</si>
  <si>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</si>
  <si>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</si>
  <si>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</si>
  <si>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</si>
  <si>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</si>
  <si>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</si>
  <si>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</si>
  <si>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</si>
  <si>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</si>
  <si>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</si>
  <si>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</si>
  <si>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</si>
  <si>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</si>
  <si>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</si>
  <si>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</si>
  <si>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</si>
  <si>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</si>
  <si>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</si>
  <si>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</si>
  <si>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</si>
  <si>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</si>
  <si>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</si>
  <si>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</si>
  <si>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</si>
  <si>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</si>
  <si>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</si>
  <si>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</si>
  <si>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</si>
  <si>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</si>
  <si>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</si>
  <si>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</si>
  <si>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</si>
  <si>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</si>
  <si>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</si>
  <si>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</si>
  <si>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</si>
  <si>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</si>
  <si>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</si>
  <si>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</si>
  <si>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</si>
  <si>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</si>
  <si>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</si>
  <si>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</si>
  <si>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</si>
  <si>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</si>
  <si>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</si>
  <si>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</si>
  <si>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</si>
  <si>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</si>
  <si>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</si>
  <si>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</si>
  <si>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</si>
  <si>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</si>
  <si>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</si>
  <si>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</si>
  <si>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</si>
  <si>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</si>
  <si>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</si>
  <si>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</si>
  <si>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</si>
  <si>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</si>
  <si>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</si>
  <si>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</si>
  <si>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</si>
  <si>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</si>
  <si>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</si>
  <si>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</si>
  <si>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</si>
  <si>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</si>
  <si>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</si>
  <si>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</si>
  <si>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</si>
  <si>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</si>
  <si>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</si>
  <si>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</si>
  <si>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</si>
  <si>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</si>
  <si>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</si>
  <si>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</si>
  <si>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</si>
  <si>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</si>
  <si>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</si>
  <si>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</si>
  <si>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</si>
  <si>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</si>
  <si>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</si>
  <si>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</si>
  <si>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</si>
  <si>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</si>
  <si>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</si>
  <si>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</si>
  <si>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</si>
  <si>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</si>
  <si>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</si>
  <si>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</si>
  <si>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</si>
  <si>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</si>
  <si>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</si>
  <si>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</si>
  <si>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</si>
  <si>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</si>
  <si>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</si>
  <si>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</si>
  <si>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</si>
  <si>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</si>
  <si>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</si>
  <si>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</si>
  <si>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</si>
  <si>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</si>
  <si>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</si>
  <si>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</si>
  <si>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</si>
  <si>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</si>
  <si>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</si>
  <si>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</si>
  <si>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</si>
  <si>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</si>
  <si>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</si>
  <si>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</si>
  <si>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</si>
  <si>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</si>
  <si>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</si>
  <si>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</si>
  <si>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</si>
  <si>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</si>
  <si>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</si>
  <si>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</si>
  <si>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</si>
  <si>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</si>
  <si>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</si>
  <si>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</si>
  <si>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</si>
  <si>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</si>
  <si>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</si>
  <si>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</si>
  <si>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</si>
  <si>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</si>
  <si>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</si>
  <si>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</si>
  <si>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</si>
  <si>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</si>
  <si>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</si>
  <si>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</si>
  <si>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</si>
  <si>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</si>
  <si>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</si>
  <si>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</si>
  <si>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</si>
  <si>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</si>
  <si>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</si>
  <si>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</si>
  <si>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</si>
  <si>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</si>
  <si>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</si>
  <si>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</si>
  <si>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</si>
  <si>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</si>
  <si>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</si>
  <si>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</si>
  <si>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</si>
  <si>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</si>
  <si>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</si>
  <si>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</si>
  <si>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</si>
  <si>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</si>
  <si>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</si>
  <si>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</si>
  <si>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</si>
  <si>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</si>
  <si>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</si>
  <si>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</si>
  <si>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</si>
  <si>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</si>
  <si>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</si>
  <si>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</si>
  <si>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</si>
  <si>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</si>
  <si>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</si>
  <si>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</si>
  <si>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</si>
  <si>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</si>
  <si>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</si>
  <si>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</si>
  <si>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</si>
  <si>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</si>
  <si>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</si>
  <si>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</si>
  <si>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</si>
  <si>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</si>
  <si>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</si>
  <si>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</si>
  <si>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</si>
  <si>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</si>
  <si>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</si>
  <si>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</si>
  <si>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</si>
  <si>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</si>
  <si>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</si>
  <si>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</si>
  <si>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</si>
  <si>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</si>
  <si>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</si>
  <si>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</si>
  <si>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</si>
  <si>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</si>
  <si>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</si>
  <si>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</si>
  <si>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</si>
  <si>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</si>
  <si>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</si>
  <si>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</si>
  <si>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</si>
  <si>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</si>
  <si>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</si>
  <si>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</si>
  <si>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</si>
  <si>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</si>
  <si>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</si>
  <si>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</si>
  <si>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</si>
  <si>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</si>
  <si>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</si>
  <si>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</si>
  <si>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</si>
  <si>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</si>
  <si>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</si>
  <si>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</si>
  <si>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</si>
  <si>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</si>
  <si>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</si>
  <si>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</si>
  <si>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</si>
  <si>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</si>
  <si>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</si>
  <si>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</si>
  <si>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</si>
  <si>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</si>
  <si>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</si>
  <si>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</si>
  <si>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</si>
  <si>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</si>
  <si>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</si>
  <si>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</si>
  <si>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</si>
  <si>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</si>
  <si>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</si>
  <si>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</si>
  <si>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</si>
  <si>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</si>
  <si>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</si>
  <si>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</si>
  <si>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</si>
  <si>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</si>
  <si>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</si>
  <si>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</si>
  <si>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</si>
  <si>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</si>
  <si>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</si>
  <si>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</si>
  <si>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</si>
  <si>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</si>
  <si>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</si>
  <si>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</si>
  <si>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</si>
  <si>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</si>
  <si>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</si>
  <si>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</si>
  <si>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</si>
  <si>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</si>
  <si>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</si>
  <si>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</si>
  <si>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</si>
  <si>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</si>
  <si>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</si>
  <si>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</si>
  <si>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</si>
  <si>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</si>
  <si>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</si>
  <si>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</si>
  <si>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</si>
  <si>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</si>
  <si>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</si>
  <si>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</si>
  <si>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</si>
  <si>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</si>
  <si>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</si>
  <si>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</si>
  <si>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</si>
  <si>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</si>
  <si>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</si>
  <si>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</si>
  <si>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</si>
  <si>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</si>
  <si>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</si>
  <si>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</si>
  <si>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</si>
  <si>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</si>
  <si>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</si>
  <si>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</si>
  <si>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</si>
  <si>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</si>
  <si>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</si>
  <si>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</si>
  <si>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</si>
  <si>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</si>
  <si>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</si>
  <si>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</si>
  <si>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</si>
  <si>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</si>
  <si>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</si>
  <si>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</si>
  <si>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</si>
  <si>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</si>
  <si>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</si>
  <si>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</si>
  <si>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</si>
  <si>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</si>
  <si>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</si>
  <si>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</si>
  <si>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</si>
  <si>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</si>
  <si>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</si>
  <si>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</si>
  <si>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</si>
  <si>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</si>
  <si>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</si>
  <si>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</si>
  <si>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</si>
  <si>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</si>
  <si>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</si>
  <si>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</si>
  <si>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</si>
  <si>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</si>
  <si>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</si>
  <si>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</si>
  <si>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</si>
  <si>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</si>
  <si>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</si>
  <si>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</si>
  <si>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</si>
  <si>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</si>
  <si>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</si>
  <si>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</si>
  <si>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</si>
  <si>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</si>
  <si>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</si>
  <si>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</si>
  <si>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</si>
  <si>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</si>
  <si>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</si>
  <si>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</si>
  <si>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</si>
  <si>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</si>
  <si>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</si>
  <si>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</si>
  <si>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</si>
  <si>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</si>
  <si>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</si>
  <si>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</si>
  <si>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</si>
  <si>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</si>
  <si>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</si>
  <si>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</si>
  <si>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</si>
  <si>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</si>
  <si>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</si>
  <si>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</si>
  <si>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</si>
  <si>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</si>
  <si>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</si>
  <si>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</si>
  <si>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</si>
  <si>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</si>
  <si>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</si>
  <si>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</si>
  <si>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</si>
  <si>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</si>
  <si>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</si>
  <si>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</si>
  <si>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</si>
  <si>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</si>
  <si>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</si>
  <si>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</si>
  <si>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</si>
  <si>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</si>
  <si>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</si>
  <si>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</si>
  <si>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</si>
  <si>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</si>
  <si>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</si>
  <si>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</si>
  <si>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</si>
  <si>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</si>
  <si>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</si>
  <si>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</si>
  <si>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</si>
  <si>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</si>
  <si>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</si>
  <si>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</si>
  <si>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</si>
  <si>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</si>
  <si>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</si>
  <si>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</si>
  <si>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</si>
  <si>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</si>
  <si>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</si>
  <si>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</si>
  <si>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</si>
  <si>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</si>
  <si>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</si>
  <si>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</si>
  <si>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</si>
  <si>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</si>
  <si>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</si>
  <si>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</si>
  <si>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</si>
  <si>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</si>
  <si>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</si>
  <si>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</si>
  <si>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</si>
  <si>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</si>
  <si>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</si>
  <si>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</si>
  <si>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</si>
  <si>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</si>
  <si>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</si>
  <si>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</si>
  <si>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</si>
  <si>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</si>
  <si>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</si>
  <si>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</si>
  <si>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</si>
  <si>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</si>
  <si>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</si>
  <si>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</si>
  <si>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</si>
  <si>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</si>
  <si>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</si>
  <si>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</si>
  <si>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</si>
  <si>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</si>
  <si>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</si>
  <si>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</si>
  <si>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</si>
  <si>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</si>
  <si>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</si>
  <si>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</si>
  <si>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</si>
  <si>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</si>
  <si>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</si>
  <si>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</si>
  <si>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</si>
  <si>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</si>
  <si>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</si>
  <si>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</si>
  <si>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</si>
  <si>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</si>
  <si>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</si>
  <si>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</si>
  <si>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</si>
  <si>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</si>
  <si>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</si>
  <si>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</si>
  <si>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</si>
  <si>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</si>
  <si>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</si>
  <si>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</si>
  <si>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</si>
  <si>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</si>
  <si>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</si>
  <si>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</si>
  <si>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</si>
  <si>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</si>
  <si>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</si>
  <si>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</si>
  <si>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</si>
  <si>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</si>
  <si>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</si>
  <si>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</si>
  <si>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</si>
  <si>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</si>
  <si>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</si>
  <si>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</si>
  <si>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</si>
  <si>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</si>
  <si>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</si>
  <si>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</si>
  <si>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</si>
  <si>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</si>
  <si>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</si>
  <si>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</si>
  <si>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</si>
  <si>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</si>
  <si>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</si>
  <si>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</si>
  <si>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</si>
  <si>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</si>
  <si>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</si>
  <si>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</si>
  <si>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</si>
  <si>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</si>
  <si>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</si>
  <si>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</si>
  <si>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</si>
  <si>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</si>
  <si>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</si>
  <si>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</si>
  <si>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</si>
  <si>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</si>
  <si>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</si>
  <si>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</si>
  <si>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</si>
  <si>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</si>
  <si>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</si>
  <si>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</si>
  <si>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</si>
  <si>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</si>
  <si>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</si>
  <si>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</si>
  <si>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</si>
  <si>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</si>
  <si>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</si>
  <si>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</si>
  <si>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</si>
  <si>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</si>
  <si>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</si>
  <si>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</si>
  <si>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</si>
  <si>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</si>
  <si>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</si>
  <si>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</si>
  <si>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</si>
  <si>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</si>
  <si>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</si>
  <si>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</si>
  <si>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</si>
  <si>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</si>
  <si>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</si>
  <si>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</si>
  <si>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</si>
  <si>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</si>
  <si>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</si>
  <si>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</si>
  <si>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</si>
  <si>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</si>
  <si>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</si>
  <si>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</si>
  <si>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</si>
  <si>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</si>
  <si>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</si>
  <si>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</si>
  <si>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</si>
  <si>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</si>
  <si>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</si>
  <si>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</si>
  <si>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</si>
  <si>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</si>
  <si>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</si>
  <si>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</si>
  <si>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</si>
  <si>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</si>
  <si>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</si>
  <si>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</si>
  <si>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</si>
  <si>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</si>
  <si>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</si>
  <si>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</si>
  <si>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</si>
  <si>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</si>
  <si>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</si>
  <si>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</si>
  <si>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</si>
  <si>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</si>
  <si>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</si>
  <si>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</si>
  <si>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</si>
  <si>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</si>
  <si>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</si>
  <si>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</si>
  <si>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</si>
  <si>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</si>
  <si>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</si>
  <si>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</si>
  <si>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</si>
  <si>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</si>
  <si>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</si>
  <si>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</si>
  <si>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</si>
  <si>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</si>
  <si>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</si>
  <si>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</si>
  <si>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</si>
  <si>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</si>
  <si>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</si>
  <si>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</si>
  <si>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</si>
  <si>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</si>
  <si>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</si>
  <si>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</si>
  <si>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</si>
  <si>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</si>
  <si>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</si>
  <si>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</si>
  <si>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</si>
  <si>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</si>
  <si>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</si>
  <si>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</si>
  <si>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</si>
  <si>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</si>
  <si>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</si>
  <si>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</si>
  <si>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</si>
  <si>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</si>
  <si>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</si>
  <si>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</si>
  <si>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</si>
  <si>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</si>
  <si>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</si>
  <si>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</si>
  <si>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</si>
  <si>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</si>
  <si>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</si>
  <si>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</si>
  <si>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</si>
  <si>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</si>
  <si>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</si>
  <si>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</si>
  <si>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</si>
  <si>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</si>
  <si>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</si>
  <si>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</si>
  <si>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</si>
  <si>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</si>
  <si>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</si>
  <si>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</si>
  <si>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</si>
  <si>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</si>
  <si>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</si>
  <si>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</si>
  <si>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</si>
  <si>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</si>
  <si>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</si>
  <si>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</si>
  <si>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</si>
  <si>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</si>
  <si>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</si>
  <si>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</si>
  <si>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</si>
  <si>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</si>
  <si>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</si>
  <si>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</si>
  <si>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</si>
  <si>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</si>
  <si>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</si>
  <si>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</si>
  <si>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</si>
  <si>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</si>
  <si>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</si>
  <si>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</si>
  <si>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</si>
  <si>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</si>
  <si>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</si>
  <si>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</si>
  <si>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</si>
  <si>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</si>
  <si>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</si>
  <si>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</si>
  <si>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Profit of Rs.100/-</t>
  </si>
  <si>
    <t>Profit of Rs.82.5/-</t>
  </si>
  <si>
    <t>MIDCPNIFTY</t>
  </si>
  <si>
    <t>630-640</t>
  </si>
  <si>
    <t>1245-1265</t>
  </si>
  <si>
    <t>160-170</t>
  </si>
  <si>
    <t>PCBL</t>
  </si>
  <si>
    <t>RBA</t>
  </si>
  <si>
    <t>SONACOMS</t>
  </si>
  <si>
    <t>Profit of Rs.8/-</t>
  </si>
  <si>
    <t>Profit of Rs.7/-</t>
  </si>
  <si>
    <t>ZYDUSLIFE</t>
  </si>
  <si>
    <t>2160-2200</t>
  </si>
  <si>
    <t>ALPHA LEON ENTERPRISES LLP</t>
  </si>
  <si>
    <t>Part profit of Rs.7/-</t>
  </si>
  <si>
    <t>218-222</t>
  </si>
  <si>
    <t>Profit of Rs.75/-</t>
  </si>
  <si>
    <t>Buy&lt;&gt;</t>
  </si>
  <si>
    <t>1630-1650</t>
  </si>
  <si>
    <t>1800-1900</t>
  </si>
  <si>
    <t>2520-2550</t>
  </si>
  <si>
    <t>Profit of Rs.105/-</t>
  </si>
  <si>
    <t xml:space="preserve">SBIN </t>
  </si>
  <si>
    <t>510-520</t>
  </si>
  <si>
    <t>150-160</t>
  </si>
  <si>
    <t>ATALREAL</t>
  </si>
  <si>
    <t>Atal Realtech Limited</t>
  </si>
  <si>
    <t>ANUSTUP TRADING  PRIVATE LIMITED</t>
  </si>
  <si>
    <t>AARTIIND APR FUT</t>
  </si>
  <si>
    <t>ARCFIN</t>
  </si>
  <si>
    <t>KOCL</t>
  </si>
  <si>
    <t>NAYAN MAHENDRABHAI THAKKAR</t>
  </si>
  <si>
    <t>Profiit of Rs.210/-</t>
  </si>
  <si>
    <t>SHANTABEN DAYASAKAR DAVE</t>
  </si>
  <si>
    <t>B.W.TRADERS</t>
  </si>
  <si>
    <t>PIIND APR FUT</t>
  </si>
  <si>
    <t>ADVIKCA</t>
  </si>
  <si>
    <t>TOPGAIN FINANCE PRIVATE LIMITED</t>
  </si>
  <si>
    <t>NIFTY APR FUT</t>
  </si>
  <si>
    <t>17700-17800</t>
  </si>
  <si>
    <t>367-371</t>
  </si>
  <si>
    <t>420-450</t>
  </si>
  <si>
    <t>CRESSAN</t>
  </si>
  <si>
    <t>1150-1160</t>
  </si>
  <si>
    <t>2900-2930</t>
  </si>
  <si>
    <t>Profit of Rs.37.5/-</t>
  </si>
  <si>
    <t>PIDILITIND APR FUT</t>
  </si>
  <si>
    <t>SIEMENS APR FUT</t>
  </si>
  <si>
    <t>2440-2480</t>
  </si>
  <si>
    <t>ACC APR FUT</t>
  </si>
  <si>
    <t>HDFCBANK APR FUT</t>
  </si>
  <si>
    <t>1525-1535</t>
  </si>
  <si>
    <t>980-995</t>
  </si>
  <si>
    <t>STEPPING STONE CONSTRUCTION PRIVATE LIMITED</t>
  </si>
  <si>
    <t>SATGURU CAPITAL AND FINANCE PVT LTD</t>
  </si>
  <si>
    <t>ELEFLOR</t>
  </si>
  <si>
    <t>GGENG</t>
  </si>
  <si>
    <t>ANKITA VISHAL SHAH</t>
  </si>
  <si>
    <t>SANKHYAIN</t>
  </si>
  <si>
    <t>PARTHA SARADHI PUDHOTA</t>
  </si>
  <si>
    <t>ZMILGFIN</t>
  </si>
  <si>
    <t>KAUSHIK MAHESH WAGHELA</t>
  </si>
  <si>
    <t>LOK PRAKASHAN LTD</t>
  </si>
  <si>
    <t>INNOVATIVE</t>
  </si>
  <si>
    <t>Innovative Tyres &amp; Tubes</t>
  </si>
  <si>
    <t>GOLDMINE STOCKS PRIVATE LIMITED</t>
  </si>
  <si>
    <t>Retail Research Technical Calls &amp; Fundamental Performance Report for the month of Apr-2022</t>
  </si>
  <si>
    <t>Profit of Rs.17.5/-</t>
  </si>
  <si>
    <t>Profit of Rs.143.5/-</t>
  </si>
  <si>
    <t>Profit of Rs.11.5/-</t>
  </si>
  <si>
    <t>HEROMOTOCO 2220 PE APR</t>
  </si>
  <si>
    <t>NIFTY 17900 PE 07-APR</t>
  </si>
  <si>
    <t>130-160</t>
  </si>
  <si>
    <t>55-57</t>
  </si>
  <si>
    <t>Sell</t>
  </si>
  <si>
    <t>17800-17700</t>
  </si>
  <si>
    <t>Profit of Rs.110/-</t>
  </si>
  <si>
    <t>430-432</t>
  </si>
  <si>
    <t>450-460</t>
  </si>
  <si>
    <t>JSWSTEEL APR FUT</t>
  </si>
  <si>
    <t>736-737</t>
  </si>
  <si>
    <t>750-760</t>
  </si>
  <si>
    <t>Profit of Rs.20/-</t>
  </si>
  <si>
    <t>Loss of Rs.23/-</t>
  </si>
  <si>
    <t>INDUSINDBK APR FUT</t>
  </si>
  <si>
    <t>987-989</t>
  </si>
  <si>
    <t>1000-1015</t>
  </si>
  <si>
    <t>2865-2875</t>
  </si>
  <si>
    <t>2950-3000</t>
  </si>
  <si>
    <t>75-85</t>
  </si>
  <si>
    <t>KARTIK SHARMA</t>
  </si>
  <si>
    <t>PUNJIBEN BABUBHAI RATHOD</t>
  </si>
  <si>
    <t>SATGURU TRADING</t>
  </si>
  <si>
    <t>MIDLAND FINANCIAL ADVISORY PRIVATE LIMITED</t>
  </si>
  <si>
    <t>HARDIK HIMMATBHAI MUNJPARA</t>
  </si>
  <si>
    <t>BITL</t>
  </si>
  <si>
    <t>PRAKASH GILLA</t>
  </si>
  <si>
    <t>BLFL</t>
  </si>
  <si>
    <t>JITENDRABHAI DEVAJIBHAI BODAR</t>
  </si>
  <si>
    <t>KALPANA AMIT PARIKH</t>
  </si>
  <si>
    <t>BRANDBUCKT</t>
  </si>
  <si>
    <t>NNM SECURITIES PVT LTD</t>
  </si>
  <si>
    <t>ESPEON CONSULTING PRIVATE LIMITED.</t>
  </si>
  <si>
    <t>GRISHMA VIRAL JHAVERI</t>
  </si>
  <si>
    <t>CORPOCO</t>
  </si>
  <si>
    <t>RAJESH R</t>
  </si>
  <si>
    <t>SAVITA SUKANT DOLE</t>
  </si>
  <si>
    <t>GOPALVERMA</t>
  </si>
  <si>
    <t>TANGO COMMOSALES LLP</t>
  </si>
  <si>
    <t>DARJEELING</t>
  </si>
  <si>
    <t>DHAVANI SHAH</t>
  </si>
  <si>
    <t>DITCO</t>
  </si>
  <si>
    <t>ROHIT S JOISAR</t>
  </si>
  <si>
    <t>GAUTAM HARIBHAI ARETHIYA</t>
  </si>
  <si>
    <t>ROUNAK LOHIA</t>
  </si>
  <si>
    <t>SREE NIWAS LOHIA &amp; SONS HUF</t>
  </si>
  <si>
    <t>AMIT LOHIA HUF</t>
  </si>
  <si>
    <t>EMPOWER</t>
  </si>
  <si>
    <t>SHRIRAM CREDIT COMPANY LIMITED</t>
  </si>
  <si>
    <t>EVANS</t>
  </si>
  <si>
    <t>SHANTILAL NARSHI GADA</t>
  </si>
  <si>
    <t>MANGLA SHANTIALAL GADA</t>
  </si>
  <si>
    <t>FOCUS</t>
  </si>
  <si>
    <t>KRISHNA PRAJAPAT</t>
  </si>
  <si>
    <t>SKSE SECURITIES LIMITED CORP CM/TM PROP A/C</t>
  </si>
  <si>
    <t>IFL</t>
  </si>
  <si>
    <t>HIRWANI JAYANTIBHAI VAGHELA</t>
  </si>
  <si>
    <t>INDLMETER</t>
  </si>
  <si>
    <t>PARTHIV RAMESHCHANDRA PATEL</t>
  </si>
  <si>
    <t>INDRENEW</t>
  </si>
  <si>
    <t>PRIYANKA DHARMESH JHAVERI</t>
  </si>
  <si>
    <t>JAIMATAG</t>
  </si>
  <si>
    <t>IDBI BANK LTD - LONG TERM PORTFOLIO (CUSTODIAL TRADE )</t>
  </si>
  <si>
    <t>SUMAN NANDI</t>
  </si>
  <si>
    <t>IDBI BANK LIMITED</t>
  </si>
  <si>
    <t>JANUSCORP</t>
  </si>
  <si>
    <t>BALJEET KAUR</t>
  </si>
  <si>
    <t>NITIN PADMAKAR PARANJAPE</t>
  </si>
  <si>
    <t>NAYAN BAGHABHAI KHOKHARIA</t>
  </si>
  <si>
    <t>MARUTIIPL</t>
  </si>
  <si>
    <t>SAMYAAN SERVICES PRIVATE LIMITED</t>
  </si>
  <si>
    <t>MFSINTRCRP</t>
  </si>
  <si>
    <t>RAHUL RUDOLPH DSOUZA</t>
  </si>
  <si>
    <t>SNEHAL R SHAH, HUF</t>
  </si>
  <si>
    <t>MITHLESH</t>
  </si>
  <si>
    <t>KAMAL KUMAR JALAN SEC. PVT. LTD</t>
  </si>
  <si>
    <t>RAMESH A SHAH HUF</t>
  </si>
  <si>
    <t>MRCEXIM</t>
  </si>
  <si>
    <t>DHANANJAY VAIJNATH PATEL</t>
  </si>
  <si>
    <t>NEWLIGHT</t>
  </si>
  <si>
    <t>MANISH NITIN THAKUR</t>
  </si>
  <si>
    <t>POOJA</t>
  </si>
  <si>
    <t>EPITOME TRADING AND INVESTMENTS</t>
  </si>
  <si>
    <t>PROFINC</t>
  </si>
  <si>
    <t>QFSL</t>
  </si>
  <si>
    <t>IDEAL PLYWOOD TRADERS PRIVATE LIMITED</t>
  </si>
  <si>
    <t>RAVINDER KUMAR GUPTA</t>
  </si>
  <si>
    <t>SPSINT</t>
  </si>
  <si>
    <t>RAHUL ANANTRAI MEHTA</t>
  </si>
  <si>
    <t>SSTL</t>
  </si>
  <si>
    <t>TRIVENIENT</t>
  </si>
  <si>
    <t>GHANSHYAMBHAI MANSUKHBHAI KHAMBHAYATA</t>
  </si>
  <si>
    <t>VAXHS</t>
  </si>
  <si>
    <t>PINTU YADAV</t>
  </si>
  <si>
    <t>UJWALA BHAGWAN RANE</t>
  </si>
  <si>
    <t>SATISH PETER D SOUZA</t>
  </si>
  <si>
    <t>GAJIWALA SWEETY VIKRAM</t>
  </si>
  <si>
    <t>CORDSCABLE</t>
  </si>
  <si>
    <t>Cords Cable Industries Li</t>
  </si>
  <si>
    <t>DANGEE</t>
  </si>
  <si>
    <t>Dangee Dums Limited</t>
  </si>
  <si>
    <t>NUPUR ANIL SHAH</t>
  </si>
  <si>
    <t>GMRP&amp;UI</t>
  </si>
  <si>
    <t>GMR Pow and Urban Infra L</t>
  </si>
  <si>
    <t>MANSI SHARES &amp; STOCK ADVISORS PVT LTD</t>
  </si>
  <si>
    <t>GOLDSTAR</t>
  </si>
  <si>
    <t>Goldstar Power Limited</t>
  </si>
  <si>
    <t>SANJAY POPATLAL JAIN</t>
  </si>
  <si>
    <t>HINDNATGLS</t>
  </si>
  <si>
    <t>Hind Natl Glass &amp; Ind Ltd</t>
  </si>
  <si>
    <t>INVENTURE</t>
  </si>
  <si>
    <t>Inventure Gro &amp; Sec Ltd</t>
  </si>
  <si>
    <t>NECCLTD</t>
  </si>
  <si>
    <t>North East Carry Corp Ltd</t>
  </si>
  <si>
    <t>M/S. PRARTHANA ENTERPRISES</t>
  </si>
  <si>
    <t>NILAY RAMESHCHANDRA SHAH</t>
  </si>
  <si>
    <t>PIONEEREMB</t>
  </si>
  <si>
    <t>Pioneer Embroideries Limi</t>
  </si>
  <si>
    <t>SECURCRED</t>
  </si>
  <si>
    <t>SecUR Credentials Limited</t>
  </si>
  <si>
    <t>NIRAJ HARSUKHLAL SANGHAVI</t>
  </si>
  <si>
    <t>STRATEGIC INVESTMENT SOLUTIONS</t>
  </si>
  <si>
    <t>DIAPOWER</t>
  </si>
  <si>
    <t>Diamond Power Infra Ltd</t>
  </si>
  <si>
    <t>LT FINANCE LIMITED</t>
  </si>
  <si>
    <t>IMP Powers Ltd</t>
  </si>
  <si>
    <t>BOESKY SECURITES PRIVATE LIMITED</t>
  </si>
  <si>
    <t>MAHESHWARI</t>
  </si>
  <si>
    <t>Maheshwari Logistics Limi</t>
  </si>
  <si>
    <t>RAJ SAJAN NARENDRA</t>
  </si>
  <si>
    <t>PARAG COMMOSALES</t>
  </si>
  <si>
    <t>PROPEQUITY</t>
  </si>
  <si>
    <t>P. E. Analytics Limited</t>
  </si>
  <si>
    <t>RAJASTHAN GLOBAL SECURITIES LIMITED</t>
  </si>
  <si>
    <t>MONEYWISE FINANCIAL SERVICES PRIVATE LTD</t>
  </si>
  <si>
    <t>INDIA HOUSING FUND - SERIES 3</t>
  </si>
  <si>
    <t>SUULD</t>
  </si>
  <si>
    <t>Suumaya Industries Ltd</t>
  </si>
  <si>
    <t>JAYANTILAL HANSRAJ HUF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</si>
</sst>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2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6" fontId="32" fillId="6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0" fontId="43" fillId="12" borderId="21" xfId="0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16" fontId="32" fillId="0" borderId="21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42" fillId="0" borderId="21" xfId="0" applyFont="1" applyFill="1" applyBorder="1" applyAlignment="1"/>
    <xf numFmtId="0" fontId="31" fillId="0" borderId="21" xfId="0" applyFont="1" applyFill="1" applyBorder="1" applyAlignment="1">
      <alignment horizontal="left" vertical="center"/>
    </xf>
    <xf numFmtId="17" fontId="32" fillId="0" borderId="21" xfId="0" applyNumberFormat="1" applyFont="1" applyFill="1" applyBorder="1" applyAlignment="1">
      <alignment horizontal="center" vertical="center"/>
    </xf>
    <xf numFmtId="2" fontId="32" fillId="0" borderId="21" xfId="0" applyNumberFormat="1" applyFont="1" applyFill="1" applyBorder="1" applyAlignment="1">
      <alignment horizontal="center" vertical="center"/>
    </xf>
    <xf numFmtId="166" fontId="32" fillId="0" borderId="21" xfId="0" applyNumberFormat="1" applyFont="1" applyFill="1" applyBorder="1" applyAlignment="1">
      <alignment horizontal="center" vertical="center"/>
    </xf>
    <xf numFmtId="43" fontId="32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/>
    <xf numFmtId="16" fontId="33" fillId="0" borderId="21" xfId="0" applyNumberFormat="1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2" fontId="32" fillId="14" borderId="2" xfId="0" applyNumberFormat="1" applyFont="1" applyFill="1" applyBorder="1" applyAlignment="1">
      <alignment horizontal="center" vertical="center"/>
    </xf>
    <xf numFmtId="10" fontId="32" fillId="14" borderId="2" xfId="0" applyNumberFormat="1" applyFont="1" applyFill="1" applyBorder="1" applyAlignment="1">
      <alignment horizontal="center" vertical="center" wrapText="1"/>
    </xf>
    <xf numFmtId="0" fontId="31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0" fontId="42" fillId="19" borderId="21" xfId="0" applyFont="1" applyFill="1" applyBorder="1" applyAlignment="1"/>
    <xf numFmtId="0" fontId="31" fillId="19" borderId="21" xfId="0" applyFont="1" applyFill="1" applyBorder="1" applyAlignment="1">
      <alignment horizontal="left" vertical="center"/>
    </xf>
    <xf numFmtId="0" fontId="32" fillId="19" borderId="21" xfId="0" applyFont="1" applyFill="1" applyBorder="1" applyAlignment="1">
      <alignment horizontal="center" vertical="center"/>
    </xf>
    <xf numFmtId="17" fontId="32" fillId="19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42" fillId="20" borderId="21" xfId="0" applyFont="1" applyFill="1" applyBorder="1" applyAlignment="1"/>
    <xf numFmtId="0" fontId="31" fillId="20" borderId="21" xfId="0" applyFont="1" applyFill="1" applyBorder="1" applyAlignment="1">
      <alignment horizontal="left" vertical="center"/>
    </xf>
    <xf numFmtId="0" fontId="32" fillId="20" borderId="21" xfId="0" applyFont="1" applyFill="1" applyBorder="1" applyAlignment="1">
      <alignment horizontal="center" vertical="center"/>
    </xf>
    <xf numFmtId="17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43" fontId="32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44656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J16" sqref="J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44656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14" t="s">
        <v>16</v>
      </c>
      <c r="B9" s="416" t="s">
        <v>17</v>
      </c>
      <c r="C9" s="416" t="s">
        <v>18</v>
      </c>
      <c r="D9" s="416" t="s">
        <v>19</v>
      </c>
      <c r="E9" s="23" t="s">
        <v>20</v>
      </c>
      <c r="F9" s="23" t="s">
        <v>21</v>
      </c>
      <c r="G9" s="411" t="s">
        <v>22</v>
      </c>
      <c r="H9" s="412"/>
      <c r="I9" s="413"/>
      <c r="J9" s="411" t="s">
        <v>23</v>
      </c>
      <c r="K9" s="412"/>
      <c r="L9" s="413"/>
      <c r="M9" s="23"/>
      <c r="N9" s="24"/>
      <c r="O9" s="24"/>
      <c r="P9" s="24"/>
    </row>
    <row r="10" spans="1:16" ht="59.25" customHeight="1">
      <c r="A10" s="415"/>
      <c r="B10" s="417"/>
      <c r="C10" s="417"/>
      <c r="D10" s="41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44679</v>
      </c>
      <c r="E11" s="32">
        <v>18098.2</v>
      </c>
      <c r="F11" s="32">
        <v>17994.849999999999</v>
      </c>
      <c r="G11" s="33">
        <v>17868.449999999997</v>
      </c>
      <c r="H11" s="33">
        <v>17638.699999999997</v>
      </c>
      <c r="I11" s="33">
        <v>17512.299999999996</v>
      </c>
      <c r="J11" s="33">
        <v>18224.599999999999</v>
      </c>
      <c r="K11" s="33">
        <v>18351</v>
      </c>
      <c r="L11" s="33">
        <v>18580.75</v>
      </c>
      <c r="M11" s="34">
        <v>18121.25</v>
      </c>
      <c r="N11" s="34">
        <v>17765.099999999999</v>
      </c>
      <c r="O11" s="35">
        <v>13178800</v>
      </c>
      <c r="P11" s="36">
        <v>-7.4080319253576152E-2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44679</v>
      </c>
      <c r="E12" s="37">
        <v>38650.050000000003</v>
      </c>
      <c r="F12" s="37">
        <v>38319.816666666666</v>
      </c>
      <c r="G12" s="38">
        <v>37895.283333333333</v>
      </c>
      <c r="H12" s="38">
        <v>37140.51666666667</v>
      </c>
      <c r="I12" s="38">
        <v>36715.983333333337</v>
      </c>
      <c r="J12" s="38">
        <v>39074.583333333328</v>
      </c>
      <c r="K12" s="38">
        <v>39499.116666666654</v>
      </c>
      <c r="L12" s="38">
        <v>40253.883333333324</v>
      </c>
      <c r="M12" s="28">
        <v>38744.35</v>
      </c>
      <c r="N12" s="28">
        <v>37565.050000000003</v>
      </c>
      <c r="O12" s="39">
        <v>2775150</v>
      </c>
      <c r="P12" s="40">
        <v>-0.2940256172172121</v>
      </c>
    </row>
    <row r="13" spans="1:16" ht="12.75" customHeight="1">
      <c r="A13" s="28">
        <v>3</v>
      </c>
      <c r="B13" s="29" t="s">
        <v>35</v>
      </c>
      <c r="C13" s="30" t="s">
        <v>826</v>
      </c>
      <c r="D13" s="31">
        <v>44677</v>
      </c>
      <c r="E13" s="37">
        <v>18270.7</v>
      </c>
      <c r="F13" s="37">
        <v>18120.899999999998</v>
      </c>
      <c r="G13" s="38">
        <v>17759.799999999996</v>
      </c>
      <c r="H13" s="38">
        <v>17248.899999999998</v>
      </c>
      <c r="I13" s="38">
        <v>16887.799999999996</v>
      </c>
      <c r="J13" s="38">
        <v>18631.799999999996</v>
      </c>
      <c r="K13" s="38">
        <v>18992.899999999994</v>
      </c>
      <c r="L13" s="38">
        <v>19503.799999999996</v>
      </c>
      <c r="M13" s="28">
        <v>18482</v>
      </c>
      <c r="N13" s="28">
        <v>17610</v>
      </c>
      <c r="O13" s="39">
        <v>3080</v>
      </c>
      <c r="P13" s="40">
        <v>0.67391304347826086</v>
      </c>
    </row>
    <row r="14" spans="1:16" ht="12.75" customHeight="1">
      <c r="A14" s="28">
        <v>4</v>
      </c>
      <c r="B14" s="29" t="s">
        <v>35</v>
      </c>
      <c r="C14" s="30" t="s">
        <v>856</v>
      </c>
      <c r="D14" s="31">
        <v>44677</v>
      </c>
      <c r="E14" s="37">
        <v>7589.9</v>
      </c>
      <c r="F14" s="37">
        <v>7589.8999999999987</v>
      </c>
      <c r="G14" s="38">
        <v>7589.8999999999978</v>
      </c>
      <c r="H14" s="38">
        <v>7589.8999999999987</v>
      </c>
      <c r="I14" s="38">
        <v>7589.8999999999978</v>
      </c>
      <c r="J14" s="38">
        <v>7589.8999999999978</v>
      </c>
      <c r="K14" s="38">
        <v>7589.9</v>
      </c>
      <c r="L14" s="38">
        <v>7589.8999999999978</v>
      </c>
      <c r="M14" s="28">
        <v>7589.9</v>
      </c>
      <c r="N14" s="28">
        <v>7589.9</v>
      </c>
      <c r="O14" s="39">
        <v>1500</v>
      </c>
      <c r="P14" s="40">
        <v>-4.7619047619047616E-2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44679</v>
      </c>
      <c r="E15" s="37">
        <v>976</v>
      </c>
      <c r="F15" s="37">
        <v>971.26666666666677</v>
      </c>
      <c r="G15" s="38">
        <v>963.73333333333358</v>
      </c>
      <c r="H15" s="38">
        <v>951.46666666666681</v>
      </c>
      <c r="I15" s="38">
        <v>943.93333333333362</v>
      </c>
      <c r="J15" s="38">
        <v>983.53333333333353</v>
      </c>
      <c r="K15" s="38">
        <v>991.06666666666661</v>
      </c>
      <c r="L15" s="38">
        <v>1003.3333333333335</v>
      </c>
      <c r="M15" s="28">
        <v>978.8</v>
      </c>
      <c r="N15" s="28">
        <v>959</v>
      </c>
      <c r="O15" s="39">
        <v>1918450</v>
      </c>
      <c r="P15" s="40">
        <v>-2.0399305555555556E-2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44679</v>
      </c>
      <c r="E16" s="37">
        <v>2130.25</v>
      </c>
      <c r="F16" s="37">
        <v>2129.2166666666667</v>
      </c>
      <c r="G16" s="38">
        <v>2111.0333333333333</v>
      </c>
      <c r="H16" s="38">
        <v>2091.8166666666666</v>
      </c>
      <c r="I16" s="38">
        <v>2073.6333333333332</v>
      </c>
      <c r="J16" s="38">
        <v>2148.4333333333334</v>
      </c>
      <c r="K16" s="38">
        <v>2166.6166666666668</v>
      </c>
      <c r="L16" s="38">
        <v>2185.8333333333335</v>
      </c>
      <c r="M16" s="28">
        <v>2147.4</v>
      </c>
      <c r="N16" s="28">
        <v>2110</v>
      </c>
      <c r="O16" s="39">
        <v>198000</v>
      </c>
      <c r="P16" s="40">
        <v>1.2642225031605564E-3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44679</v>
      </c>
      <c r="E17" s="37">
        <v>17664.150000000001</v>
      </c>
      <c r="F17" s="37">
        <v>17629.266666666666</v>
      </c>
      <c r="G17" s="38">
        <v>17518.133333333331</v>
      </c>
      <c r="H17" s="38">
        <v>17372.116666666665</v>
      </c>
      <c r="I17" s="38">
        <v>17260.98333333333</v>
      </c>
      <c r="J17" s="38">
        <v>17775.283333333333</v>
      </c>
      <c r="K17" s="38">
        <v>17886.416666666672</v>
      </c>
      <c r="L17" s="38">
        <v>18032.433333333334</v>
      </c>
      <c r="M17" s="28">
        <v>17740.400000000001</v>
      </c>
      <c r="N17" s="28">
        <v>17483.25</v>
      </c>
      <c r="O17" s="39">
        <v>28725</v>
      </c>
      <c r="P17" s="40">
        <v>0.13425468904244817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44679</v>
      </c>
      <c r="E18" s="37">
        <v>114.5</v>
      </c>
      <c r="F18" s="37">
        <v>114.06666666666666</v>
      </c>
      <c r="G18" s="38">
        <v>113.23333333333332</v>
      </c>
      <c r="H18" s="38">
        <v>111.96666666666665</v>
      </c>
      <c r="I18" s="38">
        <v>111.13333333333331</v>
      </c>
      <c r="J18" s="38">
        <v>115.33333333333333</v>
      </c>
      <c r="K18" s="38">
        <v>116.16666666666667</v>
      </c>
      <c r="L18" s="38">
        <v>117.43333333333334</v>
      </c>
      <c r="M18" s="28">
        <v>114.9</v>
      </c>
      <c r="N18" s="28">
        <v>112.8</v>
      </c>
      <c r="O18" s="39">
        <v>17749600</v>
      </c>
      <c r="P18" s="40">
        <v>1.8944177822682495E-2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44679</v>
      </c>
      <c r="E19" s="37">
        <v>299.45</v>
      </c>
      <c r="F19" s="37">
        <v>300.2166666666667</v>
      </c>
      <c r="G19" s="38">
        <v>296.43333333333339</v>
      </c>
      <c r="H19" s="38">
        <v>293.41666666666669</v>
      </c>
      <c r="I19" s="38">
        <v>289.63333333333338</v>
      </c>
      <c r="J19" s="38">
        <v>303.23333333333341</v>
      </c>
      <c r="K19" s="38">
        <v>307.01666666666671</v>
      </c>
      <c r="L19" s="38">
        <v>310.03333333333342</v>
      </c>
      <c r="M19" s="28">
        <v>304</v>
      </c>
      <c r="N19" s="28">
        <v>297.2</v>
      </c>
      <c r="O19" s="39">
        <v>10353200</v>
      </c>
      <c r="P19" s="40">
        <v>-3.6068748487049142E-2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44679</v>
      </c>
      <c r="E20" s="37">
        <v>2130.6999999999998</v>
      </c>
      <c r="F20" s="37">
        <v>2125.1666666666665</v>
      </c>
      <c r="G20" s="38">
        <v>2113.2833333333328</v>
      </c>
      <c r="H20" s="38">
        <v>2095.8666666666663</v>
      </c>
      <c r="I20" s="38">
        <v>2083.9833333333327</v>
      </c>
      <c r="J20" s="38">
        <v>2142.583333333333</v>
      </c>
      <c r="K20" s="38">
        <v>2154.4666666666672</v>
      </c>
      <c r="L20" s="38">
        <v>2171.8833333333332</v>
      </c>
      <c r="M20" s="28">
        <v>2137.0500000000002</v>
      </c>
      <c r="N20" s="28">
        <v>2107.75</v>
      </c>
      <c r="O20" s="39">
        <v>2581000</v>
      </c>
      <c r="P20" s="40">
        <v>-1.5449170322334541E-2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44679</v>
      </c>
      <c r="E21" s="37">
        <v>2073.85</v>
      </c>
      <c r="F21" s="37">
        <v>2065.7833333333333</v>
      </c>
      <c r="G21" s="38">
        <v>2044.6666666666665</v>
      </c>
      <c r="H21" s="38">
        <v>2015.4833333333331</v>
      </c>
      <c r="I21" s="38">
        <v>1994.3666666666663</v>
      </c>
      <c r="J21" s="38">
        <v>2094.9666666666667</v>
      </c>
      <c r="K21" s="38">
        <v>2116.0833333333335</v>
      </c>
      <c r="L21" s="38">
        <v>2145.2666666666669</v>
      </c>
      <c r="M21" s="28">
        <v>2086.9</v>
      </c>
      <c r="N21" s="28">
        <v>2036.6</v>
      </c>
      <c r="O21" s="39">
        <v>19618500</v>
      </c>
      <c r="P21" s="40">
        <v>1.2175931897330065E-2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44679</v>
      </c>
      <c r="E22" s="37">
        <v>821.35</v>
      </c>
      <c r="F22" s="37">
        <v>810.25</v>
      </c>
      <c r="G22" s="38">
        <v>796.1</v>
      </c>
      <c r="H22" s="38">
        <v>770.85</v>
      </c>
      <c r="I22" s="38">
        <v>756.7</v>
      </c>
      <c r="J22" s="38">
        <v>835.5</v>
      </c>
      <c r="K22" s="38">
        <v>849.65000000000009</v>
      </c>
      <c r="L22" s="38">
        <v>874.9</v>
      </c>
      <c r="M22" s="28">
        <v>824.4</v>
      </c>
      <c r="N22" s="28">
        <v>785</v>
      </c>
      <c r="O22" s="39">
        <v>83470000</v>
      </c>
      <c r="P22" s="40">
        <v>1.0915146468851715E-2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44679</v>
      </c>
      <c r="E23" s="37">
        <v>3492.1</v>
      </c>
      <c r="F23" s="37">
        <v>3491.5</v>
      </c>
      <c r="G23" s="38">
        <v>3460.75</v>
      </c>
      <c r="H23" s="38">
        <v>3429.4</v>
      </c>
      <c r="I23" s="38">
        <v>3398.65</v>
      </c>
      <c r="J23" s="38">
        <v>3522.85</v>
      </c>
      <c r="K23" s="38">
        <v>3553.6</v>
      </c>
      <c r="L23" s="38">
        <v>3584.95</v>
      </c>
      <c r="M23" s="28">
        <v>3522.25</v>
      </c>
      <c r="N23" s="28">
        <v>3460.15</v>
      </c>
      <c r="O23" s="39">
        <v>200600</v>
      </c>
      <c r="P23" s="40">
        <v>0.11197339246119734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44679</v>
      </c>
      <c r="E24" s="37">
        <v>569</v>
      </c>
      <c r="F24" s="37">
        <v>566.48333333333323</v>
      </c>
      <c r="G24" s="38">
        <v>562.86666666666645</v>
      </c>
      <c r="H24" s="38">
        <v>556.73333333333323</v>
      </c>
      <c r="I24" s="38">
        <v>553.11666666666645</v>
      </c>
      <c r="J24" s="38">
        <v>572.61666666666645</v>
      </c>
      <c r="K24" s="38">
        <v>576.23333333333323</v>
      </c>
      <c r="L24" s="38">
        <v>582.36666666666645</v>
      </c>
      <c r="M24" s="28">
        <v>570.1</v>
      </c>
      <c r="N24" s="28">
        <v>560.35</v>
      </c>
      <c r="O24" s="39">
        <v>7239000</v>
      </c>
      <c r="P24" s="40">
        <v>-1.7107942973523423E-2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44679</v>
      </c>
      <c r="E25" s="37">
        <v>313.05</v>
      </c>
      <c r="F25" s="37">
        <v>311.11666666666662</v>
      </c>
      <c r="G25" s="38">
        <v>307.73333333333323</v>
      </c>
      <c r="H25" s="38">
        <v>302.41666666666663</v>
      </c>
      <c r="I25" s="38">
        <v>299.03333333333325</v>
      </c>
      <c r="J25" s="38">
        <v>316.43333333333322</v>
      </c>
      <c r="K25" s="38">
        <v>319.81666666666655</v>
      </c>
      <c r="L25" s="38">
        <v>325.13333333333321</v>
      </c>
      <c r="M25" s="28">
        <v>314.5</v>
      </c>
      <c r="N25" s="28">
        <v>305.8</v>
      </c>
      <c r="O25" s="39">
        <v>26535000</v>
      </c>
      <c r="P25" s="40">
        <v>-7.2394634940232336E-3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44679</v>
      </c>
      <c r="E26" s="37">
        <v>759</v>
      </c>
      <c r="F26" s="37">
        <v>760.15</v>
      </c>
      <c r="G26" s="38">
        <v>754.44999999999993</v>
      </c>
      <c r="H26" s="38">
        <v>749.9</v>
      </c>
      <c r="I26" s="38">
        <v>744.19999999999993</v>
      </c>
      <c r="J26" s="38">
        <v>764.69999999999993</v>
      </c>
      <c r="K26" s="38">
        <v>770.4</v>
      </c>
      <c r="L26" s="38">
        <v>774.94999999999993</v>
      </c>
      <c r="M26" s="28">
        <v>765.85</v>
      </c>
      <c r="N26" s="28">
        <v>755.6</v>
      </c>
      <c r="O26" s="39">
        <v>1782900</v>
      </c>
      <c r="P26" s="40">
        <v>-2.0384615384615383E-2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44679</v>
      </c>
      <c r="E27" s="37">
        <v>4590.7</v>
      </c>
      <c r="F27" s="37">
        <v>4564.25</v>
      </c>
      <c r="G27" s="38">
        <v>4532.1499999999996</v>
      </c>
      <c r="H27" s="38">
        <v>4473.5999999999995</v>
      </c>
      <c r="I27" s="38">
        <v>4441.4999999999991</v>
      </c>
      <c r="J27" s="38">
        <v>4622.8</v>
      </c>
      <c r="K27" s="38">
        <v>4654.9000000000005</v>
      </c>
      <c r="L27" s="38">
        <v>4713.4500000000007</v>
      </c>
      <c r="M27" s="28">
        <v>4596.3500000000004</v>
      </c>
      <c r="N27" s="28">
        <v>4505.7</v>
      </c>
      <c r="O27" s="39">
        <v>2131500</v>
      </c>
      <c r="P27" s="40">
        <v>-1.8146695545278933E-3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44679</v>
      </c>
      <c r="E28" s="37">
        <v>198.35</v>
      </c>
      <c r="F28" s="37">
        <v>197.88333333333333</v>
      </c>
      <c r="G28" s="38">
        <v>196.16666666666666</v>
      </c>
      <c r="H28" s="38">
        <v>193.98333333333332</v>
      </c>
      <c r="I28" s="38">
        <v>192.26666666666665</v>
      </c>
      <c r="J28" s="38">
        <v>200.06666666666666</v>
      </c>
      <c r="K28" s="38">
        <v>201.78333333333336</v>
      </c>
      <c r="L28" s="38">
        <v>203.96666666666667</v>
      </c>
      <c r="M28" s="28">
        <v>199.6</v>
      </c>
      <c r="N28" s="28">
        <v>195.7</v>
      </c>
      <c r="O28" s="39">
        <v>13115000</v>
      </c>
      <c r="P28" s="40">
        <v>-2.3818384815779681E-2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44679</v>
      </c>
      <c r="E29" s="37">
        <v>121.3</v>
      </c>
      <c r="F29" s="37">
        <v>121.01666666666667</v>
      </c>
      <c r="G29" s="38">
        <v>119.83333333333333</v>
      </c>
      <c r="H29" s="38">
        <v>118.36666666666666</v>
      </c>
      <c r="I29" s="38">
        <v>117.18333333333332</v>
      </c>
      <c r="J29" s="38">
        <v>122.48333333333333</v>
      </c>
      <c r="K29" s="38">
        <v>123.66666666666667</v>
      </c>
      <c r="L29" s="38">
        <v>125.13333333333334</v>
      </c>
      <c r="M29" s="28">
        <v>122.2</v>
      </c>
      <c r="N29" s="28">
        <v>119.55</v>
      </c>
      <c r="O29" s="39">
        <v>42250500</v>
      </c>
      <c r="P29" s="40">
        <v>-2.3809523809523808E-2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44679</v>
      </c>
      <c r="E30" s="37">
        <v>3135.15</v>
      </c>
      <c r="F30" s="37">
        <v>3131.5500000000006</v>
      </c>
      <c r="G30" s="38">
        <v>3111.6500000000015</v>
      </c>
      <c r="H30" s="38">
        <v>3088.150000000001</v>
      </c>
      <c r="I30" s="38">
        <v>3068.2500000000018</v>
      </c>
      <c r="J30" s="38">
        <v>3155.0500000000011</v>
      </c>
      <c r="K30" s="38">
        <v>3174.95</v>
      </c>
      <c r="L30" s="38">
        <v>3198.4500000000007</v>
      </c>
      <c r="M30" s="28">
        <v>3151.45</v>
      </c>
      <c r="N30" s="28">
        <v>3108.05</v>
      </c>
      <c r="O30" s="39">
        <v>5361450</v>
      </c>
      <c r="P30" s="40">
        <v>4.5247597099657127E-3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44679</v>
      </c>
      <c r="E31" s="37">
        <v>1991.6</v>
      </c>
      <c r="F31" s="37">
        <v>2000.7166666666665</v>
      </c>
      <c r="G31" s="38">
        <v>1977.4333333333329</v>
      </c>
      <c r="H31" s="38">
        <v>1963.2666666666664</v>
      </c>
      <c r="I31" s="38">
        <v>1939.9833333333329</v>
      </c>
      <c r="J31" s="38">
        <v>2014.883333333333</v>
      </c>
      <c r="K31" s="38">
        <v>2038.1666666666663</v>
      </c>
      <c r="L31" s="38">
        <v>2052.333333333333</v>
      </c>
      <c r="M31" s="28">
        <v>2024</v>
      </c>
      <c r="N31" s="28">
        <v>1986.55</v>
      </c>
      <c r="O31" s="39">
        <v>719675</v>
      </c>
      <c r="P31" s="40">
        <v>5.1004016064257029E-2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44679</v>
      </c>
      <c r="E32" s="37">
        <v>9996.75</v>
      </c>
      <c r="F32" s="37">
        <v>9952.9666666666672</v>
      </c>
      <c r="G32" s="38">
        <v>9845.9333333333343</v>
      </c>
      <c r="H32" s="38">
        <v>9695.1166666666668</v>
      </c>
      <c r="I32" s="38">
        <v>9588.0833333333339</v>
      </c>
      <c r="J32" s="38">
        <v>10103.783333333335</v>
      </c>
      <c r="K32" s="38">
        <v>10210.816666666668</v>
      </c>
      <c r="L32" s="38">
        <v>10361.633333333335</v>
      </c>
      <c r="M32" s="28">
        <v>10060</v>
      </c>
      <c r="N32" s="28">
        <v>9802.15</v>
      </c>
      <c r="O32" s="39">
        <v>165150</v>
      </c>
      <c r="P32" s="40">
        <v>-2.695536897923111E-2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44679</v>
      </c>
      <c r="E33" s="37">
        <v>1314</v>
      </c>
      <c r="F33" s="37">
        <v>1304.2833333333333</v>
      </c>
      <c r="G33" s="38">
        <v>1285.3166666666666</v>
      </c>
      <c r="H33" s="38">
        <v>1256.6333333333332</v>
      </c>
      <c r="I33" s="38">
        <v>1237.6666666666665</v>
      </c>
      <c r="J33" s="38">
        <v>1332.9666666666667</v>
      </c>
      <c r="K33" s="38">
        <v>1351.9333333333334</v>
      </c>
      <c r="L33" s="38">
        <v>1380.6166666666668</v>
      </c>
      <c r="M33" s="28">
        <v>1323.25</v>
      </c>
      <c r="N33" s="28">
        <v>1275.5999999999999</v>
      </c>
      <c r="O33" s="39">
        <v>2209000</v>
      </c>
      <c r="P33" s="40">
        <v>6.5348444658789487E-2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44679</v>
      </c>
      <c r="E34" s="37">
        <v>696.15</v>
      </c>
      <c r="F34" s="37">
        <v>693.05000000000007</v>
      </c>
      <c r="G34" s="38">
        <v>686.60000000000014</v>
      </c>
      <c r="H34" s="38">
        <v>677.05000000000007</v>
      </c>
      <c r="I34" s="38">
        <v>670.60000000000014</v>
      </c>
      <c r="J34" s="38">
        <v>702.60000000000014</v>
      </c>
      <c r="K34" s="38">
        <v>709.05000000000018</v>
      </c>
      <c r="L34" s="38">
        <v>718.60000000000014</v>
      </c>
      <c r="M34" s="28">
        <v>699.5</v>
      </c>
      <c r="N34" s="28">
        <v>683.5</v>
      </c>
      <c r="O34" s="39">
        <v>14892000</v>
      </c>
      <c r="P34" s="40">
        <v>1.7630176301763018E-2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44679</v>
      </c>
      <c r="E35" s="37">
        <v>785.95</v>
      </c>
      <c r="F35" s="37">
        <v>780.9</v>
      </c>
      <c r="G35" s="38">
        <v>774.15</v>
      </c>
      <c r="H35" s="38">
        <v>762.35</v>
      </c>
      <c r="I35" s="38">
        <v>755.6</v>
      </c>
      <c r="J35" s="38">
        <v>792.69999999999993</v>
      </c>
      <c r="K35" s="38">
        <v>799.44999999999993</v>
      </c>
      <c r="L35" s="38">
        <v>811.24999999999989</v>
      </c>
      <c r="M35" s="28">
        <v>787.65</v>
      </c>
      <c r="N35" s="28">
        <v>769.1</v>
      </c>
      <c r="O35" s="39">
        <v>44600400</v>
      </c>
      <c r="P35" s="40">
        <v>-2.1406003159557662E-2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44679</v>
      </c>
      <c r="E36" s="37">
        <v>3740.9</v>
      </c>
      <c r="F36" s="37">
        <v>3735.8333333333335</v>
      </c>
      <c r="G36" s="38">
        <v>3709.666666666667</v>
      </c>
      <c r="H36" s="38">
        <v>3678.4333333333334</v>
      </c>
      <c r="I36" s="38">
        <v>3652.2666666666669</v>
      </c>
      <c r="J36" s="38">
        <v>3767.0666666666671</v>
      </c>
      <c r="K36" s="38">
        <v>3793.233333333334</v>
      </c>
      <c r="L36" s="38">
        <v>3824.4666666666672</v>
      </c>
      <c r="M36" s="28">
        <v>3762</v>
      </c>
      <c r="N36" s="28">
        <v>3704.6</v>
      </c>
      <c r="O36" s="39">
        <v>1711500</v>
      </c>
      <c r="P36" s="40">
        <v>1.4673188083592708E-2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44679</v>
      </c>
      <c r="E37" s="37">
        <v>17279.95</v>
      </c>
      <c r="F37" s="37">
        <v>17282</v>
      </c>
      <c r="G37" s="38">
        <v>17000</v>
      </c>
      <c r="H37" s="38">
        <v>16720.05</v>
      </c>
      <c r="I37" s="38">
        <v>16438.05</v>
      </c>
      <c r="J37" s="38">
        <v>17561.95</v>
      </c>
      <c r="K37" s="38">
        <v>17843.95</v>
      </c>
      <c r="L37" s="38">
        <v>18123.900000000001</v>
      </c>
      <c r="M37" s="28">
        <v>17564</v>
      </c>
      <c r="N37" s="28">
        <v>17002.05</v>
      </c>
      <c r="O37" s="39">
        <v>601900</v>
      </c>
      <c r="P37" s="40">
        <v>6.8619618286728801E-2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44679</v>
      </c>
      <c r="E38" s="37">
        <v>7531.55</v>
      </c>
      <c r="F38" s="37">
        <v>7538.916666666667</v>
      </c>
      <c r="G38" s="38">
        <v>7450.7333333333336</v>
      </c>
      <c r="H38" s="38">
        <v>7369.916666666667</v>
      </c>
      <c r="I38" s="38">
        <v>7281.7333333333336</v>
      </c>
      <c r="J38" s="38">
        <v>7619.7333333333336</v>
      </c>
      <c r="K38" s="38">
        <v>7707.9166666666661</v>
      </c>
      <c r="L38" s="38">
        <v>7788.7333333333336</v>
      </c>
      <c r="M38" s="28">
        <v>7627.1</v>
      </c>
      <c r="N38" s="28">
        <v>7458.1</v>
      </c>
      <c r="O38" s="39">
        <v>4201375</v>
      </c>
      <c r="P38" s="40">
        <v>7.1745161187462131E-2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44679</v>
      </c>
      <c r="E39" s="37">
        <v>2141.0500000000002</v>
      </c>
      <c r="F39" s="37">
        <v>2131.4666666666667</v>
      </c>
      <c r="G39" s="38">
        <v>2111.9833333333336</v>
      </c>
      <c r="H39" s="38">
        <v>2082.916666666667</v>
      </c>
      <c r="I39" s="38">
        <v>2063.4333333333338</v>
      </c>
      <c r="J39" s="38">
        <v>2160.5333333333333</v>
      </c>
      <c r="K39" s="38">
        <v>2180.016666666666</v>
      </c>
      <c r="L39" s="38">
        <v>2209.083333333333</v>
      </c>
      <c r="M39" s="28">
        <v>2150.9499999999998</v>
      </c>
      <c r="N39" s="28">
        <v>2102.4</v>
      </c>
      <c r="O39" s="39">
        <v>1280200</v>
      </c>
      <c r="P39" s="40">
        <v>3.134304967873374E-3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44679</v>
      </c>
      <c r="E40" s="37">
        <v>507.45</v>
      </c>
      <c r="F40" s="37">
        <v>502.2166666666667</v>
      </c>
      <c r="G40" s="38">
        <v>490.43333333333339</v>
      </c>
      <c r="H40" s="38">
        <v>473.41666666666669</v>
      </c>
      <c r="I40" s="38">
        <v>461.63333333333338</v>
      </c>
      <c r="J40" s="38">
        <v>519.23333333333335</v>
      </c>
      <c r="K40" s="38">
        <v>531.01666666666665</v>
      </c>
      <c r="L40" s="38">
        <v>548.03333333333342</v>
      </c>
      <c r="M40" s="28">
        <v>514</v>
      </c>
      <c r="N40" s="28">
        <v>485.2</v>
      </c>
      <c r="O40" s="39">
        <v>6577600</v>
      </c>
      <c r="P40" s="40">
        <v>8.4696569920844331E-2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44679</v>
      </c>
      <c r="E41" s="37">
        <v>320.25</v>
      </c>
      <c r="F41" s="37">
        <v>321.15000000000003</v>
      </c>
      <c r="G41" s="38">
        <v>311.55000000000007</v>
      </c>
      <c r="H41" s="38">
        <v>302.85000000000002</v>
      </c>
      <c r="I41" s="38">
        <v>293.25000000000006</v>
      </c>
      <c r="J41" s="38">
        <v>329.85000000000008</v>
      </c>
      <c r="K41" s="38">
        <v>339.4500000000001</v>
      </c>
      <c r="L41" s="38">
        <v>348.15000000000009</v>
      </c>
      <c r="M41" s="28">
        <v>330.75</v>
      </c>
      <c r="N41" s="28">
        <v>312.45</v>
      </c>
      <c r="O41" s="39">
        <v>31591800</v>
      </c>
      <c r="P41" s="40">
        <v>-4.2655321005836473E-2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44679</v>
      </c>
      <c r="E42" s="37">
        <v>116.7</v>
      </c>
      <c r="F42" s="37">
        <v>116.66666666666667</v>
      </c>
      <c r="G42" s="38">
        <v>115.78333333333335</v>
      </c>
      <c r="H42" s="38">
        <v>114.86666666666667</v>
      </c>
      <c r="I42" s="38">
        <v>113.98333333333335</v>
      </c>
      <c r="J42" s="38">
        <v>117.58333333333334</v>
      </c>
      <c r="K42" s="38">
        <v>118.46666666666667</v>
      </c>
      <c r="L42" s="38">
        <v>119.38333333333334</v>
      </c>
      <c r="M42" s="28">
        <v>117.55</v>
      </c>
      <c r="N42" s="28">
        <v>115.75</v>
      </c>
      <c r="O42" s="39">
        <v>104527800</v>
      </c>
      <c r="P42" s="40">
        <v>1.5342652574156155E-2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44679</v>
      </c>
      <c r="E43" s="37">
        <v>2032.6</v>
      </c>
      <c r="F43" s="37">
        <v>2024.4166666666667</v>
      </c>
      <c r="G43" s="38">
        <v>2013.1833333333334</v>
      </c>
      <c r="H43" s="38">
        <v>1993.7666666666667</v>
      </c>
      <c r="I43" s="38">
        <v>1982.5333333333333</v>
      </c>
      <c r="J43" s="38">
        <v>2043.8333333333335</v>
      </c>
      <c r="K43" s="38">
        <v>2055.0666666666666</v>
      </c>
      <c r="L43" s="38">
        <v>2074.4833333333336</v>
      </c>
      <c r="M43" s="28">
        <v>2035.65</v>
      </c>
      <c r="N43" s="28">
        <v>2005</v>
      </c>
      <c r="O43" s="39">
        <v>1601050</v>
      </c>
      <c r="P43" s="40">
        <v>-3.2568959787304751E-2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44679</v>
      </c>
      <c r="E44" s="37">
        <v>220.7</v>
      </c>
      <c r="F44" s="37">
        <v>219.66666666666666</v>
      </c>
      <c r="G44" s="38">
        <v>217.88333333333333</v>
      </c>
      <c r="H44" s="38">
        <v>215.06666666666666</v>
      </c>
      <c r="I44" s="38">
        <v>213.28333333333333</v>
      </c>
      <c r="J44" s="38">
        <v>222.48333333333332</v>
      </c>
      <c r="K44" s="38">
        <v>224.26666666666668</v>
      </c>
      <c r="L44" s="38">
        <v>227.08333333333331</v>
      </c>
      <c r="M44" s="28">
        <v>221.45</v>
      </c>
      <c r="N44" s="28">
        <v>216.85</v>
      </c>
      <c r="O44" s="39">
        <v>37471800</v>
      </c>
      <c r="P44" s="40">
        <v>5.9525088642956914E-2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44679</v>
      </c>
      <c r="E45" s="37">
        <v>725.7</v>
      </c>
      <c r="F45" s="37">
        <v>721.6</v>
      </c>
      <c r="G45" s="38">
        <v>716.35</v>
      </c>
      <c r="H45" s="38">
        <v>707</v>
      </c>
      <c r="I45" s="38">
        <v>701.75</v>
      </c>
      <c r="J45" s="38">
        <v>730.95</v>
      </c>
      <c r="K45" s="38">
        <v>736.2</v>
      </c>
      <c r="L45" s="38">
        <v>745.55000000000007</v>
      </c>
      <c r="M45" s="28">
        <v>726.85</v>
      </c>
      <c r="N45" s="28">
        <v>712.25</v>
      </c>
      <c r="O45" s="39">
        <v>3943500</v>
      </c>
      <c r="P45" s="40">
        <v>-1.9688269073010665E-2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44679</v>
      </c>
      <c r="E46" s="37">
        <v>711.6</v>
      </c>
      <c r="F46" s="37">
        <v>710.85</v>
      </c>
      <c r="G46" s="38">
        <v>707.85</v>
      </c>
      <c r="H46" s="38">
        <v>704.1</v>
      </c>
      <c r="I46" s="38">
        <v>701.1</v>
      </c>
      <c r="J46" s="38">
        <v>714.6</v>
      </c>
      <c r="K46" s="38">
        <v>717.6</v>
      </c>
      <c r="L46" s="38">
        <v>721.35</v>
      </c>
      <c r="M46" s="28">
        <v>713.85</v>
      </c>
      <c r="N46" s="28">
        <v>707.1</v>
      </c>
      <c r="O46" s="39">
        <v>5276250</v>
      </c>
      <c r="P46" s="40">
        <v>-3.1174720136035142E-3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44679</v>
      </c>
      <c r="E47" s="37">
        <v>768.95</v>
      </c>
      <c r="F47" s="37">
        <v>767.25</v>
      </c>
      <c r="G47" s="38">
        <v>758.7</v>
      </c>
      <c r="H47" s="38">
        <v>748.45</v>
      </c>
      <c r="I47" s="38">
        <v>739.90000000000009</v>
      </c>
      <c r="J47" s="38">
        <v>777.5</v>
      </c>
      <c r="K47" s="38">
        <v>786.05</v>
      </c>
      <c r="L47" s="38">
        <v>796.3</v>
      </c>
      <c r="M47" s="28">
        <v>775.8</v>
      </c>
      <c r="N47" s="28">
        <v>757</v>
      </c>
      <c r="O47" s="39">
        <v>50141950</v>
      </c>
      <c r="P47" s="40">
        <v>-1.8174039212768334E-2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44679</v>
      </c>
      <c r="E48" s="37">
        <v>54.65</v>
      </c>
      <c r="F48" s="37">
        <v>54.433333333333337</v>
      </c>
      <c r="G48" s="38">
        <v>53.866666666666674</v>
      </c>
      <c r="H48" s="38">
        <v>53.083333333333336</v>
      </c>
      <c r="I48" s="38">
        <v>52.516666666666673</v>
      </c>
      <c r="J48" s="38">
        <v>55.216666666666676</v>
      </c>
      <c r="K48" s="38">
        <v>55.783333333333339</v>
      </c>
      <c r="L48" s="38">
        <v>56.566666666666677</v>
      </c>
      <c r="M48" s="28">
        <v>55</v>
      </c>
      <c r="N48" s="28">
        <v>53.65</v>
      </c>
      <c r="O48" s="39">
        <v>104275500</v>
      </c>
      <c r="P48" s="40">
        <v>-5.8063870257283011E-3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44679</v>
      </c>
      <c r="E49" s="37">
        <v>348.35</v>
      </c>
      <c r="F49" s="37">
        <v>346.61666666666662</v>
      </c>
      <c r="G49" s="38">
        <v>344.38333333333321</v>
      </c>
      <c r="H49" s="38">
        <v>340.41666666666657</v>
      </c>
      <c r="I49" s="38">
        <v>338.18333333333317</v>
      </c>
      <c r="J49" s="38">
        <v>350.58333333333326</v>
      </c>
      <c r="K49" s="38">
        <v>352.81666666666672</v>
      </c>
      <c r="L49" s="38">
        <v>356.7833333333333</v>
      </c>
      <c r="M49" s="28">
        <v>348.85</v>
      </c>
      <c r="N49" s="28">
        <v>342.65</v>
      </c>
      <c r="O49" s="39">
        <v>14703900</v>
      </c>
      <c r="P49" s="40">
        <v>3.1294007197621654E-4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44679</v>
      </c>
      <c r="E50" s="37">
        <v>14918.65</v>
      </c>
      <c r="F50" s="37">
        <v>14839.1</v>
      </c>
      <c r="G50" s="38">
        <v>14699.75</v>
      </c>
      <c r="H50" s="38">
        <v>14480.85</v>
      </c>
      <c r="I50" s="38">
        <v>14341.5</v>
      </c>
      <c r="J50" s="38">
        <v>15058</v>
      </c>
      <c r="K50" s="38">
        <v>15197.350000000002</v>
      </c>
      <c r="L50" s="38">
        <v>15416.25</v>
      </c>
      <c r="M50" s="28">
        <v>14978.45</v>
      </c>
      <c r="N50" s="28">
        <v>14620.2</v>
      </c>
      <c r="O50" s="39">
        <v>164250</v>
      </c>
      <c r="P50" s="40">
        <v>3.074992155632256E-2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44679</v>
      </c>
      <c r="E51" s="37">
        <v>380.9</v>
      </c>
      <c r="F51" s="37">
        <v>378.66666666666669</v>
      </c>
      <c r="G51" s="38">
        <v>375.48333333333335</v>
      </c>
      <c r="H51" s="38">
        <v>370.06666666666666</v>
      </c>
      <c r="I51" s="38">
        <v>366.88333333333333</v>
      </c>
      <c r="J51" s="38">
        <v>384.08333333333337</v>
      </c>
      <c r="K51" s="38">
        <v>387.26666666666665</v>
      </c>
      <c r="L51" s="38">
        <v>392.68333333333339</v>
      </c>
      <c r="M51" s="28">
        <v>381.85</v>
      </c>
      <c r="N51" s="28">
        <v>373.25</v>
      </c>
      <c r="O51" s="39">
        <v>18325800</v>
      </c>
      <c r="P51" s="40">
        <v>-0.10165004853083914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44679</v>
      </c>
      <c r="E52" s="37">
        <v>3278.15</v>
      </c>
      <c r="F52" s="37">
        <v>3257.4166666666665</v>
      </c>
      <c r="G52" s="38">
        <v>3231.1333333333332</v>
      </c>
      <c r="H52" s="38">
        <v>3184.1166666666668</v>
      </c>
      <c r="I52" s="38">
        <v>3157.8333333333335</v>
      </c>
      <c r="J52" s="38">
        <v>3304.4333333333329</v>
      </c>
      <c r="K52" s="38">
        <v>3330.7166666666667</v>
      </c>
      <c r="L52" s="38">
        <v>3377.7333333333327</v>
      </c>
      <c r="M52" s="28">
        <v>3283.7</v>
      </c>
      <c r="N52" s="28">
        <v>3210.4</v>
      </c>
      <c r="O52" s="39">
        <v>1454600</v>
      </c>
      <c r="P52" s="40">
        <v>1.9286403085824494E-3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44679</v>
      </c>
      <c r="E53" s="37">
        <v>474.6</v>
      </c>
      <c r="F53" s="37">
        <v>473.95</v>
      </c>
      <c r="G53" s="38">
        <v>468.79999999999995</v>
      </c>
      <c r="H53" s="38">
        <v>462.99999999999994</v>
      </c>
      <c r="I53" s="38">
        <v>457.84999999999991</v>
      </c>
      <c r="J53" s="38">
        <v>479.75</v>
      </c>
      <c r="K53" s="38">
        <v>484.9</v>
      </c>
      <c r="L53" s="38">
        <v>490.70000000000005</v>
      </c>
      <c r="M53" s="28">
        <v>479.1</v>
      </c>
      <c r="N53" s="28">
        <v>468.15</v>
      </c>
      <c r="O53" s="39">
        <v>4183400</v>
      </c>
      <c r="P53" s="40">
        <v>5.6249999999999998E-3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44679</v>
      </c>
      <c r="E54" s="37">
        <v>242.5</v>
      </c>
      <c r="F54" s="37">
        <v>241.93333333333331</v>
      </c>
      <c r="G54" s="38">
        <v>239.71666666666661</v>
      </c>
      <c r="H54" s="38">
        <v>236.93333333333331</v>
      </c>
      <c r="I54" s="38">
        <v>234.71666666666661</v>
      </c>
      <c r="J54" s="38">
        <v>244.71666666666661</v>
      </c>
      <c r="K54" s="38">
        <v>246.93333333333331</v>
      </c>
      <c r="L54" s="38">
        <v>249.71666666666661</v>
      </c>
      <c r="M54" s="28">
        <v>244.15</v>
      </c>
      <c r="N54" s="28">
        <v>239.15</v>
      </c>
      <c r="O54" s="39">
        <v>42427800</v>
      </c>
      <c r="P54" s="40">
        <v>-1.2725884448969204E-4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44679</v>
      </c>
      <c r="E55" s="37">
        <v>664.05</v>
      </c>
      <c r="F55" s="37">
        <v>664.9</v>
      </c>
      <c r="G55" s="38">
        <v>656.44999999999993</v>
      </c>
      <c r="H55" s="38">
        <v>648.84999999999991</v>
      </c>
      <c r="I55" s="38">
        <v>640.39999999999986</v>
      </c>
      <c r="J55" s="38">
        <v>672.5</v>
      </c>
      <c r="K55" s="38">
        <v>680.95</v>
      </c>
      <c r="L55" s="38">
        <v>688.55000000000007</v>
      </c>
      <c r="M55" s="28">
        <v>673.35</v>
      </c>
      <c r="N55" s="28">
        <v>657.3</v>
      </c>
      <c r="O55" s="39">
        <v>3471000</v>
      </c>
      <c r="P55" s="40">
        <v>-1.6030956329463792E-2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44679</v>
      </c>
      <c r="E56" s="37">
        <v>465.65</v>
      </c>
      <c r="F56" s="37">
        <v>456.01666666666665</v>
      </c>
      <c r="G56" s="38">
        <v>444.33333333333331</v>
      </c>
      <c r="H56" s="38">
        <v>423.01666666666665</v>
      </c>
      <c r="I56" s="38">
        <v>411.33333333333331</v>
      </c>
      <c r="J56" s="38">
        <v>477.33333333333331</v>
      </c>
      <c r="K56" s="38">
        <v>489.01666666666671</v>
      </c>
      <c r="L56" s="38">
        <v>510.33333333333331</v>
      </c>
      <c r="M56" s="28">
        <v>467.7</v>
      </c>
      <c r="N56" s="28">
        <v>434.7</v>
      </c>
      <c r="O56" s="39">
        <v>3181500</v>
      </c>
      <c r="P56" s="40">
        <v>0.11397058823529412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44679</v>
      </c>
      <c r="E57" s="37">
        <v>703.65</v>
      </c>
      <c r="F57" s="37">
        <v>706.7166666666667</v>
      </c>
      <c r="G57" s="38">
        <v>697.93333333333339</v>
      </c>
      <c r="H57" s="38">
        <v>692.2166666666667</v>
      </c>
      <c r="I57" s="38">
        <v>683.43333333333339</v>
      </c>
      <c r="J57" s="38">
        <v>712.43333333333339</v>
      </c>
      <c r="K57" s="38">
        <v>721.2166666666667</v>
      </c>
      <c r="L57" s="38">
        <v>726.93333333333339</v>
      </c>
      <c r="M57" s="28">
        <v>715.5</v>
      </c>
      <c r="N57" s="28">
        <v>701</v>
      </c>
      <c r="O57" s="39">
        <v>8171250</v>
      </c>
      <c r="P57" s="40">
        <v>3.6960659898477161E-2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44679</v>
      </c>
      <c r="E58" s="37">
        <v>1030.9000000000001</v>
      </c>
      <c r="F58" s="37">
        <v>1023.5666666666666</v>
      </c>
      <c r="G58" s="38">
        <v>1014.6333333333332</v>
      </c>
      <c r="H58" s="38">
        <v>998.36666666666656</v>
      </c>
      <c r="I58" s="38">
        <v>989.43333333333317</v>
      </c>
      <c r="J58" s="38">
        <v>1039.8333333333333</v>
      </c>
      <c r="K58" s="38">
        <v>1048.7666666666667</v>
      </c>
      <c r="L58" s="38">
        <v>1065.0333333333333</v>
      </c>
      <c r="M58" s="28">
        <v>1032.5</v>
      </c>
      <c r="N58" s="28">
        <v>1007.3</v>
      </c>
      <c r="O58" s="39">
        <v>8071700</v>
      </c>
      <c r="P58" s="40">
        <v>4.0120613116676439E-2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44679</v>
      </c>
      <c r="E59" s="37">
        <v>188.55</v>
      </c>
      <c r="F59" s="37">
        <v>187.81666666666669</v>
      </c>
      <c r="G59" s="38">
        <v>185.93333333333339</v>
      </c>
      <c r="H59" s="38">
        <v>183.31666666666669</v>
      </c>
      <c r="I59" s="38">
        <v>181.43333333333339</v>
      </c>
      <c r="J59" s="38">
        <v>190.43333333333339</v>
      </c>
      <c r="K59" s="38">
        <v>192.31666666666666</v>
      </c>
      <c r="L59" s="38">
        <v>194.93333333333339</v>
      </c>
      <c r="M59" s="28">
        <v>189.7</v>
      </c>
      <c r="N59" s="28">
        <v>185.2</v>
      </c>
      <c r="O59" s="39">
        <v>34923000</v>
      </c>
      <c r="P59" s="40">
        <v>-1.0590195145168967E-2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44679</v>
      </c>
      <c r="E60" s="37">
        <v>4518.2</v>
      </c>
      <c r="F60" s="37">
        <v>4498.95</v>
      </c>
      <c r="G60" s="38">
        <v>4443.25</v>
      </c>
      <c r="H60" s="38">
        <v>4368.3</v>
      </c>
      <c r="I60" s="38">
        <v>4312.6000000000004</v>
      </c>
      <c r="J60" s="38">
        <v>4573.8999999999996</v>
      </c>
      <c r="K60" s="38">
        <v>4629.5999999999985</v>
      </c>
      <c r="L60" s="38">
        <v>4704.5499999999993</v>
      </c>
      <c r="M60" s="28">
        <v>4554.6499999999996</v>
      </c>
      <c r="N60" s="28">
        <v>4424</v>
      </c>
      <c r="O60" s="39">
        <v>1069600</v>
      </c>
      <c r="P60" s="40">
        <v>-3.3523086654016446E-2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44679</v>
      </c>
      <c r="E61" s="37">
        <v>1570.9</v>
      </c>
      <c r="F61" s="37">
        <v>1566.1833333333332</v>
      </c>
      <c r="G61" s="38">
        <v>1559.5666666666664</v>
      </c>
      <c r="H61" s="38">
        <v>1548.2333333333331</v>
      </c>
      <c r="I61" s="38">
        <v>1541.6166666666663</v>
      </c>
      <c r="J61" s="38">
        <v>1577.5166666666664</v>
      </c>
      <c r="K61" s="38">
        <v>1584.1333333333332</v>
      </c>
      <c r="L61" s="38">
        <v>1595.4666666666665</v>
      </c>
      <c r="M61" s="28">
        <v>1572.8</v>
      </c>
      <c r="N61" s="28">
        <v>1554.85</v>
      </c>
      <c r="O61" s="39">
        <v>2298100</v>
      </c>
      <c r="P61" s="40">
        <v>1.6781083142639206E-3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44679</v>
      </c>
      <c r="E62" s="37">
        <v>684.15</v>
      </c>
      <c r="F62" s="37">
        <v>683.48333333333323</v>
      </c>
      <c r="G62" s="38">
        <v>675.16666666666652</v>
      </c>
      <c r="H62" s="38">
        <v>666.18333333333328</v>
      </c>
      <c r="I62" s="38">
        <v>657.86666666666656</v>
      </c>
      <c r="J62" s="38">
        <v>692.46666666666647</v>
      </c>
      <c r="K62" s="38">
        <v>700.7833333333333</v>
      </c>
      <c r="L62" s="38">
        <v>709.76666666666642</v>
      </c>
      <c r="M62" s="28">
        <v>691.8</v>
      </c>
      <c r="N62" s="28">
        <v>674.5</v>
      </c>
      <c r="O62" s="39">
        <v>5997600</v>
      </c>
      <c r="P62" s="40">
        <v>-4.1671992841620861E-2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44679</v>
      </c>
      <c r="E63" s="37">
        <v>811.55</v>
      </c>
      <c r="F63" s="37">
        <v>810.1</v>
      </c>
      <c r="G63" s="38">
        <v>805.65000000000009</v>
      </c>
      <c r="H63" s="38">
        <v>799.75000000000011</v>
      </c>
      <c r="I63" s="38">
        <v>795.30000000000018</v>
      </c>
      <c r="J63" s="38">
        <v>816</v>
      </c>
      <c r="K63" s="38">
        <v>820.45</v>
      </c>
      <c r="L63" s="38">
        <v>826.34999999999991</v>
      </c>
      <c r="M63" s="28">
        <v>814.55</v>
      </c>
      <c r="N63" s="28">
        <v>804.2</v>
      </c>
      <c r="O63" s="39">
        <v>1358750</v>
      </c>
      <c r="P63" s="40">
        <v>4.6701974000962924E-2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44679</v>
      </c>
      <c r="E64" s="37">
        <v>376.4</v>
      </c>
      <c r="F64" s="37">
        <v>377.33333333333331</v>
      </c>
      <c r="G64" s="38">
        <v>371.66666666666663</v>
      </c>
      <c r="H64" s="38">
        <v>366.93333333333334</v>
      </c>
      <c r="I64" s="38">
        <v>361.26666666666665</v>
      </c>
      <c r="J64" s="38">
        <v>382.06666666666661</v>
      </c>
      <c r="K64" s="38">
        <v>387.73333333333323</v>
      </c>
      <c r="L64" s="38">
        <v>392.46666666666658</v>
      </c>
      <c r="M64" s="28">
        <v>383</v>
      </c>
      <c r="N64" s="28">
        <v>372.6</v>
      </c>
      <c r="O64" s="39">
        <v>4510000</v>
      </c>
      <c r="P64" s="40">
        <v>2.0408163265306121E-2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44679</v>
      </c>
      <c r="E65" s="37">
        <v>136.80000000000001</v>
      </c>
      <c r="F65" s="37">
        <v>136.08333333333334</v>
      </c>
      <c r="G65" s="38">
        <v>134.41666666666669</v>
      </c>
      <c r="H65" s="38">
        <v>132.03333333333333</v>
      </c>
      <c r="I65" s="38">
        <v>130.36666666666667</v>
      </c>
      <c r="J65" s="38">
        <v>138.4666666666667</v>
      </c>
      <c r="K65" s="38">
        <v>140.13333333333338</v>
      </c>
      <c r="L65" s="38">
        <v>142.51666666666671</v>
      </c>
      <c r="M65" s="28">
        <v>137.75</v>
      </c>
      <c r="N65" s="28">
        <v>133.69999999999999</v>
      </c>
      <c r="O65" s="39">
        <v>13124000</v>
      </c>
      <c r="P65" s="40">
        <v>-1.5054860933911712E-2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44679</v>
      </c>
      <c r="E66" s="37">
        <v>1132.9000000000001</v>
      </c>
      <c r="F66" s="37">
        <v>1137.1666666666667</v>
      </c>
      <c r="G66" s="38">
        <v>1118.5833333333335</v>
      </c>
      <c r="H66" s="38">
        <v>1104.2666666666667</v>
      </c>
      <c r="I66" s="38">
        <v>1085.6833333333334</v>
      </c>
      <c r="J66" s="38">
        <v>1151.4833333333336</v>
      </c>
      <c r="K66" s="38">
        <v>1170.0666666666671</v>
      </c>
      <c r="L66" s="38">
        <v>1184.3833333333337</v>
      </c>
      <c r="M66" s="28">
        <v>1155.75</v>
      </c>
      <c r="N66" s="28">
        <v>1122.8499999999999</v>
      </c>
      <c r="O66" s="39">
        <v>1668600</v>
      </c>
      <c r="P66" s="40">
        <v>-9.5609756097560977E-2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44679</v>
      </c>
      <c r="E67" s="37">
        <v>547.4</v>
      </c>
      <c r="F67" s="37">
        <v>544.1</v>
      </c>
      <c r="G67" s="38">
        <v>539.70000000000005</v>
      </c>
      <c r="H67" s="38">
        <v>532</v>
      </c>
      <c r="I67" s="38">
        <v>527.6</v>
      </c>
      <c r="J67" s="38">
        <v>551.80000000000007</v>
      </c>
      <c r="K67" s="38">
        <v>556.19999999999993</v>
      </c>
      <c r="L67" s="38">
        <v>563.90000000000009</v>
      </c>
      <c r="M67" s="28">
        <v>548.5</v>
      </c>
      <c r="N67" s="28">
        <v>536.4</v>
      </c>
      <c r="O67" s="39">
        <v>12413750</v>
      </c>
      <c r="P67" s="40">
        <v>6.4529960338728695E-2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44679</v>
      </c>
      <c r="E68" s="37">
        <v>1580.5</v>
      </c>
      <c r="F68" s="37">
        <v>1566.4833333333336</v>
      </c>
      <c r="G68" s="38">
        <v>1546.6666666666672</v>
      </c>
      <c r="H68" s="38">
        <v>1512.8333333333337</v>
      </c>
      <c r="I68" s="38">
        <v>1493.0166666666673</v>
      </c>
      <c r="J68" s="38">
        <v>1600.3166666666671</v>
      </c>
      <c r="K68" s="38">
        <v>1620.1333333333337</v>
      </c>
      <c r="L68" s="38">
        <v>1653.9666666666669</v>
      </c>
      <c r="M68" s="28">
        <v>1586.3</v>
      </c>
      <c r="N68" s="28">
        <v>1532.65</v>
      </c>
      <c r="O68" s="39">
        <v>1292750</v>
      </c>
      <c r="P68" s="40">
        <v>-8.0567811241127954E-3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44679</v>
      </c>
      <c r="E69" s="37">
        <v>2321.6</v>
      </c>
      <c r="F69" s="37">
        <v>2323.5333333333333</v>
      </c>
      <c r="G69" s="38">
        <v>2308.0666666666666</v>
      </c>
      <c r="H69" s="38">
        <v>2294.5333333333333</v>
      </c>
      <c r="I69" s="38">
        <v>2279.0666666666666</v>
      </c>
      <c r="J69" s="38">
        <v>2337.0666666666666</v>
      </c>
      <c r="K69" s="38">
        <v>2352.5333333333328</v>
      </c>
      <c r="L69" s="38">
        <v>2366.0666666666666</v>
      </c>
      <c r="M69" s="28">
        <v>2339</v>
      </c>
      <c r="N69" s="28">
        <v>2310</v>
      </c>
      <c r="O69" s="39">
        <v>1925500</v>
      </c>
      <c r="P69" s="40">
        <v>5.4830287206266322E-3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44679</v>
      </c>
      <c r="E70" s="37">
        <v>335.55</v>
      </c>
      <c r="F70" s="37">
        <v>336.59999999999997</v>
      </c>
      <c r="G70" s="38">
        <v>332.74999999999994</v>
      </c>
      <c r="H70" s="38">
        <v>329.95</v>
      </c>
      <c r="I70" s="38">
        <v>326.09999999999997</v>
      </c>
      <c r="J70" s="38">
        <v>339.39999999999992</v>
      </c>
      <c r="K70" s="38">
        <v>343.24999999999994</v>
      </c>
      <c r="L70" s="38">
        <v>346.0499999999999</v>
      </c>
      <c r="M70" s="28">
        <v>340.45</v>
      </c>
      <c r="N70" s="28">
        <v>333.8</v>
      </c>
      <c r="O70" s="39">
        <v>13760900</v>
      </c>
      <c r="P70" s="40">
        <v>-4.4401852739179043E-2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44679</v>
      </c>
      <c r="E71" s="37">
        <v>4507.3</v>
      </c>
      <c r="F71" s="37">
        <v>4470.4833333333336</v>
      </c>
      <c r="G71" s="38">
        <v>4424.1166666666668</v>
      </c>
      <c r="H71" s="38">
        <v>4340.9333333333334</v>
      </c>
      <c r="I71" s="38">
        <v>4294.5666666666666</v>
      </c>
      <c r="J71" s="38">
        <v>4553.666666666667</v>
      </c>
      <c r="K71" s="38">
        <v>4600.0333333333338</v>
      </c>
      <c r="L71" s="38">
        <v>4683.2166666666672</v>
      </c>
      <c r="M71" s="28">
        <v>4516.8500000000004</v>
      </c>
      <c r="N71" s="28">
        <v>4387.3</v>
      </c>
      <c r="O71" s="39">
        <v>2192000</v>
      </c>
      <c r="P71" s="40">
        <v>-2.8411861176366297E-2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44679</v>
      </c>
      <c r="E72" s="37">
        <v>4417.8999999999996</v>
      </c>
      <c r="F72" s="37">
        <v>4410.0166666666664</v>
      </c>
      <c r="G72" s="38">
        <v>4376.0333333333328</v>
      </c>
      <c r="H72" s="38">
        <v>4334.1666666666661</v>
      </c>
      <c r="I72" s="38">
        <v>4300.1833333333325</v>
      </c>
      <c r="J72" s="38">
        <v>4451.8833333333332</v>
      </c>
      <c r="K72" s="38">
        <v>4485.8666666666668</v>
      </c>
      <c r="L72" s="38">
        <v>4527.7333333333336</v>
      </c>
      <c r="M72" s="28">
        <v>4444</v>
      </c>
      <c r="N72" s="28">
        <v>4368.1499999999996</v>
      </c>
      <c r="O72" s="39">
        <v>538000</v>
      </c>
      <c r="P72" s="40">
        <v>-2.3228803716608595E-4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44679</v>
      </c>
      <c r="E73" s="37">
        <v>388.55</v>
      </c>
      <c r="F73" s="37">
        <v>387.91666666666669</v>
      </c>
      <c r="G73" s="38">
        <v>383.83333333333337</v>
      </c>
      <c r="H73" s="38">
        <v>379.11666666666667</v>
      </c>
      <c r="I73" s="38">
        <v>375.03333333333336</v>
      </c>
      <c r="J73" s="38">
        <v>392.63333333333338</v>
      </c>
      <c r="K73" s="38">
        <v>396.71666666666675</v>
      </c>
      <c r="L73" s="38">
        <v>401.43333333333339</v>
      </c>
      <c r="M73" s="28">
        <v>392</v>
      </c>
      <c r="N73" s="28">
        <v>383.2</v>
      </c>
      <c r="O73" s="39">
        <v>35257200</v>
      </c>
      <c r="P73" s="40">
        <v>9.4005385233123899E-3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44679</v>
      </c>
      <c r="E74" s="37">
        <v>4331.8500000000004</v>
      </c>
      <c r="F74" s="37">
        <v>4320.0000000000009</v>
      </c>
      <c r="G74" s="38">
        <v>4286.7000000000016</v>
      </c>
      <c r="H74" s="38">
        <v>4241.5500000000011</v>
      </c>
      <c r="I74" s="38">
        <v>4208.2500000000018</v>
      </c>
      <c r="J74" s="38">
        <v>4365.1500000000015</v>
      </c>
      <c r="K74" s="38">
        <v>4398.4500000000007</v>
      </c>
      <c r="L74" s="38">
        <v>4443.6000000000013</v>
      </c>
      <c r="M74" s="28">
        <v>4353.3</v>
      </c>
      <c r="N74" s="28">
        <v>4274.8500000000004</v>
      </c>
      <c r="O74" s="39">
        <v>2771875</v>
      </c>
      <c r="P74" s="40">
        <v>2.8715902764891447E-2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44679</v>
      </c>
      <c r="E75" s="37">
        <v>2512.5</v>
      </c>
      <c r="F75" s="37">
        <v>2497.5833333333335</v>
      </c>
      <c r="G75" s="38">
        <v>2476.166666666667</v>
      </c>
      <c r="H75" s="38">
        <v>2439.8333333333335</v>
      </c>
      <c r="I75" s="38">
        <v>2418.416666666667</v>
      </c>
      <c r="J75" s="38">
        <v>2533.916666666667</v>
      </c>
      <c r="K75" s="38">
        <v>2555.3333333333339</v>
      </c>
      <c r="L75" s="38">
        <v>2591.666666666667</v>
      </c>
      <c r="M75" s="28">
        <v>2519</v>
      </c>
      <c r="N75" s="28">
        <v>2461.25</v>
      </c>
      <c r="O75" s="39">
        <v>3502450</v>
      </c>
      <c r="P75" s="40">
        <v>-7.5224101284539324E-2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44679</v>
      </c>
      <c r="E76" s="37">
        <v>1565.5</v>
      </c>
      <c r="F76" s="37">
        <v>1561.8333333333333</v>
      </c>
      <c r="G76" s="38">
        <v>1551.3166666666666</v>
      </c>
      <c r="H76" s="38">
        <v>1537.1333333333334</v>
      </c>
      <c r="I76" s="38">
        <v>1526.6166666666668</v>
      </c>
      <c r="J76" s="38">
        <v>1576.0166666666664</v>
      </c>
      <c r="K76" s="38">
        <v>1586.5333333333333</v>
      </c>
      <c r="L76" s="38">
        <v>1600.7166666666662</v>
      </c>
      <c r="M76" s="28">
        <v>1572.35</v>
      </c>
      <c r="N76" s="28">
        <v>1547.65</v>
      </c>
      <c r="O76" s="39">
        <v>5496150</v>
      </c>
      <c r="P76" s="40">
        <v>1.1130223616310837E-2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44679</v>
      </c>
      <c r="E77" s="37">
        <v>159.85</v>
      </c>
      <c r="F77" s="37">
        <v>159.38333333333335</v>
      </c>
      <c r="G77" s="38">
        <v>158.26666666666671</v>
      </c>
      <c r="H77" s="38">
        <v>156.68333333333337</v>
      </c>
      <c r="I77" s="38">
        <v>155.56666666666672</v>
      </c>
      <c r="J77" s="38">
        <v>160.9666666666667</v>
      </c>
      <c r="K77" s="38">
        <v>162.08333333333331</v>
      </c>
      <c r="L77" s="38">
        <v>163.66666666666669</v>
      </c>
      <c r="M77" s="28">
        <v>160.5</v>
      </c>
      <c r="N77" s="28">
        <v>157.80000000000001</v>
      </c>
      <c r="O77" s="39">
        <v>22309200</v>
      </c>
      <c r="P77" s="40">
        <v>2.5653757034094671E-2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44679</v>
      </c>
      <c r="E78" s="37">
        <v>103.1</v>
      </c>
      <c r="F78" s="37">
        <v>103.05</v>
      </c>
      <c r="G78" s="38">
        <v>101.55</v>
      </c>
      <c r="H78" s="38">
        <v>100</v>
      </c>
      <c r="I78" s="38">
        <v>98.5</v>
      </c>
      <c r="J78" s="38">
        <v>104.6</v>
      </c>
      <c r="K78" s="38">
        <v>106.1</v>
      </c>
      <c r="L78" s="38">
        <v>107.64999999999999</v>
      </c>
      <c r="M78" s="28">
        <v>104.55</v>
      </c>
      <c r="N78" s="28">
        <v>101.5</v>
      </c>
      <c r="O78" s="39">
        <v>63290000</v>
      </c>
      <c r="P78" s="40">
        <v>6.7645074224021592E-2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44679</v>
      </c>
      <c r="E79" s="37">
        <v>133.1</v>
      </c>
      <c r="F79" s="37">
        <v>132.11666666666667</v>
      </c>
      <c r="G79" s="38">
        <v>130.38333333333335</v>
      </c>
      <c r="H79" s="38">
        <v>127.66666666666669</v>
      </c>
      <c r="I79" s="38">
        <v>125.93333333333337</v>
      </c>
      <c r="J79" s="38">
        <v>134.83333333333334</v>
      </c>
      <c r="K79" s="38">
        <v>136.56666666666669</v>
      </c>
      <c r="L79" s="38">
        <v>139.28333333333333</v>
      </c>
      <c r="M79" s="28">
        <v>133.85</v>
      </c>
      <c r="N79" s="28">
        <v>129.4</v>
      </c>
      <c r="O79" s="39">
        <v>14567800</v>
      </c>
      <c r="P79" s="40">
        <v>-5.3514092044238315E-4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44679</v>
      </c>
      <c r="E80" s="37">
        <v>162.30000000000001</v>
      </c>
      <c r="F80" s="37">
        <v>162.73333333333335</v>
      </c>
      <c r="G80" s="38">
        <v>161.41666666666669</v>
      </c>
      <c r="H80" s="38">
        <v>160.53333333333333</v>
      </c>
      <c r="I80" s="38">
        <v>159.21666666666667</v>
      </c>
      <c r="J80" s="38">
        <v>163.6166666666667</v>
      </c>
      <c r="K80" s="38">
        <v>164.93333333333337</v>
      </c>
      <c r="L80" s="38">
        <v>165.81666666666672</v>
      </c>
      <c r="M80" s="28">
        <v>164.05</v>
      </c>
      <c r="N80" s="28">
        <v>161.85</v>
      </c>
      <c r="O80" s="39">
        <v>30725700</v>
      </c>
      <c r="P80" s="40">
        <v>-1.3877874702616971E-3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44679</v>
      </c>
      <c r="E81" s="37">
        <v>461.75</v>
      </c>
      <c r="F81" s="37">
        <v>459.51666666666665</v>
      </c>
      <c r="G81" s="38">
        <v>454.43333333333328</v>
      </c>
      <c r="H81" s="38">
        <v>447.11666666666662</v>
      </c>
      <c r="I81" s="38">
        <v>442.03333333333325</v>
      </c>
      <c r="J81" s="38">
        <v>466.83333333333331</v>
      </c>
      <c r="K81" s="38">
        <v>471.91666666666669</v>
      </c>
      <c r="L81" s="38">
        <v>479.23333333333335</v>
      </c>
      <c r="M81" s="28">
        <v>464.6</v>
      </c>
      <c r="N81" s="28">
        <v>452.2</v>
      </c>
      <c r="O81" s="39">
        <v>6615950</v>
      </c>
      <c r="P81" s="40">
        <v>-3.650979735387707E-2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44679</v>
      </c>
      <c r="E82" s="37">
        <v>39.25</v>
      </c>
      <c r="F82" s="37">
        <v>39.383333333333333</v>
      </c>
      <c r="G82" s="38">
        <v>38.766666666666666</v>
      </c>
      <c r="H82" s="38">
        <v>38.283333333333331</v>
      </c>
      <c r="I82" s="38">
        <v>37.666666666666664</v>
      </c>
      <c r="J82" s="38">
        <v>39.866666666666667</v>
      </c>
      <c r="K82" s="38">
        <v>40.483333333333327</v>
      </c>
      <c r="L82" s="38">
        <v>40.966666666666669</v>
      </c>
      <c r="M82" s="28">
        <v>40</v>
      </c>
      <c r="N82" s="28">
        <v>38.9</v>
      </c>
      <c r="O82" s="39">
        <v>112657500</v>
      </c>
      <c r="P82" s="40">
        <v>-4.5376549094375593E-2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44679</v>
      </c>
      <c r="E83" s="37">
        <v>883.25</v>
      </c>
      <c r="F83" s="37">
        <v>878.7833333333333</v>
      </c>
      <c r="G83" s="38">
        <v>869.56666666666661</v>
      </c>
      <c r="H83" s="38">
        <v>855.88333333333333</v>
      </c>
      <c r="I83" s="38">
        <v>846.66666666666663</v>
      </c>
      <c r="J83" s="38">
        <v>892.46666666666658</v>
      </c>
      <c r="K83" s="38">
        <v>901.68333333333328</v>
      </c>
      <c r="L83" s="38">
        <v>915.36666666666656</v>
      </c>
      <c r="M83" s="28">
        <v>888</v>
      </c>
      <c r="N83" s="28">
        <v>865.1</v>
      </c>
      <c r="O83" s="39">
        <v>2814500</v>
      </c>
      <c r="P83" s="40">
        <v>6.5452755905511806E-2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44679</v>
      </c>
      <c r="E84" s="37">
        <v>773.75</v>
      </c>
      <c r="F84" s="37">
        <v>767.83333333333337</v>
      </c>
      <c r="G84" s="38">
        <v>760.2166666666667</v>
      </c>
      <c r="H84" s="38">
        <v>746.68333333333328</v>
      </c>
      <c r="I84" s="38">
        <v>739.06666666666661</v>
      </c>
      <c r="J84" s="38">
        <v>781.36666666666679</v>
      </c>
      <c r="K84" s="38">
        <v>788.98333333333335</v>
      </c>
      <c r="L84" s="38">
        <v>802.51666666666688</v>
      </c>
      <c r="M84" s="28">
        <v>775.45</v>
      </c>
      <c r="N84" s="28">
        <v>754.3</v>
      </c>
      <c r="O84" s="39">
        <v>8059500</v>
      </c>
      <c r="P84" s="40">
        <v>-1.8630136986301369E-2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44679</v>
      </c>
      <c r="E85" s="37">
        <v>1691.8</v>
      </c>
      <c r="F85" s="37">
        <v>1693</v>
      </c>
      <c r="G85" s="38">
        <v>1665.05</v>
      </c>
      <c r="H85" s="38">
        <v>1638.3</v>
      </c>
      <c r="I85" s="38">
        <v>1610.35</v>
      </c>
      <c r="J85" s="38">
        <v>1719.75</v>
      </c>
      <c r="K85" s="38">
        <v>1747.6999999999998</v>
      </c>
      <c r="L85" s="38">
        <v>1774.45</v>
      </c>
      <c r="M85" s="28">
        <v>1720.95</v>
      </c>
      <c r="N85" s="28">
        <v>1666.25</v>
      </c>
      <c r="O85" s="39">
        <v>4191850</v>
      </c>
      <c r="P85" s="40">
        <v>2.2028526148969888E-2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44679</v>
      </c>
      <c r="E86" s="37">
        <v>315.14999999999998</v>
      </c>
      <c r="F86" s="37">
        <v>315.48333333333329</v>
      </c>
      <c r="G86" s="38">
        <v>312.56666666666661</v>
      </c>
      <c r="H86" s="38">
        <v>309.98333333333329</v>
      </c>
      <c r="I86" s="38">
        <v>307.06666666666661</v>
      </c>
      <c r="J86" s="38">
        <v>318.06666666666661</v>
      </c>
      <c r="K86" s="38">
        <v>320.98333333333323</v>
      </c>
      <c r="L86" s="38">
        <v>323.56666666666661</v>
      </c>
      <c r="M86" s="28">
        <v>318.39999999999998</v>
      </c>
      <c r="N86" s="28">
        <v>312.89999999999998</v>
      </c>
      <c r="O86" s="39">
        <v>11395600</v>
      </c>
      <c r="P86" s="40">
        <v>6.8054988430651963E-4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44679</v>
      </c>
      <c r="E87" s="37">
        <v>1688.8</v>
      </c>
      <c r="F87" s="37">
        <v>1683.6666666666667</v>
      </c>
      <c r="G87" s="38">
        <v>1670.1833333333334</v>
      </c>
      <c r="H87" s="38">
        <v>1651.5666666666666</v>
      </c>
      <c r="I87" s="38">
        <v>1638.0833333333333</v>
      </c>
      <c r="J87" s="38">
        <v>1702.2833333333335</v>
      </c>
      <c r="K87" s="38">
        <v>1715.7666666666667</v>
      </c>
      <c r="L87" s="38">
        <v>1734.3833333333337</v>
      </c>
      <c r="M87" s="28">
        <v>1697.15</v>
      </c>
      <c r="N87" s="28">
        <v>1665.05</v>
      </c>
      <c r="O87" s="39">
        <v>10196350</v>
      </c>
      <c r="P87" s="40">
        <v>1.7104951433309642E-2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44679</v>
      </c>
      <c r="E88" s="37">
        <v>274.55</v>
      </c>
      <c r="F88" s="37">
        <v>270.41666666666669</v>
      </c>
      <c r="G88" s="38">
        <v>265.38333333333338</v>
      </c>
      <c r="H88" s="38">
        <v>256.2166666666667</v>
      </c>
      <c r="I88" s="38">
        <v>251.18333333333339</v>
      </c>
      <c r="J88" s="38">
        <v>279.58333333333337</v>
      </c>
      <c r="K88" s="38">
        <v>284.61666666666667</v>
      </c>
      <c r="L88" s="38">
        <v>293.78333333333336</v>
      </c>
      <c r="M88" s="28">
        <v>275.45</v>
      </c>
      <c r="N88" s="28">
        <v>261.25</v>
      </c>
      <c r="O88" s="39">
        <v>2456500</v>
      </c>
      <c r="P88" s="40">
        <v>-6.8343004513217273E-2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44679</v>
      </c>
      <c r="E89" s="37">
        <v>515.15</v>
      </c>
      <c r="F89" s="37">
        <v>510.81666666666661</v>
      </c>
      <c r="G89" s="38">
        <v>504.58333333333326</v>
      </c>
      <c r="H89" s="38">
        <v>494.01666666666665</v>
      </c>
      <c r="I89" s="38">
        <v>487.7833333333333</v>
      </c>
      <c r="J89" s="38">
        <v>521.38333333333321</v>
      </c>
      <c r="K89" s="38">
        <v>527.61666666666656</v>
      </c>
      <c r="L89" s="38">
        <v>538.18333333333317</v>
      </c>
      <c r="M89" s="28">
        <v>517.04999999999995</v>
      </c>
      <c r="N89" s="28">
        <v>500.25</v>
      </c>
      <c r="O89" s="39">
        <v>4691250</v>
      </c>
      <c r="P89" s="40">
        <v>9.035444509006392E-2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44679</v>
      </c>
      <c r="E90" s="37">
        <v>1569.9</v>
      </c>
      <c r="F90" s="37">
        <v>1567.2333333333336</v>
      </c>
      <c r="G90" s="38">
        <v>1534.5166666666671</v>
      </c>
      <c r="H90" s="38">
        <v>1499.1333333333334</v>
      </c>
      <c r="I90" s="38">
        <v>1466.416666666667</v>
      </c>
      <c r="J90" s="38">
        <v>1602.6166666666672</v>
      </c>
      <c r="K90" s="38">
        <v>1635.3333333333335</v>
      </c>
      <c r="L90" s="38">
        <v>1670.7166666666674</v>
      </c>
      <c r="M90" s="28">
        <v>1599.95</v>
      </c>
      <c r="N90" s="28">
        <v>1531.85</v>
      </c>
      <c r="O90" s="39">
        <v>2466200</v>
      </c>
      <c r="P90" s="40">
        <v>8.8013411567476954E-2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44679</v>
      </c>
      <c r="E91" s="37">
        <v>1186.7</v>
      </c>
      <c r="F91" s="37">
        <v>1185.5166666666667</v>
      </c>
      <c r="G91" s="38">
        <v>1178.2833333333333</v>
      </c>
      <c r="H91" s="38">
        <v>1169.8666666666666</v>
      </c>
      <c r="I91" s="38">
        <v>1162.6333333333332</v>
      </c>
      <c r="J91" s="38">
        <v>1193.9333333333334</v>
      </c>
      <c r="K91" s="38">
        <v>1201.1666666666665</v>
      </c>
      <c r="L91" s="38">
        <v>1209.5833333333335</v>
      </c>
      <c r="M91" s="28">
        <v>1192.75</v>
      </c>
      <c r="N91" s="28">
        <v>1177.0999999999999</v>
      </c>
      <c r="O91" s="39">
        <v>4209500</v>
      </c>
      <c r="P91" s="40">
        <v>6.4554692169754933E-3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44679</v>
      </c>
      <c r="E92" s="37">
        <v>1183.2</v>
      </c>
      <c r="F92" s="37">
        <v>1177.3833333333332</v>
      </c>
      <c r="G92" s="38">
        <v>1169.7666666666664</v>
      </c>
      <c r="H92" s="38">
        <v>1156.3333333333333</v>
      </c>
      <c r="I92" s="38">
        <v>1148.7166666666665</v>
      </c>
      <c r="J92" s="38">
        <v>1190.8166666666664</v>
      </c>
      <c r="K92" s="38">
        <v>1198.4333333333332</v>
      </c>
      <c r="L92" s="38">
        <v>1211.8666666666663</v>
      </c>
      <c r="M92" s="28">
        <v>1185</v>
      </c>
      <c r="N92" s="28">
        <v>1163.95</v>
      </c>
      <c r="O92" s="39">
        <v>19444600</v>
      </c>
      <c r="P92" s="40">
        <v>1.4128728414442701E-2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44679</v>
      </c>
      <c r="E93" s="37">
        <v>2690.25</v>
      </c>
      <c r="F93" s="37">
        <v>2714.5</v>
      </c>
      <c r="G93" s="38">
        <v>2543.5500000000002</v>
      </c>
      <c r="H93" s="38">
        <v>2396.8500000000004</v>
      </c>
      <c r="I93" s="38">
        <v>2225.9000000000005</v>
      </c>
      <c r="J93" s="38">
        <v>2861.2</v>
      </c>
      <c r="K93" s="38">
        <v>3032.1499999999996</v>
      </c>
      <c r="L93" s="38">
        <v>3178.8499999999995</v>
      </c>
      <c r="M93" s="28">
        <v>2885.45</v>
      </c>
      <c r="N93" s="28">
        <v>2567.8000000000002</v>
      </c>
      <c r="O93" s="39">
        <v>20205600</v>
      </c>
      <c r="P93" s="40">
        <v>-4.8955788700772392E-2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44679</v>
      </c>
      <c r="E94" s="37">
        <v>2330.5500000000002</v>
      </c>
      <c r="F94" s="37">
        <v>2354.5166666666669</v>
      </c>
      <c r="G94" s="38">
        <v>2249.0333333333338</v>
      </c>
      <c r="H94" s="38">
        <v>2167.5166666666669</v>
      </c>
      <c r="I94" s="38">
        <v>2062.0333333333338</v>
      </c>
      <c r="J94" s="38">
        <v>2436.0333333333338</v>
      </c>
      <c r="K94" s="38">
        <v>2541.5166666666664</v>
      </c>
      <c r="L94" s="38">
        <v>2623.0333333333338</v>
      </c>
      <c r="M94" s="28">
        <v>2460</v>
      </c>
      <c r="N94" s="28">
        <v>2273</v>
      </c>
      <c r="O94" s="39">
        <v>3011800</v>
      </c>
      <c r="P94" s="40">
        <v>4.8969072164948453E-2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44679</v>
      </c>
      <c r="E95" s="37">
        <v>1646.55</v>
      </c>
      <c r="F95" s="37">
        <v>1639.7166666666665</v>
      </c>
      <c r="G95" s="38">
        <v>1571.9333333333329</v>
      </c>
      <c r="H95" s="38">
        <v>1497.3166666666664</v>
      </c>
      <c r="I95" s="38">
        <v>1429.5333333333328</v>
      </c>
      <c r="J95" s="38">
        <v>1714.333333333333</v>
      </c>
      <c r="K95" s="38">
        <v>1782.1166666666663</v>
      </c>
      <c r="L95" s="38">
        <v>1856.7333333333331</v>
      </c>
      <c r="M95" s="28">
        <v>1707.5</v>
      </c>
      <c r="N95" s="28">
        <v>1565.1</v>
      </c>
      <c r="O95" s="39">
        <v>41943550</v>
      </c>
      <c r="P95" s="40">
        <v>3.3570963894611297E-2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44679</v>
      </c>
      <c r="E96" s="37">
        <v>573.95000000000005</v>
      </c>
      <c r="F96" s="37">
        <v>575.56666666666672</v>
      </c>
      <c r="G96" s="38">
        <v>552.88333333333344</v>
      </c>
      <c r="H96" s="38">
        <v>531.81666666666672</v>
      </c>
      <c r="I96" s="38">
        <v>509.13333333333344</v>
      </c>
      <c r="J96" s="38">
        <v>596.63333333333344</v>
      </c>
      <c r="K96" s="38">
        <v>619.31666666666661</v>
      </c>
      <c r="L96" s="38">
        <v>640.38333333333344</v>
      </c>
      <c r="M96" s="28">
        <v>598.25</v>
      </c>
      <c r="N96" s="28">
        <v>554.5</v>
      </c>
      <c r="O96" s="39">
        <v>26911500</v>
      </c>
      <c r="P96" s="40">
        <v>-0.12671782973407103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44679</v>
      </c>
      <c r="E97" s="37">
        <v>2324.5500000000002</v>
      </c>
      <c r="F97" s="37">
        <v>2302.1</v>
      </c>
      <c r="G97" s="38">
        <v>2274.1999999999998</v>
      </c>
      <c r="H97" s="38">
        <v>2223.85</v>
      </c>
      <c r="I97" s="38">
        <v>2195.9499999999998</v>
      </c>
      <c r="J97" s="38">
        <v>2352.4499999999998</v>
      </c>
      <c r="K97" s="38">
        <v>2380.3500000000004</v>
      </c>
      <c r="L97" s="38">
        <v>2430.6999999999998</v>
      </c>
      <c r="M97" s="28">
        <v>2330</v>
      </c>
      <c r="N97" s="28">
        <v>2251.75</v>
      </c>
      <c r="O97" s="39">
        <v>4311900</v>
      </c>
      <c r="P97" s="40">
        <v>-1.1893304001099959E-2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44679</v>
      </c>
      <c r="E98" s="37">
        <v>585.75</v>
      </c>
      <c r="F98" s="37">
        <v>581.19999999999993</v>
      </c>
      <c r="G98" s="38">
        <v>574.94999999999982</v>
      </c>
      <c r="H98" s="38">
        <v>564.14999999999986</v>
      </c>
      <c r="I98" s="38">
        <v>557.89999999999975</v>
      </c>
      <c r="J98" s="38">
        <v>591.99999999999989</v>
      </c>
      <c r="K98" s="38">
        <v>598.25000000000011</v>
      </c>
      <c r="L98" s="38">
        <v>609.04999999999995</v>
      </c>
      <c r="M98" s="28">
        <v>587.45000000000005</v>
      </c>
      <c r="N98" s="28">
        <v>570.4</v>
      </c>
      <c r="O98" s="39">
        <v>24927100</v>
      </c>
      <c r="P98" s="40">
        <v>-0.14236046898694382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44679</v>
      </c>
      <c r="E99" s="37">
        <v>119.9</v>
      </c>
      <c r="F99" s="37">
        <v>119.01666666666667</v>
      </c>
      <c r="G99" s="38">
        <v>117.58333333333333</v>
      </c>
      <c r="H99" s="38">
        <v>115.26666666666667</v>
      </c>
      <c r="I99" s="38">
        <v>113.83333333333333</v>
      </c>
      <c r="J99" s="38">
        <v>121.33333333333333</v>
      </c>
      <c r="K99" s="38">
        <v>122.76666666666667</v>
      </c>
      <c r="L99" s="38">
        <v>125.08333333333333</v>
      </c>
      <c r="M99" s="28">
        <v>120.45</v>
      </c>
      <c r="N99" s="28">
        <v>116.7</v>
      </c>
      <c r="O99" s="39">
        <v>19797200</v>
      </c>
      <c r="P99" s="40">
        <v>1.3204225352112676E-2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44679</v>
      </c>
      <c r="E100" s="37">
        <v>280.35000000000002</v>
      </c>
      <c r="F100" s="37">
        <v>280.15000000000003</v>
      </c>
      <c r="G100" s="38">
        <v>277.45000000000005</v>
      </c>
      <c r="H100" s="38">
        <v>274.55</v>
      </c>
      <c r="I100" s="38">
        <v>271.85000000000002</v>
      </c>
      <c r="J100" s="38">
        <v>283.05000000000007</v>
      </c>
      <c r="K100" s="38">
        <v>285.75</v>
      </c>
      <c r="L100" s="38">
        <v>288.65000000000009</v>
      </c>
      <c r="M100" s="28">
        <v>282.85000000000002</v>
      </c>
      <c r="N100" s="28">
        <v>277.25</v>
      </c>
      <c r="O100" s="39">
        <v>15130800</v>
      </c>
      <c r="P100" s="40">
        <v>-1.2475494564248798E-3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44679</v>
      </c>
      <c r="E101" s="37">
        <v>2133.65</v>
      </c>
      <c r="F101" s="37">
        <v>2115.5499999999997</v>
      </c>
      <c r="G101" s="38">
        <v>2093.0999999999995</v>
      </c>
      <c r="H101" s="38">
        <v>2052.5499999999997</v>
      </c>
      <c r="I101" s="38">
        <v>2030.0999999999995</v>
      </c>
      <c r="J101" s="38">
        <v>2156.0999999999995</v>
      </c>
      <c r="K101" s="38">
        <v>2178.5499999999993</v>
      </c>
      <c r="L101" s="38">
        <v>2219.0999999999995</v>
      </c>
      <c r="M101" s="28">
        <v>2138</v>
      </c>
      <c r="N101" s="28">
        <v>2075</v>
      </c>
      <c r="O101" s="39">
        <v>13461900</v>
      </c>
      <c r="P101" s="40">
        <v>-1.2499724918025572E-2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44679</v>
      </c>
      <c r="E102" s="37">
        <v>39907.949999999997</v>
      </c>
      <c r="F102" s="37">
        <v>39715.416666666664</v>
      </c>
      <c r="G102" s="38">
        <v>39447.683333333327</v>
      </c>
      <c r="H102" s="38">
        <v>38987.416666666664</v>
      </c>
      <c r="I102" s="38">
        <v>38719.683333333327</v>
      </c>
      <c r="J102" s="38">
        <v>40175.683333333327</v>
      </c>
      <c r="K102" s="38">
        <v>40443.416666666664</v>
      </c>
      <c r="L102" s="38">
        <v>40903.683333333327</v>
      </c>
      <c r="M102" s="28">
        <v>39983.15</v>
      </c>
      <c r="N102" s="28">
        <v>39255.15</v>
      </c>
      <c r="O102" s="39">
        <v>7155</v>
      </c>
      <c r="P102" s="40">
        <v>-1.0373443983402489E-2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44679</v>
      </c>
      <c r="E103" s="37">
        <v>174.25</v>
      </c>
      <c r="F103" s="37">
        <v>172.75</v>
      </c>
      <c r="G103" s="38">
        <v>169.5</v>
      </c>
      <c r="H103" s="38">
        <v>164.75</v>
      </c>
      <c r="I103" s="38">
        <v>161.5</v>
      </c>
      <c r="J103" s="38">
        <v>177.5</v>
      </c>
      <c r="K103" s="38">
        <v>180.75</v>
      </c>
      <c r="L103" s="38">
        <v>185.5</v>
      </c>
      <c r="M103" s="28">
        <v>176</v>
      </c>
      <c r="N103" s="28">
        <v>168</v>
      </c>
      <c r="O103" s="39">
        <v>38511300</v>
      </c>
      <c r="P103" s="40">
        <v>8.6059917187626851E-3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44679</v>
      </c>
      <c r="E104" s="37">
        <v>746.9</v>
      </c>
      <c r="F104" s="37">
        <v>741.13333333333333</v>
      </c>
      <c r="G104" s="38">
        <v>731.76666666666665</v>
      </c>
      <c r="H104" s="38">
        <v>716.63333333333333</v>
      </c>
      <c r="I104" s="38">
        <v>707.26666666666665</v>
      </c>
      <c r="J104" s="38">
        <v>756.26666666666665</v>
      </c>
      <c r="K104" s="38">
        <v>765.63333333333321</v>
      </c>
      <c r="L104" s="38">
        <v>780.76666666666665</v>
      </c>
      <c r="M104" s="28">
        <v>750.5</v>
      </c>
      <c r="N104" s="28">
        <v>726</v>
      </c>
      <c r="O104" s="39">
        <v>110805750</v>
      </c>
      <c r="P104" s="40">
        <v>6.4820712653152982E-3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44679</v>
      </c>
      <c r="E105" s="37">
        <v>1355.25</v>
      </c>
      <c r="F105" s="37">
        <v>1356.6499999999999</v>
      </c>
      <c r="G105" s="38">
        <v>1343.2999999999997</v>
      </c>
      <c r="H105" s="38">
        <v>1331.35</v>
      </c>
      <c r="I105" s="38">
        <v>1317.9999999999998</v>
      </c>
      <c r="J105" s="38">
        <v>1368.5999999999997</v>
      </c>
      <c r="K105" s="38">
        <v>1381.9499999999996</v>
      </c>
      <c r="L105" s="38">
        <v>1393.8999999999996</v>
      </c>
      <c r="M105" s="28">
        <v>1370</v>
      </c>
      <c r="N105" s="28">
        <v>1344.7</v>
      </c>
      <c r="O105" s="39">
        <v>2992850</v>
      </c>
      <c r="P105" s="40">
        <v>7.1053005542134429E-4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44679</v>
      </c>
      <c r="E106" s="37">
        <v>512.1</v>
      </c>
      <c r="F106" s="37">
        <v>513.76666666666665</v>
      </c>
      <c r="G106" s="38">
        <v>506.7833333333333</v>
      </c>
      <c r="H106" s="38">
        <v>501.46666666666664</v>
      </c>
      <c r="I106" s="38">
        <v>494.48333333333329</v>
      </c>
      <c r="J106" s="38">
        <v>519.08333333333326</v>
      </c>
      <c r="K106" s="38">
        <v>526.06666666666661</v>
      </c>
      <c r="L106" s="38">
        <v>531.38333333333333</v>
      </c>
      <c r="M106" s="28">
        <v>520.75</v>
      </c>
      <c r="N106" s="28">
        <v>508.45</v>
      </c>
      <c r="O106" s="39">
        <v>6370500</v>
      </c>
      <c r="P106" s="40">
        <v>1.0949773863365866E-2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44679</v>
      </c>
      <c r="E107" s="37">
        <v>10.4</v>
      </c>
      <c r="F107" s="37">
        <v>10.350000000000001</v>
      </c>
      <c r="G107" s="38">
        <v>10.150000000000002</v>
      </c>
      <c r="H107" s="38">
        <v>9.9</v>
      </c>
      <c r="I107" s="38">
        <v>9.7000000000000011</v>
      </c>
      <c r="J107" s="38">
        <v>10.600000000000003</v>
      </c>
      <c r="K107" s="38">
        <v>10.800000000000002</v>
      </c>
      <c r="L107" s="38">
        <v>11.050000000000004</v>
      </c>
      <c r="M107" s="28">
        <v>10.55</v>
      </c>
      <c r="N107" s="28">
        <v>10.1</v>
      </c>
      <c r="O107" s="39">
        <v>588630000</v>
      </c>
      <c r="P107" s="40">
        <v>5.4552294958615501E-2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44679</v>
      </c>
      <c r="E108" s="37">
        <v>65.599999999999994</v>
      </c>
      <c r="F108" s="37">
        <v>65.266666666666666</v>
      </c>
      <c r="G108" s="38">
        <v>64.083333333333329</v>
      </c>
      <c r="H108" s="38">
        <v>62.566666666666663</v>
      </c>
      <c r="I108" s="38">
        <v>61.383333333333326</v>
      </c>
      <c r="J108" s="38">
        <v>66.783333333333331</v>
      </c>
      <c r="K108" s="38">
        <v>67.966666666666669</v>
      </c>
      <c r="L108" s="38">
        <v>69.483333333333334</v>
      </c>
      <c r="M108" s="28">
        <v>66.45</v>
      </c>
      <c r="N108" s="28">
        <v>63.75</v>
      </c>
      <c r="O108" s="39">
        <v>100470000</v>
      </c>
      <c r="P108" s="40">
        <v>2.8562653562653563E-2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44679</v>
      </c>
      <c r="E109" s="37">
        <v>43.7</v>
      </c>
      <c r="F109" s="37">
        <v>43.25</v>
      </c>
      <c r="G109" s="38">
        <v>42.35</v>
      </c>
      <c r="H109" s="38">
        <v>41</v>
      </c>
      <c r="I109" s="38">
        <v>40.1</v>
      </c>
      <c r="J109" s="38">
        <v>44.6</v>
      </c>
      <c r="K109" s="38">
        <v>45.500000000000007</v>
      </c>
      <c r="L109" s="38">
        <v>46.85</v>
      </c>
      <c r="M109" s="28">
        <v>44.15</v>
      </c>
      <c r="N109" s="28">
        <v>41.9</v>
      </c>
      <c r="O109" s="39">
        <v>228893100</v>
      </c>
      <c r="P109" s="40">
        <v>-2.6600889920680984E-3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44679</v>
      </c>
      <c r="E110" s="37">
        <v>240.2</v>
      </c>
      <c r="F110" s="37">
        <v>237.88333333333333</v>
      </c>
      <c r="G110" s="38">
        <v>233.01666666666665</v>
      </c>
      <c r="H110" s="38">
        <v>225.83333333333331</v>
      </c>
      <c r="I110" s="38">
        <v>220.96666666666664</v>
      </c>
      <c r="J110" s="38">
        <v>245.06666666666666</v>
      </c>
      <c r="K110" s="38">
        <v>249.93333333333334</v>
      </c>
      <c r="L110" s="38">
        <v>257.11666666666667</v>
      </c>
      <c r="M110" s="28">
        <v>242.75</v>
      </c>
      <c r="N110" s="28">
        <v>230.7</v>
      </c>
      <c r="O110" s="39">
        <v>36607500</v>
      </c>
      <c r="P110" s="40">
        <v>5.4895180462502705E-2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44679</v>
      </c>
      <c r="E111" s="37">
        <v>393.45</v>
      </c>
      <c r="F111" s="37">
        <v>390.83333333333331</v>
      </c>
      <c r="G111" s="38">
        <v>387.26666666666665</v>
      </c>
      <c r="H111" s="38">
        <v>381.08333333333331</v>
      </c>
      <c r="I111" s="38">
        <v>377.51666666666665</v>
      </c>
      <c r="J111" s="38">
        <v>397.01666666666665</v>
      </c>
      <c r="K111" s="38">
        <v>400.58333333333337</v>
      </c>
      <c r="L111" s="38">
        <v>406.76666666666665</v>
      </c>
      <c r="M111" s="28">
        <v>394.4</v>
      </c>
      <c r="N111" s="28">
        <v>384.65</v>
      </c>
      <c r="O111" s="39">
        <v>15232250</v>
      </c>
      <c r="P111" s="40">
        <v>1.5212609970674487E-2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44679</v>
      </c>
      <c r="E112" s="37">
        <v>240.4</v>
      </c>
      <c r="F112" s="37">
        <v>241.70000000000002</v>
      </c>
      <c r="G112" s="38">
        <v>238.70000000000005</v>
      </c>
      <c r="H112" s="38">
        <v>237.00000000000003</v>
      </c>
      <c r="I112" s="38">
        <v>234.00000000000006</v>
      </c>
      <c r="J112" s="38">
        <v>243.40000000000003</v>
      </c>
      <c r="K112" s="38">
        <v>246.39999999999998</v>
      </c>
      <c r="L112" s="38">
        <v>248.10000000000002</v>
      </c>
      <c r="M112" s="28">
        <v>244.7</v>
      </c>
      <c r="N112" s="28">
        <v>240</v>
      </c>
      <c r="O112" s="39">
        <v>21079302</v>
      </c>
      <c r="P112" s="40">
        <v>-1.1691495379973599E-2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44679</v>
      </c>
      <c r="E113" s="37">
        <v>222.2</v>
      </c>
      <c r="F113" s="37">
        <v>220.93333333333331</v>
      </c>
      <c r="G113" s="38">
        <v>218.91666666666663</v>
      </c>
      <c r="H113" s="38">
        <v>215.63333333333333</v>
      </c>
      <c r="I113" s="38">
        <v>213.61666666666665</v>
      </c>
      <c r="J113" s="38">
        <v>224.21666666666661</v>
      </c>
      <c r="K113" s="38">
        <v>226.23333333333332</v>
      </c>
      <c r="L113" s="38">
        <v>229.51666666666659</v>
      </c>
      <c r="M113" s="28">
        <v>222.95</v>
      </c>
      <c r="N113" s="28">
        <v>217.65</v>
      </c>
      <c r="O113" s="39">
        <v>14555100</v>
      </c>
      <c r="P113" s="40">
        <v>-8.6904997037329651E-3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44679</v>
      </c>
      <c r="E114" s="37">
        <v>4819.75</v>
      </c>
      <c r="F114" s="37">
        <v>4709.25</v>
      </c>
      <c r="G114" s="38">
        <v>4550.5</v>
      </c>
      <c r="H114" s="38">
        <v>4281.25</v>
      </c>
      <c r="I114" s="38">
        <v>4122.5</v>
      </c>
      <c r="J114" s="38">
        <v>4978.5</v>
      </c>
      <c r="K114" s="38">
        <v>5137.25</v>
      </c>
      <c r="L114" s="38">
        <v>5406.5</v>
      </c>
      <c r="M114" s="28">
        <v>4868</v>
      </c>
      <c r="N114" s="28">
        <v>4440</v>
      </c>
      <c r="O114" s="39">
        <v>327075</v>
      </c>
      <c r="P114" s="40">
        <v>6.0296620471675173E-2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44679</v>
      </c>
      <c r="E115" s="37">
        <v>2025.35</v>
      </c>
      <c r="F115" s="37">
        <v>2021.2</v>
      </c>
      <c r="G115" s="38">
        <v>2005.2</v>
      </c>
      <c r="H115" s="38">
        <v>1985.05</v>
      </c>
      <c r="I115" s="38">
        <v>1969.05</v>
      </c>
      <c r="J115" s="38">
        <v>2041.3500000000001</v>
      </c>
      <c r="K115" s="38">
        <v>2057.3500000000004</v>
      </c>
      <c r="L115" s="38">
        <v>2077.5</v>
      </c>
      <c r="M115" s="28">
        <v>2037.2</v>
      </c>
      <c r="N115" s="28">
        <v>2001.05</v>
      </c>
      <c r="O115" s="39">
        <v>2685250</v>
      </c>
      <c r="P115" s="40">
        <v>1.7429193899782137E-2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44679</v>
      </c>
      <c r="E116" s="37">
        <v>990.55</v>
      </c>
      <c r="F116" s="37">
        <v>983.09999999999991</v>
      </c>
      <c r="G116" s="38">
        <v>968.29999999999984</v>
      </c>
      <c r="H116" s="38">
        <v>946.05</v>
      </c>
      <c r="I116" s="38">
        <v>931.24999999999989</v>
      </c>
      <c r="J116" s="38">
        <v>1005.3499999999998</v>
      </c>
      <c r="K116" s="38">
        <v>1020.15</v>
      </c>
      <c r="L116" s="38">
        <v>1042.3999999999996</v>
      </c>
      <c r="M116" s="28">
        <v>997.9</v>
      </c>
      <c r="N116" s="28">
        <v>960.85</v>
      </c>
      <c r="O116" s="39">
        <v>24721200</v>
      </c>
      <c r="P116" s="40">
        <v>-2.0678836280661722E-2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44679</v>
      </c>
      <c r="E117" s="37">
        <v>222.1</v>
      </c>
      <c r="F117" s="37">
        <v>222.41666666666666</v>
      </c>
      <c r="G117" s="38">
        <v>219.88333333333333</v>
      </c>
      <c r="H117" s="38">
        <v>217.66666666666666</v>
      </c>
      <c r="I117" s="38">
        <v>215.13333333333333</v>
      </c>
      <c r="J117" s="38">
        <v>224.63333333333333</v>
      </c>
      <c r="K117" s="38">
        <v>227.16666666666669</v>
      </c>
      <c r="L117" s="38">
        <v>229.38333333333333</v>
      </c>
      <c r="M117" s="28">
        <v>224.95</v>
      </c>
      <c r="N117" s="28">
        <v>220.2</v>
      </c>
      <c r="O117" s="39">
        <v>16811200</v>
      </c>
      <c r="P117" s="40">
        <v>2.3176550783912748E-2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44679</v>
      </c>
      <c r="E118" s="37">
        <v>1889.75</v>
      </c>
      <c r="F118" s="37">
        <v>1887.2666666666664</v>
      </c>
      <c r="G118" s="38">
        <v>1876.0833333333328</v>
      </c>
      <c r="H118" s="38">
        <v>1862.4166666666663</v>
      </c>
      <c r="I118" s="38">
        <v>1851.2333333333327</v>
      </c>
      <c r="J118" s="38">
        <v>1900.9333333333329</v>
      </c>
      <c r="K118" s="38">
        <v>1912.1166666666663</v>
      </c>
      <c r="L118" s="38">
        <v>1925.7833333333331</v>
      </c>
      <c r="M118" s="28">
        <v>1898.45</v>
      </c>
      <c r="N118" s="28">
        <v>1873.6</v>
      </c>
      <c r="O118" s="39">
        <v>27567900</v>
      </c>
      <c r="P118" s="40">
        <v>3.8444587585178151E-2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44679</v>
      </c>
      <c r="E119" s="37">
        <v>931</v>
      </c>
      <c r="F119" s="37">
        <v>928.23333333333323</v>
      </c>
      <c r="G119" s="38">
        <v>920.06666666666649</v>
      </c>
      <c r="H119" s="38">
        <v>909.13333333333321</v>
      </c>
      <c r="I119" s="38">
        <v>900.96666666666647</v>
      </c>
      <c r="J119" s="38">
        <v>939.16666666666652</v>
      </c>
      <c r="K119" s="38">
        <v>947.33333333333326</v>
      </c>
      <c r="L119" s="38">
        <v>958.26666666666654</v>
      </c>
      <c r="M119" s="28">
        <v>936.4</v>
      </c>
      <c r="N119" s="28">
        <v>917.3</v>
      </c>
      <c r="O119" s="39">
        <v>1251000</v>
      </c>
      <c r="P119" s="40">
        <v>0.11274182788525684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44679</v>
      </c>
      <c r="E120" s="37">
        <v>122.85</v>
      </c>
      <c r="F120" s="37">
        <v>122.88333333333333</v>
      </c>
      <c r="G120" s="38">
        <v>122.11666666666665</v>
      </c>
      <c r="H120" s="38">
        <v>121.38333333333333</v>
      </c>
      <c r="I120" s="38">
        <v>120.61666666666665</v>
      </c>
      <c r="J120" s="38">
        <v>123.61666666666665</v>
      </c>
      <c r="K120" s="38">
        <v>124.38333333333333</v>
      </c>
      <c r="L120" s="38">
        <v>125.11666666666665</v>
      </c>
      <c r="M120" s="28">
        <v>123.65</v>
      </c>
      <c r="N120" s="28">
        <v>122.15</v>
      </c>
      <c r="O120" s="39">
        <v>50960000</v>
      </c>
      <c r="P120" s="40">
        <v>5.7729313662604233E-3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44679</v>
      </c>
      <c r="E121" s="37">
        <v>1034.1500000000001</v>
      </c>
      <c r="F121" s="37">
        <v>1029.7666666666667</v>
      </c>
      <c r="G121" s="38">
        <v>1019.3333333333333</v>
      </c>
      <c r="H121" s="38">
        <v>1004.5166666666667</v>
      </c>
      <c r="I121" s="38">
        <v>994.08333333333326</v>
      </c>
      <c r="J121" s="38">
        <v>1044.5833333333333</v>
      </c>
      <c r="K121" s="38">
        <v>1055.0166666666667</v>
      </c>
      <c r="L121" s="38">
        <v>1069.8333333333333</v>
      </c>
      <c r="M121" s="28">
        <v>1040.2</v>
      </c>
      <c r="N121" s="28">
        <v>1014.95</v>
      </c>
      <c r="O121" s="39">
        <v>919800</v>
      </c>
      <c r="P121" s="40">
        <v>-1.3513513513513514E-2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44679</v>
      </c>
      <c r="E122" s="37">
        <v>836.85</v>
      </c>
      <c r="F122" s="37">
        <v>826.25</v>
      </c>
      <c r="G122" s="38">
        <v>810.75</v>
      </c>
      <c r="H122" s="38">
        <v>784.65</v>
      </c>
      <c r="I122" s="38">
        <v>769.15</v>
      </c>
      <c r="J122" s="38">
        <v>852.35</v>
      </c>
      <c r="K122" s="38">
        <v>867.85</v>
      </c>
      <c r="L122" s="38">
        <v>893.95</v>
      </c>
      <c r="M122" s="28">
        <v>841.75</v>
      </c>
      <c r="N122" s="28">
        <v>800.15</v>
      </c>
      <c r="O122" s="39">
        <v>12237750</v>
      </c>
      <c r="P122" s="40">
        <v>5.0946798917944097E-2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44679</v>
      </c>
      <c r="E123" s="37">
        <v>256.8</v>
      </c>
      <c r="F123" s="37">
        <v>256.01666666666665</v>
      </c>
      <c r="G123" s="38">
        <v>252.7833333333333</v>
      </c>
      <c r="H123" s="38">
        <v>248.76666666666665</v>
      </c>
      <c r="I123" s="38">
        <v>245.5333333333333</v>
      </c>
      <c r="J123" s="38">
        <v>260.0333333333333</v>
      </c>
      <c r="K123" s="38">
        <v>263.26666666666665</v>
      </c>
      <c r="L123" s="38">
        <v>267.2833333333333</v>
      </c>
      <c r="M123" s="28">
        <v>259.25</v>
      </c>
      <c r="N123" s="28">
        <v>252</v>
      </c>
      <c r="O123" s="39">
        <v>117424000</v>
      </c>
      <c r="P123" s="40">
        <v>4.6268411542462907E-3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44679</v>
      </c>
      <c r="E124" s="37">
        <v>548.9</v>
      </c>
      <c r="F124" s="37">
        <v>545.01666666666677</v>
      </c>
      <c r="G124" s="38">
        <v>537.53333333333353</v>
      </c>
      <c r="H124" s="38">
        <v>526.16666666666674</v>
      </c>
      <c r="I124" s="38">
        <v>518.68333333333351</v>
      </c>
      <c r="J124" s="38">
        <v>556.38333333333355</v>
      </c>
      <c r="K124" s="38">
        <v>563.8666666666669</v>
      </c>
      <c r="L124" s="38">
        <v>575.23333333333358</v>
      </c>
      <c r="M124" s="28">
        <v>552.5</v>
      </c>
      <c r="N124" s="28">
        <v>533.65</v>
      </c>
      <c r="O124" s="39">
        <v>35495000</v>
      </c>
      <c r="P124" s="40">
        <v>-1.2656467315716272E-2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44679</v>
      </c>
      <c r="E125" s="37">
        <v>2577.75</v>
      </c>
      <c r="F125" s="37">
        <v>2564.0833333333335</v>
      </c>
      <c r="G125" s="38">
        <v>2528.666666666667</v>
      </c>
      <c r="H125" s="38">
        <v>2479.5833333333335</v>
      </c>
      <c r="I125" s="38">
        <v>2444.166666666667</v>
      </c>
      <c r="J125" s="38">
        <v>2613.166666666667</v>
      </c>
      <c r="K125" s="38">
        <v>2648.5833333333339</v>
      </c>
      <c r="L125" s="38">
        <v>2697.666666666667</v>
      </c>
      <c r="M125" s="28">
        <v>2599.5</v>
      </c>
      <c r="N125" s="28">
        <v>2515</v>
      </c>
      <c r="O125" s="39">
        <v>478100</v>
      </c>
      <c r="P125" s="40">
        <v>1.6747301823595087E-2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44679</v>
      </c>
      <c r="E126" s="37">
        <v>736.7</v>
      </c>
      <c r="F126" s="37">
        <v>736.30000000000007</v>
      </c>
      <c r="G126" s="38">
        <v>730.60000000000014</v>
      </c>
      <c r="H126" s="38">
        <v>724.50000000000011</v>
      </c>
      <c r="I126" s="38">
        <v>718.80000000000018</v>
      </c>
      <c r="J126" s="38">
        <v>742.40000000000009</v>
      </c>
      <c r="K126" s="38">
        <v>748.10000000000014</v>
      </c>
      <c r="L126" s="38">
        <v>754.2</v>
      </c>
      <c r="M126" s="28">
        <v>742</v>
      </c>
      <c r="N126" s="28">
        <v>730.2</v>
      </c>
      <c r="O126" s="39">
        <v>27467100</v>
      </c>
      <c r="P126" s="40">
        <v>4.2796371277740761E-2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44679</v>
      </c>
      <c r="E127" s="37">
        <v>2804.1</v>
      </c>
      <c r="F127" s="37">
        <v>2783.3666666666668</v>
      </c>
      <c r="G127" s="38">
        <v>2741.8333333333335</v>
      </c>
      <c r="H127" s="38">
        <v>2679.5666666666666</v>
      </c>
      <c r="I127" s="38">
        <v>2638.0333333333333</v>
      </c>
      <c r="J127" s="38">
        <v>2845.6333333333337</v>
      </c>
      <c r="K127" s="38">
        <v>2887.1666666666665</v>
      </c>
      <c r="L127" s="38">
        <v>2949.4333333333338</v>
      </c>
      <c r="M127" s="28">
        <v>2824.9</v>
      </c>
      <c r="N127" s="28">
        <v>2721.1</v>
      </c>
      <c r="O127" s="39">
        <v>2479125</v>
      </c>
      <c r="P127" s="40">
        <v>-4.6031746031746035E-2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44679</v>
      </c>
      <c r="E128" s="37">
        <v>1841.05</v>
      </c>
      <c r="F128" s="37">
        <v>1808.0333333333335</v>
      </c>
      <c r="G128" s="38">
        <v>1769.866666666667</v>
      </c>
      <c r="H128" s="38">
        <v>1698.6833333333334</v>
      </c>
      <c r="I128" s="38">
        <v>1660.5166666666669</v>
      </c>
      <c r="J128" s="38">
        <v>1879.2166666666672</v>
      </c>
      <c r="K128" s="38">
        <v>1917.3833333333337</v>
      </c>
      <c r="L128" s="38">
        <v>1988.5666666666673</v>
      </c>
      <c r="M128" s="28">
        <v>1846.2</v>
      </c>
      <c r="N128" s="28">
        <v>1736.85</v>
      </c>
      <c r="O128" s="39">
        <v>16875200</v>
      </c>
      <c r="P128" s="40">
        <v>3.4965866653980638E-3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44679</v>
      </c>
      <c r="E129" s="37">
        <v>85.9</v>
      </c>
      <c r="F129" s="37">
        <v>85.166666666666671</v>
      </c>
      <c r="G129" s="38">
        <v>84.033333333333346</v>
      </c>
      <c r="H129" s="38">
        <v>82.166666666666671</v>
      </c>
      <c r="I129" s="38">
        <v>81.033333333333346</v>
      </c>
      <c r="J129" s="38">
        <v>87.033333333333346</v>
      </c>
      <c r="K129" s="38">
        <v>88.166666666666671</v>
      </c>
      <c r="L129" s="38">
        <v>90.033333333333346</v>
      </c>
      <c r="M129" s="28">
        <v>86.3</v>
      </c>
      <c r="N129" s="28">
        <v>83.3</v>
      </c>
      <c r="O129" s="39">
        <v>48171752</v>
      </c>
      <c r="P129" s="40">
        <v>8.4065010274612367E-3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44679</v>
      </c>
      <c r="E130" s="37">
        <v>2723.05</v>
      </c>
      <c r="F130" s="37">
        <v>2684.6</v>
      </c>
      <c r="G130" s="38">
        <v>2634.25</v>
      </c>
      <c r="H130" s="38">
        <v>2545.4500000000003</v>
      </c>
      <c r="I130" s="38">
        <v>2495.1000000000004</v>
      </c>
      <c r="J130" s="38">
        <v>2773.3999999999996</v>
      </c>
      <c r="K130" s="38">
        <v>2823.7499999999991</v>
      </c>
      <c r="L130" s="38">
        <v>2912.5499999999993</v>
      </c>
      <c r="M130" s="28">
        <v>2734.95</v>
      </c>
      <c r="N130" s="28">
        <v>2595.8000000000002</v>
      </c>
      <c r="O130" s="39">
        <v>848750</v>
      </c>
      <c r="P130" s="40">
        <v>5.3301747112822033E-3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44679</v>
      </c>
      <c r="E131" s="37">
        <v>603.85</v>
      </c>
      <c r="F131" s="37">
        <v>604.11666666666667</v>
      </c>
      <c r="G131" s="38">
        <v>598.73333333333335</v>
      </c>
      <c r="H131" s="38">
        <v>593.61666666666667</v>
      </c>
      <c r="I131" s="38">
        <v>588.23333333333335</v>
      </c>
      <c r="J131" s="38">
        <v>609.23333333333335</v>
      </c>
      <c r="K131" s="38">
        <v>614.61666666666679</v>
      </c>
      <c r="L131" s="38">
        <v>619.73333333333335</v>
      </c>
      <c r="M131" s="28">
        <v>609.5</v>
      </c>
      <c r="N131" s="28">
        <v>599</v>
      </c>
      <c r="O131" s="39">
        <v>6266700</v>
      </c>
      <c r="P131" s="40">
        <v>1.8429135585783237E-2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44679</v>
      </c>
      <c r="E132" s="37">
        <v>386.45</v>
      </c>
      <c r="F132" s="37">
        <v>382.93333333333334</v>
      </c>
      <c r="G132" s="38">
        <v>375.26666666666665</v>
      </c>
      <c r="H132" s="38">
        <v>364.08333333333331</v>
      </c>
      <c r="I132" s="38">
        <v>356.41666666666663</v>
      </c>
      <c r="J132" s="38">
        <v>394.11666666666667</v>
      </c>
      <c r="K132" s="38">
        <v>401.7833333333333</v>
      </c>
      <c r="L132" s="38">
        <v>412.9666666666667</v>
      </c>
      <c r="M132" s="28">
        <v>390.6</v>
      </c>
      <c r="N132" s="28">
        <v>371.75</v>
      </c>
      <c r="O132" s="39">
        <v>25238000</v>
      </c>
      <c r="P132" s="40">
        <v>5.6690671579299946E-2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44679</v>
      </c>
      <c r="E133" s="37">
        <v>1830.85</v>
      </c>
      <c r="F133" s="37">
        <v>1815.4333333333334</v>
      </c>
      <c r="G133" s="38">
        <v>1797.1666666666667</v>
      </c>
      <c r="H133" s="38">
        <v>1763.4833333333333</v>
      </c>
      <c r="I133" s="38">
        <v>1745.2166666666667</v>
      </c>
      <c r="J133" s="38">
        <v>1849.1166666666668</v>
      </c>
      <c r="K133" s="38">
        <v>1867.3833333333332</v>
      </c>
      <c r="L133" s="38">
        <v>1901.0666666666668</v>
      </c>
      <c r="M133" s="28">
        <v>1833.7</v>
      </c>
      <c r="N133" s="28">
        <v>1781.75</v>
      </c>
      <c r="O133" s="39">
        <v>12470025</v>
      </c>
      <c r="P133" s="40">
        <v>-1.6551786686014872E-2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44679</v>
      </c>
      <c r="E134" s="37">
        <v>6330.9</v>
      </c>
      <c r="F134" s="37">
        <v>6300.1833333333334</v>
      </c>
      <c r="G134" s="38">
        <v>6232.3666666666668</v>
      </c>
      <c r="H134" s="38">
        <v>6133.833333333333</v>
      </c>
      <c r="I134" s="38">
        <v>6066.0166666666664</v>
      </c>
      <c r="J134" s="38">
        <v>6398.7166666666672</v>
      </c>
      <c r="K134" s="38">
        <v>6466.5333333333347</v>
      </c>
      <c r="L134" s="38">
        <v>6565.0666666666675</v>
      </c>
      <c r="M134" s="28">
        <v>6368</v>
      </c>
      <c r="N134" s="28">
        <v>6201.65</v>
      </c>
      <c r="O134" s="39">
        <v>1170450</v>
      </c>
      <c r="P134" s="40">
        <v>-3.5755331375303284E-3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44679</v>
      </c>
      <c r="E135" s="37">
        <v>5222.55</v>
      </c>
      <c r="F135" s="37">
        <v>5195.0999999999995</v>
      </c>
      <c r="G135" s="38">
        <v>5145.1999999999989</v>
      </c>
      <c r="H135" s="38">
        <v>5067.8499999999995</v>
      </c>
      <c r="I135" s="38">
        <v>5017.9499999999989</v>
      </c>
      <c r="J135" s="38">
        <v>5272.4499999999989</v>
      </c>
      <c r="K135" s="38">
        <v>5322.3499999999985</v>
      </c>
      <c r="L135" s="38">
        <v>5399.6999999999989</v>
      </c>
      <c r="M135" s="28">
        <v>5245</v>
      </c>
      <c r="N135" s="28">
        <v>5117.75</v>
      </c>
      <c r="O135" s="39">
        <v>607000</v>
      </c>
      <c r="P135" s="40">
        <v>4.4390915347556778E-2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44679</v>
      </c>
      <c r="E136" s="37">
        <v>792.3</v>
      </c>
      <c r="F136" s="37">
        <v>783.25</v>
      </c>
      <c r="G136" s="38">
        <v>772.75</v>
      </c>
      <c r="H136" s="38">
        <v>753.2</v>
      </c>
      <c r="I136" s="38">
        <v>742.7</v>
      </c>
      <c r="J136" s="38">
        <v>802.8</v>
      </c>
      <c r="K136" s="38">
        <v>813.3</v>
      </c>
      <c r="L136" s="38">
        <v>832.84999999999991</v>
      </c>
      <c r="M136" s="28">
        <v>793.75</v>
      </c>
      <c r="N136" s="28">
        <v>763.7</v>
      </c>
      <c r="O136" s="39">
        <v>8632600</v>
      </c>
      <c r="P136" s="40">
        <v>-0.13055389093399539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44679</v>
      </c>
      <c r="E137" s="37">
        <v>835.4</v>
      </c>
      <c r="F137" s="37">
        <v>828.25</v>
      </c>
      <c r="G137" s="38">
        <v>819.05</v>
      </c>
      <c r="H137" s="38">
        <v>802.69999999999993</v>
      </c>
      <c r="I137" s="38">
        <v>793.49999999999989</v>
      </c>
      <c r="J137" s="38">
        <v>844.6</v>
      </c>
      <c r="K137" s="38">
        <v>853.80000000000007</v>
      </c>
      <c r="L137" s="38">
        <v>870.15000000000009</v>
      </c>
      <c r="M137" s="28">
        <v>837.45</v>
      </c>
      <c r="N137" s="28">
        <v>811.9</v>
      </c>
      <c r="O137" s="39">
        <v>12387900</v>
      </c>
      <c r="P137" s="40">
        <v>-1.0124174963642466E-2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44679</v>
      </c>
      <c r="E138" s="37">
        <v>168.65</v>
      </c>
      <c r="F138" s="37">
        <v>168.21666666666667</v>
      </c>
      <c r="G138" s="38">
        <v>165.63333333333333</v>
      </c>
      <c r="H138" s="38">
        <v>162.61666666666665</v>
      </c>
      <c r="I138" s="38">
        <v>160.0333333333333</v>
      </c>
      <c r="J138" s="38">
        <v>171.23333333333335</v>
      </c>
      <c r="K138" s="38">
        <v>173.81666666666666</v>
      </c>
      <c r="L138" s="38">
        <v>176.83333333333337</v>
      </c>
      <c r="M138" s="28">
        <v>170.8</v>
      </c>
      <c r="N138" s="28">
        <v>165.2</v>
      </c>
      <c r="O138" s="39">
        <v>36376000</v>
      </c>
      <c r="P138" s="40">
        <v>2.4250440917107582E-3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44679</v>
      </c>
      <c r="E139" s="37">
        <v>122.7</v>
      </c>
      <c r="F139" s="37">
        <v>122.15000000000002</v>
      </c>
      <c r="G139" s="38">
        <v>121.20000000000005</v>
      </c>
      <c r="H139" s="38">
        <v>119.70000000000003</v>
      </c>
      <c r="I139" s="38">
        <v>118.75000000000006</v>
      </c>
      <c r="J139" s="38">
        <v>123.65000000000003</v>
      </c>
      <c r="K139" s="38">
        <v>124.6</v>
      </c>
      <c r="L139" s="38">
        <v>126.10000000000002</v>
      </c>
      <c r="M139" s="28">
        <v>123.1</v>
      </c>
      <c r="N139" s="28">
        <v>120.65</v>
      </c>
      <c r="O139" s="39">
        <v>30417000</v>
      </c>
      <c r="P139" s="40">
        <v>1.6950852557673018E-2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44679</v>
      </c>
      <c r="E140" s="37">
        <v>531.20000000000005</v>
      </c>
      <c r="F140" s="37">
        <v>528.19999999999993</v>
      </c>
      <c r="G140" s="38">
        <v>524.39999999999986</v>
      </c>
      <c r="H140" s="38">
        <v>517.59999999999991</v>
      </c>
      <c r="I140" s="38">
        <v>513.79999999999984</v>
      </c>
      <c r="J140" s="38">
        <v>534.99999999999989</v>
      </c>
      <c r="K140" s="38">
        <v>538.79999999999984</v>
      </c>
      <c r="L140" s="38">
        <v>545.59999999999991</v>
      </c>
      <c r="M140" s="28">
        <v>532</v>
      </c>
      <c r="N140" s="28">
        <v>521.4</v>
      </c>
      <c r="O140" s="39">
        <v>7682000</v>
      </c>
      <c r="P140" s="40">
        <v>-2.5868627948262744E-2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44679</v>
      </c>
      <c r="E141" s="37">
        <v>7791.1</v>
      </c>
      <c r="F141" s="37">
        <v>7753.25</v>
      </c>
      <c r="G141" s="38">
        <v>7690.3</v>
      </c>
      <c r="H141" s="38">
        <v>7589.5</v>
      </c>
      <c r="I141" s="38">
        <v>7526.55</v>
      </c>
      <c r="J141" s="38">
        <v>7854.05</v>
      </c>
      <c r="K141" s="38">
        <v>7917.0000000000009</v>
      </c>
      <c r="L141" s="38">
        <v>8017.8</v>
      </c>
      <c r="M141" s="28">
        <v>7816.2</v>
      </c>
      <c r="N141" s="28">
        <v>7652.45</v>
      </c>
      <c r="O141" s="39">
        <v>2206100</v>
      </c>
      <c r="P141" s="40">
        <v>-2.5445067809338692E-2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44679</v>
      </c>
      <c r="E142" s="37">
        <v>913.75</v>
      </c>
      <c r="F142" s="37">
        <v>912.38333333333333</v>
      </c>
      <c r="G142" s="38">
        <v>905.76666666666665</v>
      </c>
      <c r="H142" s="38">
        <v>897.7833333333333</v>
      </c>
      <c r="I142" s="38">
        <v>891.16666666666663</v>
      </c>
      <c r="J142" s="38">
        <v>920.36666666666667</v>
      </c>
      <c r="K142" s="38">
        <v>926.98333333333323</v>
      </c>
      <c r="L142" s="38">
        <v>934.9666666666667</v>
      </c>
      <c r="M142" s="28">
        <v>919</v>
      </c>
      <c r="N142" s="28">
        <v>904.4</v>
      </c>
      <c r="O142" s="39">
        <v>12830000</v>
      </c>
      <c r="P142" s="40">
        <v>-1.1270590501878432E-2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44679</v>
      </c>
      <c r="E143" s="37">
        <v>1460.1</v>
      </c>
      <c r="F143" s="37">
        <v>1461.0833333333333</v>
      </c>
      <c r="G143" s="38">
        <v>1448.7666666666664</v>
      </c>
      <c r="H143" s="38">
        <v>1437.4333333333332</v>
      </c>
      <c r="I143" s="38">
        <v>1425.1166666666663</v>
      </c>
      <c r="J143" s="38">
        <v>1472.4166666666665</v>
      </c>
      <c r="K143" s="38">
        <v>1484.7333333333336</v>
      </c>
      <c r="L143" s="38">
        <v>1496.0666666666666</v>
      </c>
      <c r="M143" s="28">
        <v>1473.4</v>
      </c>
      <c r="N143" s="28">
        <v>1449.75</v>
      </c>
      <c r="O143" s="39">
        <v>2281300</v>
      </c>
      <c r="P143" s="40">
        <v>-1.4067463318711238E-2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44679</v>
      </c>
      <c r="E144" s="37">
        <v>2234.9</v>
      </c>
      <c r="F144" s="37">
        <v>2196.2166666666667</v>
      </c>
      <c r="G144" s="38">
        <v>2152.4333333333334</v>
      </c>
      <c r="H144" s="38">
        <v>2069.9666666666667</v>
      </c>
      <c r="I144" s="38">
        <v>2026.1833333333334</v>
      </c>
      <c r="J144" s="38">
        <v>2278.6833333333334</v>
      </c>
      <c r="K144" s="38">
        <v>2322.4666666666672</v>
      </c>
      <c r="L144" s="38">
        <v>2404.9333333333334</v>
      </c>
      <c r="M144" s="28">
        <v>2240</v>
      </c>
      <c r="N144" s="28">
        <v>2113.75</v>
      </c>
      <c r="O144" s="39">
        <v>507200</v>
      </c>
      <c r="P144" s="40">
        <v>-6.4896755162241887E-2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44679</v>
      </c>
      <c r="E145" s="37">
        <v>791.5</v>
      </c>
      <c r="F145" s="37">
        <v>787.9666666666667</v>
      </c>
      <c r="G145" s="38">
        <v>781.53333333333342</v>
      </c>
      <c r="H145" s="38">
        <v>771.56666666666672</v>
      </c>
      <c r="I145" s="38">
        <v>765.13333333333344</v>
      </c>
      <c r="J145" s="38">
        <v>797.93333333333339</v>
      </c>
      <c r="K145" s="38">
        <v>804.36666666666679</v>
      </c>
      <c r="L145" s="38">
        <v>814.33333333333337</v>
      </c>
      <c r="M145" s="28">
        <v>794.4</v>
      </c>
      <c r="N145" s="28">
        <v>778</v>
      </c>
      <c r="O145" s="39">
        <v>1820650</v>
      </c>
      <c r="P145" s="40">
        <v>-2.5400139178844816E-2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44679</v>
      </c>
      <c r="E146" s="37">
        <v>830.15</v>
      </c>
      <c r="F146" s="37">
        <v>822.33333333333337</v>
      </c>
      <c r="G146" s="38">
        <v>812.86666666666679</v>
      </c>
      <c r="H146" s="38">
        <v>795.58333333333337</v>
      </c>
      <c r="I146" s="38">
        <v>786.11666666666679</v>
      </c>
      <c r="J146" s="38">
        <v>839.61666666666679</v>
      </c>
      <c r="K146" s="38">
        <v>849.08333333333326</v>
      </c>
      <c r="L146" s="38">
        <v>866.36666666666679</v>
      </c>
      <c r="M146" s="28">
        <v>831.8</v>
      </c>
      <c r="N146" s="28">
        <v>805.05</v>
      </c>
      <c r="O146" s="39">
        <v>3181200</v>
      </c>
      <c r="P146" s="40">
        <v>-4.5028818443804033E-2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44679</v>
      </c>
      <c r="E147" s="37">
        <v>4340</v>
      </c>
      <c r="F147" s="37">
        <v>4324.083333333333</v>
      </c>
      <c r="G147" s="38">
        <v>4280.4166666666661</v>
      </c>
      <c r="H147" s="38">
        <v>4220.833333333333</v>
      </c>
      <c r="I147" s="38">
        <v>4177.1666666666661</v>
      </c>
      <c r="J147" s="38">
        <v>4383.6666666666661</v>
      </c>
      <c r="K147" s="38">
        <v>4427.3333333333321</v>
      </c>
      <c r="L147" s="38">
        <v>4486.9166666666661</v>
      </c>
      <c r="M147" s="28">
        <v>4367.75</v>
      </c>
      <c r="N147" s="28">
        <v>4264.5</v>
      </c>
      <c r="O147" s="39">
        <v>2284400</v>
      </c>
      <c r="P147" s="40">
        <v>1.2409147314305974E-2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44679</v>
      </c>
      <c r="E148" s="37">
        <v>143.69999999999999</v>
      </c>
      <c r="F148" s="37">
        <v>142.98333333333332</v>
      </c>
      <c r="G148" s="38">
        <v>141.41666666666663</v>
      </c>
      <c r="H148" s="38">
        <v>139.1333333333333</v>
      </c>
      <c r="I148" s="38">
        <v>137.56666666666661</v>
      </c>
      <c r="J148" s="38">
        <v>145.26666666666665</v>
      </c>
      <c r="K148" s="38">
        <v>146.83333333333331</v>
      </c>
      <c r="L148" s="38">
        <v>149.11666666666667</v>
      </c>
      <c r="M148" s="28">
        <v>144.55000000000001</v>
      </c>
      <c r="N148" s="28">
        <v>140.69999999999999</v>
      </c>
      <c r="O148" s="39">
        <v>27979000</v>
      </c>
      <c r="P148" s="40">
        <v>3.8451545856066513E-2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44679</v>
      </c>
      <c r="E149" s="37">
        <v>3333.15</v>
      </c>
      <c r="F149" s="37">
        <v>3343.75</v>
      </c>
      <c r="G149" s="38">
        <v>3304.4</v>
      </c>
      <c r="H149" s="38">
        <v>3275.65</v>
      </c>
      <c r="I149" s="38">
        <v>3236.3</v>
      </c>
      <c r="J149" s="38">
        <v>3372.5</v>
      </c>
      <c r="K149" s="38">
        <v>3411.8500000000004</v>
      </c>
      <c r="L149" s="38">
        <v>3440.6</v>
      </c>
      <c r="M149" s="28">
        <v>3383.1</v>
      </c>
      <c r="N149" s="28">
        <v>3315</v>
      </c>
      <c r="O149" s="39">
        <v>1450925</v>
      </c>
      <c r="P149" s="40">
        <v>9.1782986568343425E-2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44679</v>
      </c>
      <c r="E150" s="37">
        <v>67020.25</v>
      </c>
      <c r="F150" s="37">
        <v>66760.183333333334</v>
      </c>
      <c r="G150" s="38">
        <v>66420.616666666669</v>
      </c>
      <c r="H150" s="38">
        <v>65820.983333333337</v>
      </c>
      <c r="I150" s="38">
        <v>65481.416666666672</v>
      </c>
      <c r="J150" s="38">
        <v>67359.816666666666</v>
      </c>
      <c r="K150" s="38">
        <v>67699.383333333346</v>
      </c>
      <c r="L150" s="38">
        <v>68299.016666666663</v>
      </c>
      <c r="M150" s="28">
        <v>67099.75</v>
      </c>
      <c r="N150" s="28">
        <v>66160.55</v>
      </c>
      <c r="O150" s="39">
        <v>97470</v>
      </c>
      <c r="P150" s="40">
        <v>6.1938680706100958E-3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44679</v>
      </c>
      <c r="E151" s="37">
        <v>1359.4</v>
      </c>
      <c r="F151" s="37">
        <v>1355.2833333333335</v>
      </c>
      <c r="G151" s="38">
        <v>1347.616666666667</v>
      </c>
      <c r="H151" s="38">
        <v>1335.8333333333335</v>
      </c>
      <c r="I151" s="38">
        <v>1328.166666666667</v>
      </c>
      <c r="J151" s="38">
        <v>1367.0666666666671</v>
      </c>
      <c r="K151" s="38">
        <v>1374.7333333333336</v>
      </c>
      <c r="L151" s="38">
        <v>1386.5166666666671</v>
      </c>
      <c r="M151" s="28">
        <v>1362.95</v>
      </c>
      <c r="N151" s="28">
        <v>1343.5</v>
      </c>
      <c r="O151" s="39">
        <v>3312000</v>
      </c>
      <c r="P151" s="40">
        <v>3.9786290780948049E-3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44679</v>
      </c>
      <c r="E152" s="37">
        <v>348.9</v>
      </c>
      <c r="F152" s="37">
        <v>347.38333333333338</v>
      </c>
      <c r="G152" s="38">
        <v>342.76666666666677</v>
      </c>
      <c r="H152" s="38">
        <v>336.63333333333338</v>
      </c>
      <c r="I152" s="38">
        <v>332.01666666666677</v>
      </c>
      <c r="J152" s="38">
        <v>353.51666666666677</v>
      </c>
      <c r="K152" s="38">
        <v>358.13333333333344</v>
      </c>
      <c r="L152" s="38">
        <v>364.26666666666677</v>
      </c>
      <c r="M152" s="28">
        <v>352</v>
      </c>
      <c r="N152" s="28">
        <v>341.25</v>
      </c>
      <c r="O152" s="39">
        <v>2836800</v>
      </c>
      <c r="P152" s="40">
        <v>-2.9025191675794086E-2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44679</v>
      </c>
      <c r="E153" s="37">
        <v>126.75</v>
      </c>
      <c r="F153" s="37">
        <v>125.68333333333334</v>
      </c>
      <c r="G153" s="38">
        <v>124.31666666666668</v>
      </c>
      <c r="H153" s="38">
        <v>121.88333333333334</v>
      </c>
      <c r="I153" s="38">
        <v>120.51666666666668</v>
      </c>
      <c r="J153" s="38">
        <v>128.11666666666667</v>
      </c>
      <c r="K153" s="38">
        <v>129.48333333333335</v>
      </c>
      <c r="L153" s="38">
        <v>131.91666666666669</v>
      </c>
      <c r="M153" s="28">
        <v>127.05</v>
      </c>
      <c r="N153" s="28">
        <v>123.25</v>
      </c>
      <c r="O153" s="39">
        <v>89862000</v>
      </c>
      <c r="P153" s="40">
        <v>2.243713733075435E-2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44679</v>
      </c>
      <c r="E154" s="37">
        <v>4697.2</v>
      </c>
      <c r="F154" s="37">
        <v>4684.9833333333336</v>
      </c>
      <c r="G154" s="38">
        <v>4642.2666666666673</v>
      </c>
      <c r="H154" s="38">
        <v>4587.3333333333339</v>
      </c>
      <c r="I154" s="38">
        <v>4544.6166666666677</v>
      </c>
      <c r="J154" s="38">
        <v>4739.916666666667</v>
      </c>
      <c r="K154" s="38">
        <v>4782.6333333333341</v>
      </c>
      <c r="L154" s="38">
        <v>4837.5666666666666</v>
      </c>
      <c r="M154" s="28">
        <v>4727.7</v>
      </c>
      <c r="N154" s="28">
        <v>4630.05</v>
      </c>
      <c r="O154" s="39">
        <v>1699375</v>
      </c>
      <c r="P154" s="40">
        <v>6.2171563910887427E-3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44679</v>
      </c>
      <c r="E155" s="37">
        <v>4116.45</v>
      </c>
      <c r="F155" s="37">
        <v>4112.5333333333338</v>
      </c>
      <c r="G155" s="38">
        <v>4076.0666666666675</v>
      </c>
      <c r="H155" s="38">
        <v>4035.6833333333338</v>
      </c>
      <c r="I155" s="38">
        <v>3999.2166666666676</v>
      </c>
      <c r="J155" s="38">
        <v>4152.9166666666679</v>
      </c>
      <c r="K155" s="38">
        <v>4189.3833333333332</v>
      </c>
      <c r="L155" s="38">
        <v>4229.7666666666673</v>
      </c>
      <c r="M155" s="28">
        <v>4149</v>
      </c>
      <c r="N155" s="28">
        <v>4072.15</v>
      </c>
      <c r="O155" s="39">
        <v>414000</v>
      </c>
      <c r="P155" s="40">
        <v>3.6036036036036036E-2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44679</v>
      </c>
      <c r="E156" s="37">
        <v>39.4</v>
      </c>
      <c r="F156" s="37">
        <v>39.166666666666664</v>
      </c>
      <c r="G156" s="38">
        <v>38.783333333333331</v>
      </c>
      <c r="H156" s="38">
        <v>38.166666666666664</v>
      </c>
      <c r="I156" s="38">
        <v>37.783333333333331</v>
      </c>
      <c r="J156" s="38">
        <v>39.783333333333331</v>
      </c>
      <c r="K156" s="38">
        <v>40.166666666666671</v>
      </c>
      <c r="L156" s="38">
        <v>40.783333333333331</v>
      </c>
      <c r="M156" s="28">
        <v>39.549999999999997</v>
      </c>
      <c r="N156" s="28">
        <v>38.549999999999997</v>
      </c>
      <c r="O156" s="39">
        <v>25812000</v>
      </c>
      <c r="P156" s="40">
        <v>5.1401869158878505E-3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44679</v>
      </c>
      <c r="E157" s="37">
        <v>17822.45</v>
      </c>
      <c r="F157" s="37">
        <v>17697</v>
      </c>
      <c r="G157" s="38">
        <v>17527</v>
      </c>
      <c r="H157" s="38">
        <v>17231.55</v>
      </c>
      <c r="I157" s="38">
        <v>17061.55</v>
      </c>
      <c r="J157" s="38">
        <v>17992.45</v>
      </c>
      <c r="K157" s="38">
        <v>18162.45</v>
      </c>
      <c r="L157" s="38">
        <v>18457.900000000001</v>
      </c>
      <c r="M157" s="28">
        <v>17867</v>
      </c>
      <c r="N157" s="28">
        <v>17401.55</v>
      </c>
      <c r="O157" s="39">
        <v>285925</v>
      </c>
      <c r="P157" s="40">
        <v>-2.33134073441503E-2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44679</v>
      </c>
      <c r="E158" s="37">
        <v>170.75</v>
      </c>
      <c r="F158" s="37">
        <v>169.9</v>
      </c>
      <c r="G158" s="38">
        <v>168.3</v>
      </c>
      <c r="H158" s="38">
        <v>165.85</v>
      </c>
      <c r="I158" s="38">
        <v>164.25</v>
      </c>
      <c r="J158" s="38">
        <v>172.35000000000002</v>
      </c>
      <c r="K158" s="38">
        <v>173.95</v>
      </c>
      <c r="L158" s="38">
        <v>176.40000000000003</v>
      </c>
      <c r="M158" s="28">
        <v>171.5</v>
      </c>
      <c r="N158" s="28">
        <v>167.45</v>
      </c>
      <c r="O158" s="39">
        <v>67281400</v>
      </c>
      <c r="P158" s="40">
        <v>2.3956877620283489E-3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44679</v>
      </c>
      <c r="E159" s="37">
        <v>145.05000000000001</v>
      </c>
      <c r="F159" s="37">
        <v>144.46666666666667</v>
      </c>
      <c r="G159" s="38">
        <v>142.58333333333334</v>
      </c>
      <c r="H159" s="38">
        <v>140.11666666666667</v>
      </c>
      <c r="I159" s="38">
        <v>138.23333333333335</v>
      </c>
      <c r="J159" s="38">
        <v>146.93333333333334</v>
      </c>
      <c r="K159" s="38">
        <v>148.81666666666666</v>
      </c>
      <c r="L159" s="38">
        <v>151.28333333333333</v>
      </c>
      <c r="M159" s="28">
        <v>146.35</v>
      </c>
      <c r="N159" s="28">
        <v>142</v>
      </c>
      <c r="O159" s="39">
        <v>58288200</v>
      </c>
      <c r="P159" s="40">
        <v>2.3418734987990391E-2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44679</v>
      </c>
      <c r="E160" s="37">
        <v>983</v>
      </c>
      <c r="F160" s="37">
        <v>984.13333333333333</v>
      </c>
      <c r="G160" s="38">
        <v>970.86666666666667</v>
      </c>
      <c r="H160" s="38">
        <v>958.73333333333335</v>
      </c>
      <c r="I160" s="38">
        <v>945.4666666666667</v>
      </c>
      <c r="J160" s="38">
        <v>996.26666666666665</v>
      </c>
      <c r="K160" s="38">
        <v>1009.5333333333333</v>
      </c>
      <c r="L160" s="38">
        <v>1021.6666666666666</v>
      </c>
      <c r="M160" s="28">
        <v>997.4</v>
      </c>
      <c r="N160" s="28">
        <v>972</v>
      </c>
      <c r="O160" s="39">
        <v>3170300</v>
      </c>
      <c r="P160" s="40">
        <v>0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44679</v>
      </c>
      <c r="E161" s="37">
        <v>3686.95</v>
      </c>
      <c r="F161" s="37">
        <v>3673.1166666666668</v>
      </c>
      <c r="G161" s="38">
        <v>3624.2333333333336</v>
      </c>
      <c r="H161" s="38">
        <v>3561.5166666666669</v>
      </c>
      <c r="I161" s="38">
        <v>3512.6333333333337</v>
      </c>
      <c r="J161" s="38">
        <v>3735.8333333333335</v>
      </c>
      <c r="K161" s="38">
        <v>3784.7166666666667</v>
      </c>
      <c r="L161" s="38">
        <v>3847.4333333333334</v>
      </c>
      <c r="M161" s="28">
        <v>3722</v>
      </c>
      <c r="N161" s="28">
        <v>3610.4</v>
      </c>
      <c r="O161" s="39">
        <v>536500</v>
      </c>
      <c r="P161" s="40">
        <v>2.8270244369908961E-2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44679</v>
      </c>
      <c r="E162" s="37">
        <v>168.35</v>
      </c>
      <c r="F162" s="37">
        <v>167.95</v>
      </c>
      <c r="G162" s="38">
        <v>166.2</v>
      </c>
      <c r="H162" s="38">
        <v>164.05</v>
      </c>
      <c r="I162" s="38">
        <v>162.30000000000001</v>
      </c>
      <c r="J162" s="38">
        <v>170.09999999999997</v>
      </c>
      <c r="K162" s="38">
        <v>171.84999999999997</v>
      </c>
      <c r="L162" s="38">
        <v>173.99999999999994</v>
      </c>
      <c r="M162" s="28">
        <v>169.7</v>
      </c>
      <c r="N162" s="28">
        <v>165.8</v>
      </c>
      <c r="O162" s="39">
        <v>56056000</v>
      </c>
      <c r="P162" s="40">
        <v>1.491705004879409E-2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44679</v>
      </c>
      <c r="E163" s="37">
        <v>43887.1</v>
      </c>
      <c r="F163" s="37">
        <v>43662.366666666669</v>
      </c>
      <c r="G163" s="38">
        <v>43324.733333333337</v>
      </c>
      <c r="H163" s="38">
        <v>42762.366666666669</v>
      </c>
      <c r="I163" s="38">
        <v>42424.733333333337</v>
      </c>
      <c r="J163" s="38">
        <v>44224.733333333337</v>
      </c>
      <c r="K163" s="38">
        <v>44562.366666666669</v>
      </c>
      <c r="L163" s="38">
        <v>45124.733333333337</v>
      </c>
      <c r="M163" s="28">
        <v>44000</v>
      </c>
      <c r="N163" s="28">
        <v>43100</v>
      </c>
      <c r="O163" s="39">
        <v>86580</v>
      </c>
      <c r="P163" s="40">
        <v>4.5248868778280547E-3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44679</v>
      </c>
      <c r="E164" s="37">
        <v>2270.5</v>
      </c>
      <c r="F164" s="37">
        <v>2261.85</v>
      </c>
      <c r="G164" s="38">
        <v>2245.8999999999996</v>
      </c>
      <c r="H164" s="38">
        <v>2221.2999999999997</v>
      </c>
      <c r="I164" s="38">
        <v>2205.3499999999995</v>
      </c>
      <c r="J164" s="38">
        <v>2286.4499999999998</v>
      </c>
      <c r="K164" s="38">
        <v>2302.3999999999996</v>
      </c>
      <c r="L164" s="38">
        <v>2327</v>
      </c>
      <c r="M164" s="28">
        <v>2277.8000000000002</v>
      </c>
      <c r="N164" s="28">
        <v>2237.25</v>
      </c>
      <c r="O164" s="39">
        <v>3654750</v>
      </c>
      <c r="P164" s="40">
        <v>-7.0499370541334455E-2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44679</v>
      </c>
      <c r="E165" s="37">
        <v>4807.3500000000004</v>
      </c>
      <c r="F165" s="37">
        <v>4797.0666666666666</v>
      </c>
      <c r="G165" s="38">
        <v>4765.3833333333332</v>
      </c>
      <c r="H165" s="38">
        <v>4723.416666666667</v>
      </c>
      <c r="I165" s="38">
        <v>4691.7333333333336</v>
      </c>
      <c r="J165" s="38">
        <v>4839.0333333333328</v>
      </c>
      <c r="K165" s="38">
        <v>4870.7166666666653</v>
      </c>
      <c r="L165" s="38">
        <v>4912.6833333333325</v>
      </c>
      <c r="M165" s="28">
        <v>4828.75</v>
      </c>
      <c r="N165" s="28">
        <v>4755.1000000000004</v>
      </c>
      <c r="O165" s="39">
        <v>264000</v>
      </c>
      <c r="P165" s="40">
        <v>-5.070118662351672E-2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44679</v>
      </c>
      <c r="E166" s="37">
        <v>198.8</v>
      </c>
      <c r="F166" s="37">
        <v>198.93333333333337</v>
      </c>
      <c r="G166" s="38">
        <v>197.46666666666673</v>
      </c>
      <c r="H166" s="38">
        <v>196.13333333333335</v>
      </c>
      <c r="I166" s="38">
        <v>194.66666666666671</v>
      </c>
      <c r="J166" s="38">
        <v>200.26666666666674</v>
      </c>
      <c r="K166" s="38">
        <v>201.73333333333338</v>
      </c>
      <c r="L166" s="38">
        <v>203.06666666666675</v>
      </c>
      <c r="M166" s="28">
        <v>200.4</v>
      </c>
      <c r="N166" s="28">
        <v>197.6</v>
      </c>
      <c r="O166" s="39">
        <v>21336000</v>
      </c>
      <c r="P166" s="40">
        <v>2.7300303336703743E-2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44679</v>
      </c>
      <c r="E167" s="37">
        <v>119.65</v>
      </c>
      <c r="F167" s="37">
        <v>118.95</v>
      </c>
      <c r="G167" s="38">
        <v>117.5</v>
      </c>
      <c r="H167" s="38">
        <v>115.35</v>
      </c>
      <c r="I167" s="38">
        <v>113.89999999999999</v>
      </c>
      <c r="J167" s="38">
        <v>121.10000000000001</v>
      </c>
      <c r="K167" s="38">
        <v>122.55000000000003</v>
      </c>
      <c r="L167" s="38">
        <v>124.70000000000002</v>
      </c>
      <c r="M167" s="28">
        <v>120.4</v>
      </c>
      <c r="N167" s="28">
        <v>116.8</v>
      </c>
      <c r="O167" s="39">
        <v>38743800</v>
      </c>
      <c r="P167" s="40">
        <v>2.9828609096901781E-2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44679</v>
      </c>
      <c r="E168" s="37">
        <v>4443.3500000000004</v>
      </c>
      <c r="F168" s="37">
        <v>4436.8499999999995</v>
      </c>
      <c r="G168" s="38">
        <v>4394.5499999999993</v>
      </c>
      <c r="H168" s="38">
        <v>4345.75</v>
      </c>
      <c r="I168" s="38">
        <v>4303.45</v>
      </c>
      <c r="J168" s="38">
        <v>4485.6499999999987</v>
      </c>
      <c r="K168" s="38">
        <v>4527.95</v>
      </c>
      <c r="L168" s="38">
        <v>4576.7499999999982</v>
      </c>
      <c r="M168" s="28">
        <v>4479.1499999999996</v>
      </c>
      <c r="N168" s="28">
        <v>4388.05</v>
      </c>
      <c r="O168" s="39">
        <v>134375</v>
      </c>
      <c r="P168" s="40">
        <v>3.9651837524177946E-2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44679</v>
      </c>
      <c r="E169" s="37">
        <v>2508.85</v>
      </c>
      <c r="F169" s="37">
        <v>2504.6333333333332</v>
      </c>
      <c r="G169" s="38">
        <v>2492.2166666666662</v>
      </c>
      <c r="H169" s="38">
        <v>2475.583333333333</v>
      </c>
      <c r="I169" s="38">
        <v>2463.1666666666661</v>
      </c>
      <c r="J169" s="38">
        <v>2521.2666666666664</v>
      </c>
      <c r="K169" s="38">
        <v>2533.6833333333334</v>
      </c>
      <c r="L169" s="38">
        <v>2550.3166666666666</v>
      </c>
      <c r="M169" s="28">
        <v>2517.0500000000002</v>
      </c>
      <c r="N169" s="28">
        <v>2488</v>
      </c>
      <c r="O169" s="39">
        <v>2632500</v>
      </c>
      <c r="P169" s="40">
        <v>8.8139490323816821E-3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44679</v>
      </c>
      <c r="E170" s="37">
        <v>2873.2</v>
      </c>
      <c r="F170" s="37">
        <v>2878.65</v>
      </c>
      <c r="G170" s="38">
        <v>2858.3500000000004</v>
      </c>
      <c r="H170" s="38">
        <v>2843.5000000000005</v>
      </c>
      <c r="I170" s="38">
        <v>2823.2000000000007</v>
      </c>
      <c r="J170" s="38">
        <v>2893.5</v>
      </c>
      <c r="K170" s="38">
        <v>2913.8</v>
      </c>
      <c r="L170" s="38">
        <v>2928.6499999999996</v>
      </c>
      <c r="M170" s="28">
        <v>2898.95</v>
      </c>
      <c r="N170" s="28">
        <v>2863.8</v>
      </c>
      <c r="O170" s="39">
        <v>1561500</v>
      </c>
      <c r="P170" s="40">
        <v>2.2464698331193839E-3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44679</v>
      </c>
      <c r="E171" s="37">
        <v>37.1</v>
      </c>
      <c r="F171" s="37">
        <v>36.966666666666669</v>
      </c>
      <c r="G171" s="38">
        <v>36.533333333333339</v>
      </c>
      <c r="H171" s="38">
        <v>35.966666666666669</v>
      </c>
      <c r="I171" s="38">
        <v>35.533333333333339</v>
      </c>
      <c r="J171" s="38">
        <v>37.533333333333339</v>
      </c>
      <c r="K171" s="38">
        <v>37.966666666666676</v>
      </c>
      <c r="L171" s="38">
        <v>38.533333333333339</v>
      </c>
      <c r="M171" s="28">
        <v>37.4</v>
      </c>
      <c r="N171" s="28">
        <v>36.4</v>
      </c>
      <c r="O171" s="39">
        <v>228560000</v>
      </c>
      <c r="P171" s="40">
        <v>-1.9560741249142071E-2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44679</v>
      </c>
      <c r="E172" s="37">
        <v>2482.4</v>
      </c>
      <c r="F172" s="37">
        <v>2479.35</v>
      </c>
      <c r="G172" s="38">
        <v>2465.85</v>
      </c>
      <c r="H172" s="38">
        <v>2449.3000000000002</v>
      </c>
      <c r="I172" s="38">
        <v>2435.8000000000002</v>
      </c>
      <c r="J172" s="38">
        <v>2495.8999999999996</v>
      </c>
      <c r="K172" s="38">
        <v>2509.3999999999996</v>
      </c>
      <c r="L172" s="38">
        <v>2525.9499999999994</v>
      </c>
      <c r="M172" s="28">
        <v>2492.85</v>
      </c>
      <c r="N172" s="28">
        <v>2462.8000000000002</v>
      </c>
      <c r="O172" s="39">
        <v>641700</v>
      </c>
      <c r="P172" s="40">
        <v>3.0346820809248554E-2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44679</v>
      </c>
      <c r="E173" s="37">
        <v>227.7</v>
      </c>
      <c r="F173" s="37">
        <v>226.7833333333333</v>
      </c>
      <c r="G173" s="38">
        <v>225.36666666666662</v>
      </c>
      <c r="H173" s="38">
        <v>223.0333333333333</v>
      </c>
      <c r="I173" s="38">
        <v>221.61666666666662</v>
      </c>
      <c r="J173" s="38">
        <v>229.11666666666662</v>
      </c>
      <c r="K173" s="38">
        <v>230.5333333333333</v>
      </c>
      <c r="L173" s="38">
        <v>232.86666666666662</v>
      </c>
      <c r="M173" s="28">
        <v>228.2</v>
      </c>
      <c r="N173" s="28">
        <v>224.45</v>
      </c>
      <c r="O173" s="39">
        <v>34237860</v>
      </c>
      <c r="P173" s="40">
        <v>-2.8009084027252083E-2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44679</v>
      </c>
      <c r="E174" s="37">
        <v>1917.4</v>
      </c>
      <c r="F174" s="37">
        <v>1918.8333333333333</v>
      </c>
      <c r="G174" s="38">
        <v>1884.6666666666665</v>
      </c>
      <c r="H174" s="38">
        <v>1851.9333333333332</v>
      </c>
      <c r="I174" s="38">
        <v>1817.7666666666664</v>
      </c>
      <c r="J174" s="38">
        <v>1951.5666666666666</v>
      </c>
      <c r="K174" s="38">
        <v>1985.7333333333331</v>
      </c>
      <c r="L174" s="38">
        <v>2018.4666666666667</v>
      </c>
      <c r="M174" s="28">
        <v>1953</v>
      </c>
      <c r="N174" s="28">
        <v>1886.1</v>
      </c>
      <c r="O174" s="39">
        <v>2795683</v>
      </c>
      <c r="P174" s="40">
        <v>2.6142814460711084E-2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44679</v>
      </c>
      <c r="E175" s="37">
        <v>206.3</v>
      </c>
      <c r="F175" s="37">
        <v>205.78333333333333</v>
      </c>
      <c r="G175" s="38">
        <v>204.26666666666665</v>
      </c>
      <c r="H175" s="38">
        <v>202.23333333333332</v>
      </c>
      <c r="I175" s="38">
        <v>200.71666666666664</v>
      </c>
      <c r="J175" s="38">
        <v>207.81666666666666</v>
      </c>
      <c r="K175" s="38">
        <v>209.33333333333337</v>
      </c>
      <c r="L175" s="38">
        <v>211.36666666666667</v>
      </c>
      <c r="M175" s="28">
        <v>207.3</v>
      </c>
      <c r="N175" s="28">
        <v>203.75</v>
      </c>
      <c r="O175" s="39">
        <v>6255000</v>
      </c>
      <c r="P175" s="40">
        <v>3.1327287716405604E-2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44679</v>
      </c>
      <c r="E176" s="37">
        <v>790.3</v>
      </c>
      <c r="F176" s="37">
        <v>787.30000000000007</v>
      </c>
      <c r="G176" s="38">
        <v>781.10000000000014</v>
      </c>
      <c r="H176" s="38">
        <v>771.90000000000009</v>
      </c>
      <c r="I176" s="38">
        <v>765.70000000000016</v>
      </c>
      <c r="J176" s="38">
        <v>796.50000000000011</v>
      </c>
      <c r="K176" s="38">
        <v>802.70000000000016</v>
      </c>
      <c r="L176" s="38">
        <v>811.90000000000009</v>
      </c>
      <c r="M176" s="28">
        <v>793.5</v>
      </c>
      <c r="N176" s="28">
        <v>778.1</v>
      </c>
      <c r="O176" s="39">
        <v>2926550</v>
      </c>
      <c r="P176" s="40">
        <v>-4.8106165330384296E-2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44679</v>
      </c>
      <c r="E177" s="37">
        <v>142.69999999999999</v>
      </c>
      <c r="F177" s="37">
        <v>141.20000000000002</v>
      </c>
      <c r="G177" s="38">
        <v>138.60000000000002</v>
      </c>
      <c r="H177" s="38">
        <v>134.5</v>
      </c>
      <c r="I177" s="38">
        <v>131.9</v>
      </c>
      <c r="J177" s="38">
        <v>145.30000000000004</v>
      </c>
      <c r="K177" s="38">
        <v>147.9</v>
      </c>
      <c r="L177" s="38">
        <v>152.00000000000006</v>
      </c>
      <c r="M177" s="28">
        <v>143.80000000000001</v>
      </c>
      <c r="N177" s="28">
        <v>137.1</v>
      </c>
      <c r="O177" s="39">
        <v>47217800</v>
      </c>
      <c r="P177" s="40">
        <v>6.1684924360980699E-2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44679</v>
      </c>
      <c r="E178" s="37">
        <v>131.9</v>
      </c>
      <c r="F178" s="37">
        <v>130.56666666666669</v>
      </c>
      <c r="G178" s="38">
        <v>128.93333333333339</v>
      </c>
      <c r="H178" s="38">
        <v>125.9666666666667</v>
      </c>
      <c r="I178" s="38">
        <v>124.3333333333334</v>
      </c>
      <c r="J178" s="38">
        <v>133.53333333333339</v>
      </c>
      <c r="K178" s="38">
        <v>135.16666666666666</v>
      </c>
      <c r="L178" s="38">
        <v>138.13333333333338</v>
      </c>
      <c r="M178" s="28">
        <v>132.19999999999999</v>
      </c>
      <c r="N178" s="28">
        <v>127.6</v>
      </c>
      <c r="O178" s="39">
        <v>30084000</v>
      </c>
      <c r="P178" s="40">
        <v>-1.9170579029733958E-2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44679</v>
      </c>
      <c r="E179" s="37">
        <v>2676.25</v>
      </c>
      <c r="F179" s="37">
        <v>2671.15</v>
      </c>
      <c r="G179" s="38">
        <v>2656.2000000000003</v>
      </c>
      <c r="H179" s="38">
        <v>2636.15</v>
      </c>
      <c r="I179" s="38">
        <v>2621.2000000000003</v>
      </c>
      <c r="J179" s="38">
        <v>2691.2000000000003</v>
      </c>
      <c r="K179" s="38">
        <v>2706.15</v>
      </c>
      <c r="L179" s="38">
        <v>2726.2000000000003</v>
      </c>
      <c r="M179" s="28">
        <v>2686.1</v>
      </c>
      <c r="N179" s="28">
        <v>2651.1</v>
      </c>
      <c r="O179" s="39">
        <v>31069750</v>
      </c>
      <c r="P179" s="40">
        <v>7.0334086912835969E-3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44679</v>
      </c>
      <c r="E180" s="37">
        <v>106.95</v>
      </c>
      <c r="F180" s="37">
        <v>105.91666666666667</v>
      </c>
      <c r="G180" s="38">
        <v>104.43333333333334</v>
      </c>
      <c r="H180" s="38">
        <v>101.91666666666667</v>
      </c>
      <c r="I180" s="38">
        <v>100.43333333333334</v>
      </c>
      <c r="J180" s="38">
        <v>108.43333333333334</v>
      </c>
      <c r="K180" s="38">
        <v>109.91666666666666</v>
      </c>
      <c r="L180" s="38">
        <v>112.43333333333334</v>
      </c>
      <c r="M180" s="28">
        <v>107.4</v>
      </c>
      <c r="N180" s="28">
        <v>103.4</v>
      </c>
      <c r="O180" s="39">
        <v>146114750</v>
      </c>
      <c r="P180" s="40">
        <v>1.3308297921401983E-2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44679</v>
      </c>
      <c r="E181" s="37">
        <v>879.55</v>
      </c>
      <c r="F181" s="37">
        <v>882.2833333333333</v>
      </c>
      <c r="G181" s="38">
        <v>871.11666666666656</v>
      </c>
      <c r="H181" s="38">
        <v>862.68333333333328</v>
      </c>
      <c r="I181" s="38">
        <v>851.51666666666654</v>
      </c>
      <c r="J181" s="38">
        <v>890.71666666666658</v>
      </c>
      <c r="K181" s="38">
        <v>901.88333333333333</v>
      </c>
      <c r="L181" s="38">
        <v>910.31666666666661</v>
      </c>
      <c r="M181" s="28">
        <v>893.45</v>
      </c>
      <c r="N181" s="28">
        <v>873.85</v>
      </c>
      <c r="O181" s="39">
        <v>3941500</v>
      </c>
      <c r="P181" s="40">
        <v>2.9918996603083354E-2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44679</v>
      </c>
      <c r="E182" s="37">
        <v>1131.05</v>
      </c>
      <c r="F182" s="37">
        <v>1124.6333333333334</v>
      </c>
      <c r="G182" s="38">
        <v>1116.3166666666668</v>
      </c>
      <c r="H182" s="38">
        <v>1101.5833333333335</v>
      </c>
      <c r="I182" s="38">
        <v>1093.2666666666669</v>
      </c>
      <c r="J182" s="38">
        <v>1139.3666666666668</v>
      </c>
      <c r="K182" s="38">
        <v>1147.6833333333334</v>
      </c>
      <c r="L182" s="38">
        <v>1162.4166666666667</v>
      </c>
      <c r="M182" s="28">
        <v>1132.95</v>
      </c>
      <c r="N182" s="28">
        <v>1109.9000000000001</v>
      </c>
      <c r="O182" s="39">
        <v>8219250</v>
      </c>
      <c r="P182" s="40">
        <v>8.0023652311027885E-2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44679</v>
      </c>
      <c r="E183" s="37">
        <v>514.95000000000005</v>
      </c>
      <c r="F183" s="37">
        <v>513.48333333333335</v>
      </c>
      <c r="G183" s="38">
        <v>509.41666666666674</v>
      </c>
      <c r="H183" s="38">
        <v>503.88333333333338</v>
      </c>
      <c r="I183" s="38">
        <v>499.81666666666678</v>
      </c>
      <c r="J183" s="38">
        <v>519.01666666666665</v>
      </c>
      <c r="K183" s="38">
        <v>523.08333333333326</v>
      </c>
      <c r="L183" s="38">
        <v>528.61666666666667</v>
      </c>
      <c r="M183" s="28">
        <v>517.54999999999995</v>
      </c>
      <c r="N183" s="28">
        <v>507.95</v>
      </c>
      <c r="O183" s="39">
        <v>68133000</v>
      </c>
      <c r="P183" s="40">
        <v>4.9115044247787613E-3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44679</v>
      </c>
      <c r="E184" s="37">
        <v>24863.4</v>
      </c>
      <c r="F184" s="37">
        <v>24714.683333333334</v>
      </c>
      <c r="G184" s="38">
        <v>24529.366666666669</v>
      </c>
      <c r="H184" s="38">
        <v>24195.333333333336</v>
      </c>
      <c r="I184" s="38">
        <v>24010.01666666667</v>
      </c>
      <c r="J184" s="38">
        <v>25048.716666666667</v>
      </c>
      <c r="K184" s="38">
        <v>25234.033333333333</v>
      </c>
      <c r="L184" s="38">
        <v>25568.066666666666</v>
      </c>
      <c r="M184" s="28">
        <v>24900</v>
      </c>
      <c r="N184" s="28">
        <v>24380.65</v>
      </c>
      <c r="O184" s="39">
        <v>193625</v>
      </c>
      <c r="P184" s="40">
        <v>-6.796614516542703E-3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44679</v>
      </c>
      <c r="E185" s="37">
        <v>2441</v>
      </c>
      <c r="F185" s="37">
        <v>2424.9500000000003</v>
      </c>
      <c r="G185" s="38">
        <v>2404.1000000000004</v>
      </c>
      <c r="H185" s="38">
        <v>2367.2000000000003</v>
      </c>
      <c r="I185" s="38">
        <v>2346.3500000000004</v>
      </c>
      <c r="J185" s="38">
        <v>2461.8500000000004</v>
      </c>
      <c r="K185" s="38">
        <v>2482.6999999999998</v>
      </c>
      <c r="L185" s="38">
        <v>2519.6000000000004</v>
      </c>
      <c r="M185" s="28">
        <v>2445.8000000000002</v>
      </c>
      <c r="N185" s="28">
        <v>2388.0500000000002</v>
      </c>
      <c r="O185" s="39">
        <v>1609575</v>
      </c>
      <c r="P185" s="40">
        <v>-6.619144602851324E-3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44679</v>
      </c>
      <c r="E186" s="37">
        <v>2650.95</v>
      </c>
      <c r="F186" s="37">
        <v>2653.65</v>
      </c>
      <c r="G186" s="38">
        <v>2632.4</v>
      </c>
      <c r="H186" s="38">
        <v>2613.85</v>
      </c>
      <c r="I186" s="38">
        <v>2592.6</v>
      </c>
      <c r="J186" s="38">
        <v>2672.2000000000003</v>
      </c>
      <c r="K186" s="38">
        <v>2693.4500000000003</v>
      </c>
      <c r="L186" s="38">
        <v>2712.0000000000005</v>
      </c>
      <c r="M186" s="28">
        <v>2674.9</v>
      </c>
      <c r="N186" s="28">
        <v>2635.1</v>
      </c>
      <c r="O186" s="39">
        <v>3045750</v>
      </c>
      <c r="P186" s="40">
        <v>6.44361833952912E-3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44679</v>
      </c>
      <c r="E187" s="37">
        <v>1182.55</v>
      </c>
      <c r="F187" s="37">
        <v>1182.9833333333333</v>
      </c>
      <c r="G187" s="38">
        <v>1171.0666666666666</v>
      </c>
      <c r="H187" s="38">
        <v>1159.5833333333333</v>
      </c>
      <c r="I187" s="38">
        <v>1147.6666666666665</v>
      </c>
      <c r="J187" s="38">
        <v>1194.4666666666667</v>
      </c>
      <c r="K187" s="38">
        <v>1206.3833333333332</v>
      </c>
      <c r="L187" s="38">
        <v>1217.8666666666668</v>
      </c>
      <c r="M187" s="28">
        <v>1194.9000000000001</v>
      </c>
      <c r="N187" s="28">
        <v>1171.5</v>
      </c>
      <c r="O187" s="39">
        <v>4159200</v>
      </c>
      <c r="P187" s="40">
        <v>-2.3028209556706968E-3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44679</v>
      </c>
      <c r="E188" s="37">
        <v>361.65</v>
      </c>
      <c r="F188" s="37">
        <v>360.16666666666669</v>
      </c>
      <c r="G188" s="38">
        <v>355.93333333333339</v>
      </c>
      <c r="H188" s="38">
        <v>350.2166666666667</v>
      </c>
      <c r="I188" s="38">
        <v>345.98333333333341</v>
      </c>
      <c r="J188" s="38">
        <v>365.88333333333338</v>
      </c>
      <c r="K188" s="38">
        <v>370.11666666666662</v>
      </c>
      <c r="L188" s="38">
        <v>375.83333333333337</v>
      </c>
      <c r="M188" s="28">
        <v>364.4</v>
      </c>
      <c r="N188" s="28">
        <v>354.45</v>
      </c>
      <c r="O188" s="39">
        <v>4991400</v>
      </c>
      <c r="P188" s="40">
        <v>-6.0931899641577065E-3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44679</v>
      </c>
      <c r="E189" s="37">
        <v>928.9</v>
      </c>
      <c r="F189" s="37">
        <v>922.19999999999993</v>
      </c>
      <c r="G189" s="38">
        <v>912.04999999999984</v>
      </c>
      <c r="H189" s="38">
        <v>895.19999999999993</v>
      </c>
      <c r="I189" s="38">
        <v>885.04999999999984</v>
      </c>
      <c r="J189" s="38">
        <v>939.04999999999984</v>
      </c>
      <c r="K189" s="38">
        <v>949.19999999999993</v>
      </c>
      <c r="L189" s="38">
        <v>966.04999999999984</v>
      </c>
      <c r="M189" s="28">
        <v>932.35</v>
      </c>
      <c r="N189" s="28">
        <v>905.35</v>
      </c>
      <c r="O189" s="39">
        <v>17313100</v>
      </c>
      <c r="P189" s="40">
        <v>8.0929065673936791E-4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44679</v>
      </c>
      <c r="E190" s="37">
        <v>499.7</v>
      </c>
      <c r="F190" s="37">
        <v>500.98333333333335</v>
      </c>
      <c r="G190" s="38">
        <v>495.16666666666669</v>
      </c>
      <c r="H190" s="38">
        <v>490.63333333333333</v>
      </c>
      <c r="I190" s="38">
        <v>484.81666666666666</v>
      </c>
      <c r="J190" s="38">
        <v>505.51666666666671</v>
      </c>
      <c r="K190" s="38">
        <v>511.33333333333331</v>
      </c>
      <c r="L190" s="38">
        <v>515.86666666666679</v>
      </c>
      <c r="M190" s="28">
        <v>506.8</v>
      </c>
      <c r="N190" s="28">
        <v>496.45</v>
      </c>
      <c r="O190" s="39">
        <v>12921000</v>
      </c>
      <c r="P190" s="40">
        <v>-8.4033613445378148E-3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44679</v>
      </c>
      <c r="E191" s="37">
        <v>616.79999999999995</v>
      </c>
      <c r="F191" s="37">
        <v>612.76666666666665</v>
      </c>
      <c r="G191" s="38">
        <v>604.0333333333333</v>
      </c>
      <c r="H191" s="38">
        <v>591.26666666666665</v>
      </c>
      <c r="I191" s="38">
        <v>582.5333333333333</v>
      </c>
      <c r="J191" s="38">
        <v>625.5333333333333</v>
      </c>
      <c r="K191" s="38">
        <v>634.26666666666665</v>
      </c>
      <c r="L191" s="38">
        <v>647.0333333333333</v>
      </c>
      <c r="M191" s="28">
        <v>621.5</v>
      </c>
      <c r="N191" s="28">
        <v>600</v>
      </c>
      <c r="O191" s="39">
        <v>987700</v>
      </c>
      <c r="P191" s="40">
        <v>9.8298676748582225E-2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44679</v>
      </c>
      <c r="E192" s="37">
        <v>1007.2</v>
      </c>
      <c r="F192" s="37">
        <v>1002.9000000000001</v>
      </c>
      <c r="G192" s="38">
        <v>991.20000000000016</v>
      </c>
      <c r="H192" s="38">
        <v>975.2</v>
      </c>
      <c r="I192" s="38">
        <v>963.50000000000011</v>
      </c>
      <c r="J192" s="38">
        <v>1018.9000000000002</v>
      </c>
      <c r="K192" s="38">
        <v>1030.5999999999999</v>
      </c>
      <c r="L192" s="38">
        <v>1046.6000000000004</v>
      </c>
      <c r="M192" s="28">
        <v>1014.6</v>
      </c>
      <c r="N192" s="28">
        <v>986.9</v>
      </c>
      <c r="O192" s="39">
        <v>5516000</v>
      </c>
      <c r="P192" s="40">
        <v>6.5276168404789489E-2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44679</v>
      </c>
      <c r="E193" s="37">
        <v>1242.55</v>
      </c>
      <c r="F193" s="37">
        <v>1242.9333333333334</v>
      </c>
      <c r="G193" s="38">
        <v>1229.8666666666668</v>
      </c>
      <c r="H193" s="38">
        <v>1217.1833333333334</v>
      </c>
      <c r="I193" s="38">
        <v>1204.1166666666668</v>
      </c>
      <c r="J193" s="38">
        <v>1255.6166666666668</v>
      </c>
      <c r="K193" s="38">
        <v>1268.6833333333334</v>
      </c>
      <c r="L193" s="38">
        <v>1281.3666666666668</v>
      </c>
      <c r="M193" s="28">
        <v>1256</v>
      </c>
      <c r="N193" s="28">
        <v>1230.25</v>
      </c>
      <c r="O193" s="39">
        <v>3406400</v>
      </c>
      <c r="P193" s="40">
        <v>3.3620585022454179E-2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44679</v>
      </c>
      <c r="E194" s="37">
        <v>791.8</v>
      </c>
      <c r="F194" s="37">
        <v>790.69999999999993</v>
      </c>
      <c r="G194" s="38">
        <v>785.39999999999986</v>
      </c>
      <c r="H194" s="38">
        <v>778.99999999999989</v>
      </c>
      <c r="I194" s="38">
        <v>773.69999999999982</v>
      </c>
      <c r="J194" s="38">
        <v>797.09999999999991</v>
      </c>
      <c r="K194" s="38">
        <v>802.39999999999986</v>
      </c>
      <c r="L194" s="38">
        <v>808.8</v>
      </c>
      <c r="M194" s="28">
        <v>796</v>
      </c>
      <c r="N194" s="28">
        <v>784.3</v>
      </c>
      <c r="O194" s="39">
        <v>9082125</v>
      </c>
      <c r="P194" s="40">
        <v>-1.0807234230260256E-2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44679</v>
      </c>
      <c r="E195" s="37">
        <v>449.1</v>
      </c>
      <c r="F195" s="37">
        <v>447.85000000000008</v>
      </c>
      <c r="G195" s="38">
        <v>443.90000000000015</v>
      </c>
      <c r="H195" s="38">
        <v>438.70000000000005</v>
      </c>
      <c r="I195" s="38">
        <v>434.75000000000011</v>
      </c>
      <c r="J195" s="38">
        <v>453.05000000000018</v>
      </c>
      <c r="K195" s="38">
        <v>457.00000000000011</v>
      </c>
      <c r="L195" s="38">
        <v>462.20000000000022</v>
      </c>
      <c r="M195" s="28">
        <v>451.8</v>
      </c>
      <c r="N195" s="28">
        <v>442.65</v>
      </c>
      <c r="O195" s="39">
        <v>77642550</v>
      </c>
      <c r="P195" s="40">
        <v>-1.9330453563714902E-2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44679</v>
      </c>
      <c r="E196" s="37">
        <v>253.2</v>
      </c>
      <c r="F196" s="37">
        <v>251.68333333333331</v>
      </c>
      <c r="G196" s="38">
        <v>248.36666666666662</v>
      </c>
      <c r="H196" s="38">
        <v>243.5333333333333</v>
      </c>
      <c r="I196" s="38">
        <v>240.21666666666661</v>
      </c>
      <c r="J196" s="38">
        <v>256.51666666666665</v>
      </c>
      <c r="K196" s="38">
        <v>259.83333333333326</v>
      </c>
      <c r="L196" s="38">
        <v>264.66666666666663</v>
      </c>
      <c r="M196" s="28">
        <v>255</v>
      </c>
      <c r="N196" s="28">
        <v>246.85</v>
      </c>
      <c r="O196" s="39">
        <v>98091000</v>
      </c>
      <c r="P196" s="40">
        <v>1.155506055965474E-2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44679</v>
      </c>
      <c r="E197" s="37">
        <v>1350.3</v>
      </c>
      <c r="F197" s="37">
        <v>1343.3833333333334</v>
      </c>
      <c r="G197" s="38">
        <v>1325.5166666666669</v>
      </c>
      <c r="H197" s="38">
        <v>1300.7333333333333</v>
      </c>
      <c r="I197" s="38">
        <v>1282.8666666666668</v>
      </c>
      <c r="J197" s="38">
        <v>1368.166666666667</v>
      </c>
      <c r="K197" s="38">
        <v>1386.0333333333333</v>
      </c>
      <c r="L197" s="38">
        <v>1410.8166666666671</v>
      </c>
      <c r="M197" s="28">
        <v>1361.25</v>
      </c>
      <c r="N197" s="28">
        <v>1318.6</v>
      </c>
      <c r="O197" s="39">
        <v>33104100</v>
      </c>
      <c r="P197" s="40">
        <v>2.8060079719135232E-2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44679</v>
      </c>
      <c r="E198" s="37">
        <v>3790.5</v>
      </c>
      <c r="F198" s="37">
        <v>3777.6666666666665</v>
      </c>
      <c r="G198" s="38">
        <v>3756.583333333333</v>
      </c>
      <c r="H198" s="38">
        <v>3722.6666666666665</v>
      </c>
      <c r="I198" s="38">
        <v>3701.583333333333</v>
      </c>
      <c r="J198" s="38">
        <v>3811.583333333333</v>
      </c>
      <c r="K198" s="38">
        <v>3832.6666666666661</v>
      </c>
      <c r="L198" s="38">
        <v>3866.583333333333</v>
      </c>
      <c r="M198" s="28">
        <v>3798.75</v>
      </c>
      <c r="N198" s="28">
        <v>3743.75</v>
      </c>
      <c r="O198" s="39">
        <v>10307400</v>
      </c>
      <c r="P198" s="40">
        <v>1.1509827061206056E-3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44679</v>
      </c>
      <c r="E199" s="37">
        <v>1506.9</v>
      </c>
      <c r="F199" s="37">
        <v>1502.2666666666667</v>
      </c>
      <c r="G199" s="38">
        <v>1493.5833333333333</v>
      </c>
      <c r="H199" s="38">
        <v>1480.2666666666667</v>
      </c>
      <c r="I199" s="38">
        <v>1471.5833333333333</v>
      </c>
      <c r="J199" s="38">
        <v>1515.5833333333333</v>
      </c>
      <c r="K199" s="38">
        <v>1524.2666666666667</v>
      </c>
      <c r="L199" s="38">
        <v>1537.5833333333333</v>
      </c>
      <c r="M199" s="28">
        <v>1510.95</v>
      </c>
      <c r="N199" s="28">
        <v>1488.95</v>
      </c>
      <c r="O199" s="39">
        <v>13047600</v>
      </c>
      <c r="P199" s="40">
        <v>1.3705015849338057E-2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44679</v>
      </c>
      <c r="E200" s="37">
        <v>2529.35</v>
      </c>
      <c r="F200" s="37">
        <v>2540.5499999999997</v>
      </c>
      <c r="G200" s="38">
        <v>2510.4999999999995</v>
      </c>
      <c r="H200" s="38">
        <v>2491.6499999999996</v>
      </c>
      <c r="I200" s="38">
        <v>2461.5999999999995</v>
      </c>
      <c r="J200" s="38">
        <v>2559.3999999999996</v>
      </c>
      <c r="K200" s="38">
        <v>2589.4499999999998</v>
      </c>
      <c r="L200" s="38">
        <v>2608.2999999999997</v>
      </c>
      <c r="M200" s="28">
        <v>2570.6</v>
      </c>
      <c r="N200" s="28">
        <v>2521.6999999999998</v>
      </c>
      <c r="O200" s="39">
        <v>6289500</v>
      </c>
      <c r="P200" s="40">
        <v>6.8620579802484871E-2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44679</v>
      </c>
      <c r="E201" s="37">
        <v>2838.85</v>
      </c>
      <c r="F201" s="37">
        <v>2823.9333333333329</v>
      </c>
      <c r="G201" s="38">
        <v>2799.8666666666659</v>
      </c>
      <c r="H201" s="38">
        <v>2760.8833333333328</v>
      </c>
      <c r="I201" s="38">
        <v>2736.8166666666657</v>
      </c>
      <c r="J201" s="38">
        <v>2862.9166666666661</v>
      </c>
      <c r="K201" s="38">
        <v>2886.9833333333327</v>
      </c>
      <c r="L201" s="38">
        <v>2925.9666666666662</v>
      </c>
      <c r="M201" s="28">
        <v>2848</v>
      </c>
      <c r="N201" s="28">
        <v>2784.95</v>
      </c>
      <c r="O201" s="39">
        <v>690500</v>
      </c>
      <c r="P201" s="40">
        <v>-2.3338048090523339E-2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44679</v>
      </c>
      <c r="E202" s="37">
        <v>511.2</v>
      </c>
      <c r="F202" s="37">
        <v>509.16666666666669</v>
      </c>
      <c r="G202" s="38">
        <v>505.63333333333333</v>
      </c>
      <c r="H202" s="38">
        <v>500.06666666666666</v>
      </c>
      <c r="I202" s="38">
        <v>496.5333333333333</v>
      </c>
      <c r="J202" s="38">
        <v>514.73333333333335</v>
      </c>
      <c r="K202" s="38">
        <v>518.26666666666677</v>
      </c>
      <c r="L202" s="38">
        <v>523.83333333333337</v>
      </c>
      <c r="M202" s="28">
        <v>512.70000000000005</v>
      </c>
      <c r="N202" s="28">
        <v>503.6</v>
      </c>
      <c r="O202" s="39">
        <v>2952000</v>
      </c>
      <c r="P202" s="40">
        <v>-1.3533834586466165E-2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44679</v>
      </c>
      <c r="E203" s="37">
        <v>1298.5999999999999</v>
      </c>
      <c r="F203" s="37">
        <v>1293.9333333333334</v>
      </c>
      <c r="G203" s="38">
        <v>1272.8666666666668</v>
      </c>
      <c r="H203" s="38">
        <v>1247.1333333333334</v>
      </c>
      <c r="I203" s="38">
        <v>1226.0666666666668</v>
      </c>
      <c r="J203" s="38">
        <v>1319.6666666666667</v>
      </c>
      <c r="K203" s="38">
        <v>1340.7333333333333</v>
      </c>
      <c r="L203" s="38">
        <v>1366.4666666666667</v>
      </c>
      <c r="M203" s="28">
        <v>1315</v>
      </c>
      <c r="N203" s="28">
        <v>1268.2</v>
      </c>
      <c r="O203" s="39">
        <v>2143825</v>
      </c>
      <c r="P203" s="40">
        <v>3.2832692979392245E-2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44679</v>
      </c>
      <c r="E204" s="37">
        <v>635.35</v>
      </c>
      <c r="F204" s="37">
        <v>633.40000000000009</v>
      </c>
      <c r="G204" s="38">
        <v>630.35000000000014</v>
      </c>
      <c r="H204" s="38">
        <v>625.35</v>
      </c>
      <c r="I204" s="38">
        <v>622.30000000000007</v>
      </c>
      <c r="J204" s="38">
        <v>638.4000000000002</v>
      </c>
      <c r="K204" s="38">
        <v>641.45000000000016</v>
      </c>
      <c r="L204" s="38">
        <v>646.45000000000027</v>
      </c>
      <c r="M204" s="28">
        <v>636.45000000000005</v>
      </c>
      <c r="N204" s="28">
        <v>628.4</v>
      </c>
      <c r="O204" s="39">
        <v>7243600</v>
      </c>
      <c r="P204" s="40">
        <v>-4.0608195809382533E-2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44679</v>
      </c>
      <c r="E205" s="37">
        <v>1526.05</v>
      </c>
      <c r="F205" s="37">
        <v>1523.0833333333333</v>
      </c>
      <c r="G205" s="38">
        <v>1507.1666666666665</v>
      </c>
      <c r="H205" s="38">
        <v>1488.2833333333333</v>
      </c>
      <c r="I205" s="38">
        <v>1472.3666666666666</v>
      </c>
      <c r="J205" s="38">
        <v>1541.9666666666665</v>
      </c>
      <c r="K205" s="38">
        <v>1557.883333333333</v>
      </c>
      <c r="L205" s="38">
        <v>1576.7666666666664</v>
      </c>
      <c r="M205" s="28">
        <v>1539</v>
      </c>
      <c r="N205" s="28">
        <v>1504.2</v>
      </c>
      <c r="O205" s="39">
        <v>1229200</v>
      </c>
      <c r="P205" s="40">
        <v>-6.1464457509353289E-2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44679</v>
      </c>
      <c r="E206" s="37">
        <v>6760.95</v>
      </c>
      <c r="F206" s="37">
        <v>6724.2</v>
      </c>
      <c r="G206" s="38">
        <v>6670.45</v>
      </c>
      <c r="H206" s="38">
        <v>6579.95</v>
      </c>
      <c r="I206" s="38">
        <v>6526.2</v>
      </c>
      <c r="J206" s="38">
        <v>6814.7</v>
      </c>
      <c r="K206" s="38">
        <v>6868.45</v>
      </c>
      <c r="L206" s="38">
        <v>6958.95</v>
      </c>
      <c r="M206" s="28">
        <v>6777.95</v>
      </c>
      <c r="N206" s="28">
        <v>6633.7</v>
      </c>
      <c r="O206" s="39">
        <v>2206100</v>
      </c>
      <c r="P206" s="40">
        <v>8.3184789067142009E-3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44679</v>
      </c>
      <c r="E207" s="37">
        <v>788.55</v>
      </c>
      <c r="F207" s="37">
        <v>787.36666666666667</v>
      </c>
      <c r="G207" s="38">
        <v>782.08333333333337</v>
      </c>
      <c r="H207" s="38">
        <v>775.61666666666667</v>
      </c>
      <c r="I207" s="38">
        <v>770.33333333333337</v>
      </c>
      <c r="J207" s="38">
        <v>793.83333333333337</v>
      </c>
      <c r="K207" s="38">
        <v>799.11666666666667</v>
      </c>
      <c r="L207" s="38">
        <v>805.58333333333337</v>
      </c>
      <c r="M207" s="28">
        <v>792.65</v>
      </c>
      <c r="N207" s="28">
        <v>780.9</v>
      </c>
      <c r="O207" s="39">
        <v>23686000</v>
      </c>
      <c r="P207" s="40">
        <v>7.7991039327396424E-3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44679</v>
      </c>
      <c r="E208" s="37">
        <v>422.85</v>
      </c>
      <c r="F208" s="37">
        <v>418.58333333333331</v>
      </c>
      <c r="G208" s="38">
        <v>411.26666666666665</v>
      </c>
      <c r="H208" s="38">
        <v>399.68333333333334</v>
      </c>
      <c r="I208" s="38">
        <v>392.36666666666667</v>
      </c>
      <c r="J208" s="38">
        <v>430.16666666666663</v>
      </c>
      <c r="K208" s="38">
        <v>437.48333333333335</v>
      </c>
      <c r="L208" s="38">
        <v>449.06666666666661</v>
      </c>
      <c r="M208" s="28">
        <v>425.9</v>
      </c>
      <c r="N208" s="28">
        <v>407</v>
      </c>
      <c r="O208" s="39">
        <v>56627700</v>
      </c>
      <c r="P208" s="40">
        <v>1.9534520287994642E-2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44679</v>
      </c>
      <c r="E209" s="37">
        <v>1279.95</v>
      </c>
      <c r="F209" s="37">
        <v>1275</v>
      </c>
      <c r="G209" s="38">
        <v>1267</v>
      </c>
      <c r="H209" s="38">
        <v>1254.05</v>
      </c>
      <c r="I209" s="38">
        <v>1246.05</v>
      </c>
      <c r="J209" s="38">
        <v>1287.95</v>
      </c>
      <c r="K209" s="38">
        <v>1295.95</v>
      </c>
      <c r="L209" s="38">
        <v>1308.9000000000001</v>
      </c>
      <c r="M209" s="28">
        <v>1283</v>
      </c>
      <c r="N209" s="28">
        <v>1262.05</v>
      </c>
      <c r="O209" s="39">
        <v>2854000</v>
      </c>
      <c r="P209" s="40">
        <v>-1.2285862605987194E-2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44679</v>
      </c>
      <c r="E210" s="37">
        <v>1642.55</v>
      </c>
      <c r="F210" s="37">
        <v>1635.9333333333334</v>
      </c>
      <c r="G210" s="38">
        <v>1624.5666666666668</v>
      </c>
      <c r="H210" s="38">
        <v>1606.5833333333335</v>
      </c>
      <c r="I210" s="38">
        <v>1595.2166666666669</v>
      </c>
      <c r="J210" s="38">
        <v>1653.9166666666667</v>
      </c>
      <c r="K210" s="38">
        <v>1665.2833333333335</v>
      </c>
      <c r="L210" s="38">
        <v>1683.2666666666667</v>
      </c>
      <c r="M210" s="28">
        <v>1647.3</v>
      </c>
      <c r="N210" s="28">
        <v>1617.95</v>
      </c>
      <c r="O210" s="39">
        <v>903750</v>
      </c>
      <c r="P210" s="40">
        <v>3.3447684391080618E-2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44679</v>
      </c>
      <c r="E211" s="37">
        <v>603.5</v>
      </c>
      <c r="F211" s="37">
        <v>601.13333333333333</v>
      </c>
      <c r="G211" s="38">
        <v>597.86666666666667</v>
      </c>
      <c r="H211" s="38">
        <v>592.23333333333335</v>
      </c>
      <c r="I211" s="38">
        <v>588.9666666666667</v>
      </c>
      <c r="J211" s="38">
        <v>606.76666666666665</v>
      </c>
      <c r="K211" s="38">
        <v>610.0333333333333</v>
      </c>
      <c r="L211" s="38">
        <v>615.66666666666663</v>
      </c>
      <c r="M211" s="28">
        <v>604.4</v>
      </c>
      <c r="N211" s="28">
        <v>595.5</v>
      </c>
      <c r="O211" s="39">
        <v>27566400</v>
      </c>
      <c r="P211" s="40">
        <v>-1.1884402446447723E-3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44679</v>
      </c>
      <c r="E212" s="37">
        <v>304.25</v>
      </c>
      <c r="F212" s="37">
        <v>304.45</v>
      </c>
      <c r="G212" s="38">
        <v>298.59999999999997</v>
      </c>
      <c r="H212" s="38">
        <v>292.95</v>
      </c>
      <c r="I212" s="38">
        <v>287.09999999999997</v>
      </c>
      <c r="J212" s="38">
        <v>310.09999999999997</v>
      </c>
      <c r="K212" s="38">
        <v>315.95</v>
      </c>
      <c r="L212" s="38">
        <v>321.59999999999997</v>
      </c>
      <c r="M212" s="28">
        <v>310.3</v>
      </c>
      <c r="N212" s="28">
        <v>298.8</v>
      </c>
      <c r="O212" s="39">
        <v>64356000</v>
      </c>
      <c r="P212" s="40">
        <v>1.4422849576772119E-2</v>
      </c>
    </row>
    <row r="213" spans="1:16" ht="12.75" customHeight="1">
      <c r="A213" s="28">
        <v>203</v>
      </c>
      <c r="B213" s="29" t="s">
        <v>47</v>
      </c>
      <c r="C213" s="30" t="s">
        <v>865</v>
      </c>
      <c r="D213" s="31">
        <v>44679</v>
      </c>
      <c r="E213" s="37">
        <v>365.45</v>
      </c>
      <c r="F213" s="37">
        <v>363.08333333333331</v>
      </c>
      <c r="G213" s="38">
        <v>358.81666666666661</v>
      </c>
      <c r="H213" s="38">
        <v>352.18333333333328</v>
      </c>
      <c r="I213" s="38">
        <v>347.91666666666657</v>
      </c>
      <c r="J213" s="38">
        <v>369.71666666666664</v>
      </c>
      <c r="K213" s="38">
        <v>373.98333333333341</v>
      </c>
      <c r="L213" s="38">
        <v>380.61666666666667</v>
      </c>
      <c r="M213" s="28">
        <v>367.35</v>
      </c>
      <c r="N213" s="28">
        <v>356.45</v>
      </c>
      <c r="O213" s="39">
        <v>18841900</v>
      </c>
      <c r="P213" s="40">
        <v>6.463364474998531E-3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5"/>
      <c r="C216" s="295"/>
      <c r="D216" s="326"/>
      <c r="E216" s="296"/>
      <c r="F216" s="296"/>
      <c r="G216" s="327"/>
      <c r="H216" s="327"/>
      <c r="I216" s="327"/>
      <c r="J216" s="327"/>
      <c r="K216" s="327"/>
      <c r="L216" s="327"/>
      <c r="M216" s="295"/>
      <c r="N216" s="295"/>
      <c r="O216" s="328"/>
      <c r="P216" s="329"/>
    </row>
    <row r="217" spans="1:16" ht="12.75" customHeight="1">
      <c r="A217" s="295"/>
      <c r="B217" s="325"/>
      <c r="C217" s="295"/>
      <c r="D217" s="326"/>
      <c r="E217" s="296"/>
      <c r="F217" s="296"/>
      <c r="G217" s="327"/>
      <c r="H217" s="327"/>
      <c r="I217" s="327"/>
      <c r="J217" s="327"/>
      <c r="K217" s="327"/>
      <c r="L217" s="327"/>
      <c r="M217" s="295"/>
      <c r="N217" s="295"/>
      <c r="O217" s="328"/>
      <c r="P217" s="329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8" sqref="C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44656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14" t="s">
        <v>16</v>
      </c>
      <c r="B8" s="416"/>
      <c r="C8" s="420" t="s">
        <v>20</v>
      </c>
      <c r="D8" s="420" t="s">
        <v>21</v>
      </c>
      <c r="E8" s="411" t="s">
        <v>22</v>
      </c>
      <c r="F8" s="412"/>
      <c r="G8" s="413"/>
      <c r="H8" s="411" t="s">
        <v>23</v>
      </c>
      <c r="I8" s="412"/>
      <c r="J8" s="413"/>
      <c r="K8" s="23"/>
      <c r="L8" s="50"/>
      <c r="M8" s="50"/>
      <c r="N8" s="1"/>
      <c r="O8" s="1"/>
    </row>
    <row r="9" spans="1:15" ht="36" customHeight="1">
      <c r="A9" s="418"/>
      <c r="B9" s="419"/>
      <c r="C9" s="419"/>
      <c r="D9" s="41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18053.400000000001</v>
      </c>
      <c r="D10" s="32">
        <v>17986.483333333334</v>
      </c>
      <c r="E10" s="32">
        <v>17858.316666666666</v>
      </c>
      <c r="F10" s="32">
        <v>17663.233333333334</v>
      </c>
      <c r="G10" s="32">
        <v>17535.066666666666</v>
      </c>
      <c r="H10" s="32">
        <v>18181.566666666666</v>
      </c>
      <c r="I10" s="32">
        <v>18309.73333333333</v>
      </c>
      <c r="J10" s="32">
        <v>18504.816666666666</v>
      </c>
      <c r="K10" s="34">
        <v>18114.650000000001</v>
      </c>
      <c r="L10" s="34">
        <v>17791.400000000001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38635.199999999997</v>
      </c>
      <c r="D11" s="37">
        <v>38355.533333333333</v>
      </c>
      <c r="E11" s="37">
        <v>37945.216666666667</v>
      </c>
      <c r="F11" s="37">
        <v>37255.233333333337</v>
      </c>
      <c r="G11" s="37">
        <v>36844.916666666672</v>
      </c>
      <c r="H11" s="37">
        <v>39045.516666666663</v>
      </c>
      <c r="I11" s="37">
        <v>39455.833333333328</v>
      </c>
      <c r="J11" s="37">
        <v>40145.816666666658</v>
      </c>
      <c r="K11" s="28">
        <v>38765.85</v>
      </c>
      <c r="L11" s="28">
        <v>37665.550000000003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2606.1999999999998</v>
      </c>
      <c r="D12" s="37">
        <v>2595.6833333333334</v>
      </c>
      <c r="E12" s="37">
        <v>2581.8166666666666</v>
      </c>
      <c r="F12" s="37">
        <v>2557.4333333333334</v>
      </c>
      <c r="G12" s="37">
        <v>2543.5666666666666</v>
      </c>
      <c r="H12" s="37">
        <v>2620.0666666666666</v>
      </c>
      <c r="I12" s="37">
        <v>2633.9333333333334</v>
      </c>
      <c r="J12" s="37">
        <v>2658.3166666666666</v>
      </c>
      <c r="K12" s="28">
        <v>2609.5500000000002</v>
      </c>
      <c r="L12" s="28">
        <v>2571.3000000000002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5152.3</v>
      </c>
      <c r="D13" s="37">
        <v>5131.5166666666664</v>
      </c>
      <c r="E13" s="37">
        <v>5107.5333333333328</v>
      </c>
      <c r="F13" s="37">
        <v>5062.7666666666664</v>
      </c>
      <c r="G13" s="37">
        <v>5038.7833333333328</v>
      </c>
      <c r="H13" s="37">
        <v>5176.2833333333328</v>
      </c>
      <c r="I13" s="37">
        <v>5200.2666666666664</v>
      </c>
      <c r="J13" s="37">
        <v>5245.0333333333328</v>
      </c>
      <c r="K13" s="28">
        <v>5155.5</v>
      </c>
      <c r="L13" s="28">
        <v>5086.75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36442.9</v>
      </c>
      <c r="D14" s="37">
        <v>36366.666666666664</v>
      </c>
      <c r="E14" s="37">
        <v>36206.583333333328</v>
      </c>
      <c r="F14" s="37">
        <v>35970.266666666663</v>
      </c>
      <c r="G14" s="37">
        <v>35810.183333333327</v>
      </c>
      <c r="H14" s="37">
        <v>36602.98333333333</v>
      </c>
      <c r="I14" s="37">
        <v>36763.066666666658</v>
      </c>
      <c r="J14" s="37">
        <v>36999.383333333331</v>
      </c>
      <c r="K14" s="28">
        <v>36526.75</v>
      </c>
      <c r="L14" s="28">
        <v>36130.35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4271.3999999999996</v>
      </c>
      <c r="D15" s="37">
        <v>4254.3166666666666</v>
      </c>
      <c r="E15" s="37">
        <v>4233.0333333333328</v>
      </c>
      <c r="F15" s="37">
        <v>4194.6666666666661</v>
      </c>
      <c r="G15" s="37">
        <v>4173.3833333333323</v>
      </c>
      <c r="H15" s="37">
        <v>4292.6833333333334</v>
      </c>
      <c r="I15" s="37">
        <v>4313.9666666666681</v>
      </c>
      <c r="J15" s="37">
        <v>4352.3333333333339</v>
      </c>
      <c r="K15" s="28">
        <v>4275.6000000000004</v>
      </c>
      <c r="L15" s="28">
        <v>4215.95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8424.5</v>
      </c>
      <c r="D16" s="37">
        <v>8399.3166666666675</v>
      </c>
      <c r="E16" s="37">
        <v>8362.4833333333354</v>
      </c>
      <c r="F16" s="37">
        <v>8300.4666666666672</v>
      </c>
      <c r="G16" s="37">
        <v>8263.633333333335</v>
      </c>
      <c r="H16" s="37">
        <v>8461.3333333333358</v>
      </c>
      <c r="I16" s="37">
        <v>8498.1666666666679</v>
      </c>
      <c r="J16" s="37">
        <v>8560.1833333333361</v>
      </c>
      <c r="K16" s="28">
        <v>8436.15</v>
      </c>
      <c r="L16" s="28">
        <v>8337.2999999999993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2119.4499999999998</v>
      </c>
      <c r="D17" s="37">
        <v>2118.1666666666665</v>
      </c>
      <c r="E17" s="37">
        <v>2103.333333333333</v>
      </c>
      <c r="F17" s="37">
        <v>2087.2166666666667</v>
      </c>
      <c r="G17" s="37">
        <v>2072.3833333333332</v>
      </c>
      <c r="H17" s="37">
        <v>2134.2833333333328</v>
      </c>
      <c r="I17" s="37">
        <v>2149.1166666666659</v>
      </c>
      <c r="J17" s="37">
        <v>2165.2333333333327</v>
      </c>
      <c r="K17" s="28">
        <v>2133</v>
      </c>
      <c r="L17" s="28">
        <v>2102.0500000000002</v>
      </c>
      <c r="M17" s="28">
        <v>6.5575700000000001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1308.7</v>
      </c>
      <c r="D18" s="37">
        <v>1299.5166666666667</v>
      </c>
      <c r="E18" s="37">
        <v>1281.5333333333333</v>
      </c>
      <c r="F18" s="37">
        <v>1254.3666666666666</v>
      </c>
      <c r="G18" s="37">
        <v>1236.3833333333332</v>
      </c>
      <c r="H18" s="37">
        <v>1326.6833333333334</v>
      </c>
      <c r="I18" s="37">
        <v>1344.6666666666665</v>
      </c>
      <c r="J18" s="37">
        <v>1371.8333333333335</v>
      </c>
      <c r="K18" s="28">
        <v>1317.5</v>
      </c>
      <c r="L18" s="28">
        <v>1272.3499999999999</v>
      </c>
      <c r="M18" s="28">
        <v>9.6570400000000003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972.35</v>
      </c>
      <c r="D19" s="37">
        <v>967.7833333333333</v>
      </c>
      <c r="E19" s="37">
        <v>960.56666666666661</v>
      </c>
      <c r="F19" s="37">
        <v>948.7833333333333</v>
      </c>
      <c r="G19" s="37">
        <v>941.56666666666661</v>
      </c>
      <c r="H19" s="37">
        <v>979.56666666666661</v>
      </c>
      <c r="I19" s="37">
        <v>986.7833333333333</v>
      </c>
      <c r="J19" s="37">
        <v>998.56666666666661</v>
      </c>
      <c r="K19" s="28">
        <v>975</v>
      </c>
      <c r="L19" s="28">
        <v>956</v>
      </c>
      <c r="M19" s="28">
        <v>5.3643200000000002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2065.85</v>
      </c>
      <c r="D20" s="37">
        <v>2057.7833333333333</v>
      </c>
      <c r="E20" s="37">
        <v>2040.0666666666666</v>
      </c>
      <c r="F20" s="37">
        <v>2014.2833333333333</v>
      </c>
      <c r="G20" s="37">
        <v>1996.5666666666666</v>
      </c>
      <c r="H20" s="37">
        <v>2083.5666666666666</v>
      </c>
      <c r="I20" s="37">
        <v>2101.2833333333328</v>
      </c>
      <c r="J20" s="37">
        <v>2127.0666666666666</v>
      </c>
      <c r="K20" s="28">
        <v>2075.5</v>
      </c>
      <c r="L20" s="28">
        <v>2032</v>
      </c>
      <c r="M20" s="28">
        <v>13.342650000000001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2110.4499999999998</v>
      </c>
      <c r="D21" s="37">
        <v>2063.7666666666664</v>
      </c>
      <c r="E21" s="37">
        <v>1987.9333333333329</v>
      </c>
      <c r="F21" s="37">
        <v>1865.4166666666665</v>
      </c>
      <c r="G21" s="37">
        <v>1789.583333333333</v>
      </c>
      <c r="H21" s="37">
        <v>2186.2833333333328</v>
      </c>
      <c r="I21" s="37">
        <v>2262.1166666666668</v>
      </c>
      <c r="J21" s="37">
        <v>2384.6333333333328</v>
      </c>
      <c r="K21" s="28">
        <v>2139.6</v>
      </c>
      <c r="L21" s="28">
        <v>1941.25</v>
      </c>
      <c r="M21" s="28">
        <v>18.985880000000002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818.55</v>
      </c>
      <c r="D22" s="37">
        <v>808.11666666666667</v>
      </c>
      <c r="E22" s="37">
        <v>794.08333333333337</v>
      </c>
      <c r="F22" s="37">
        <v>769.61666666666667</v>
      </c>
      <c r="G22" s="37">
        <v>755.58333333333337</v>
      </c>
      <c r="H22" s="37">
        <v>832.58333333333337</v>
      </c>
      <c r="I22" s="37">
        <v>846.61666666666667</v>
      </c>
      <c r="J22" s="37">
        <v>871.08333333333337</v>
      </c>
      <c r="K22" s="28">
        <v>822.15</v>
      </c>
      <c r="L22" s="28">
        <v>783.65</v>
      </c>
      <c r="M22" s="28">
        <v>137.43062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2369.8000000000002</v>
      </c>
      <c r="D23" s="37">
        <v>2339.9333333333334</v>
      </c>
      <c r="E23" s="37">
        <v>2297.8666666666668</v>
      </c>
      <c r="F23" s="37">
        <v>2225.9333333333334</v>
      </c>
      <c r="G23" s="37">
        <v>2183.8666666666668</v>
      </c>
      <c r="H23" s="37">
        <v>2411.8666666666668</v>
      </c>
      <c r="I23" s="37">
        <v>2453.9333333333334</v>
      </c>
      <c r="J23" s="37">
        <v>2525.8666666666668</v>
      </c>
      <c r="K23" s="28">
        <v>2382</v>
      </c>
      <c r="L23" s="28">
        <v>2268</v>
      </c>
      <c r="M23" s="28">
        <v>2.7446100000000002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2453.5</v>
      </c>
      <c r="D24" s="37">
        <v>2443.4833333333331</v>
      </c>
      <c r="E24" s="37">
        <v>2411.9666666666662</v>
      </c>
      <c r="F24" s="37">
        <v>2370.4333333333329</v>
      </c>
      <c r="G24" s="37">
        <v>2338.9166666666661</v>
      </c>
      <c r="H24" s="37">
        <v>2485.0166666666664</v>
      </c>
      <c r="I24" s="37">
        <v>2516.5333333333338</v>
      </c>
      <c r="J24" s="37">
        <v>2558.0666666666666</v>
      </c>
      <c r="K24" s="28">
        <v>2475</v>
      </c>
      <c r="L24" s="28">
        <v>2401.9499999999998</v>
      </c>
      <c r="M24" s="28">
        <v>3.3033000000000001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113.9</v>
      </c>
      <c r="D25" s="37">
        <v>113.5</v>
      </c>
      <c r="E25" s="37">
        <v>112.7</v>
      </c>
      <c r="F25" s="37">
        <v>111.5</v>
      </c>
      <c r="G25" s="37">
        <v>110.7</v>
      </c>
      <c r="H25" s="37">
        <v>114.7</v>
      </c>
      <c r="I25" s="37">
        <v>115.50000000000001</v>
      </c>
      <c r="J25" s="37">
        <v>116.7</v>
      </c>
      <c r="K25" s="28">
        <v>114.3</v>
      </c>
      <c r="L25" s="28">
        <v>112.3</v>
      </c>
      <c r="M25" s="28">
        <v>37.614539999999998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298.75</v>
      </c>
      <c r="D26" s="37">
        <v>299.33333333333331</v>
      </c>
      <c r="E26" s="37">
        <v>295.41666666666663</v>
      </c>
      <c r="F26" s="37">
        <v>292.08333333333331</v>
      </c>
      <c r="G26" s="37">
        <v>288.16666666666663</v>
      </c>
      <c r="H26" s="37">
        <v>302.66666666666663</v>
      </c>
      <c r="I26" s="37">
        <v>306.58333333333326</v>
      </c>
      <c r="J26" s="37">
        <v>309.91666666666663</v>
      </c>
      <c r="K26" s="28">
        <v>303.25</v>
      </c>
      <c r="L26" s="28">
        <v>296</v>
      </c>
      <c r="M26" s="28">
        <v>25.826450000000001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1755.2</v>
      </c>
      <c r="D27" s="37">
        <v>1758.7</v>
      </c>
      <c r="E27" s="37">
        <v>1727.5</v>
      </c>
      <c r="F27" s="37">
        <v>1699.8</v>
      </c>
      <c r="G27" s="37">
        <v>1668.6</v>
      </c>
      <c r="H27" s="37">
        <v>1786.4</v>
      </c>
      <c r="I27" s="37">
        <v>1817.6000000000004</v>
      </c>
      <c r="J27" s="37">
        <v>1845.3000000000002</v>
      </c>
      <c r="K27" s="28">
        <v>1789.9</v>
      </c>
      <c r="L27" s="28">
        <v>1731</v>
      </c>
      <c r="M27" s="28">
        <v>0.88815999999999995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755.8</v>
      </c>
      <c r="D28" s="37">
        <v>756.91666666666663</v>
      </c>
      <c r="E28" s="37">
        <v>751.5333333333333</v>
      </c>
      <c r="F28" s="37">
        <v>747.26666666666665</v>
      </c>
      <c r="G28" s="37">
        <v>741.88333333333333</v>
      </c>
      <c r="H28" s="37">
        <v>761.18333333333328</v>
      </c>
      <c r="I28" s="37">
        <v>766.56666666666672</v>
      </c>
      <c r="J28" s="37">
        <v>770.83333333333326</v>
      </c>
      <c r="K28" s="28">
        <v>762.3</v>
      </c>
      <c r="L28" s="28">
        <v>752.65</v>
      </c>
      <c r="M28" s="28">
        <v>1.6770799999999999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3474.7</v>
      </c>
      <c r="D29" s="37">
        <v>3495.9500000000003</v>
      </c>
      <c r="E29" s="37">
        <v>3441.9000000000005</v>
      </c>
      <c r="F29" s="37">
        <v>3409.1000000000004</v>
      </c>
      <c r="G29" s="37">
        <v>3355.0500000000006</v>
      </c>
      <c r="H29" s="37">
        <v>3528.7500000000005</v>
      </c>
      <c r="I29" s="37">
        <v>3582.8000000000006</v>
      </c>
      <c r="J29" s="37">
        <v>3615.6000000000004</v>
      </c>
      <c r="K29" s="28">
        <v>3550</v>
      </c>
      <c r="L29" s="28">
        <v>3463.15</v>
      </c>
      <c r="M29" s="28">
        <v>1.11819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565.79999999999995</v>
      </c>
      <c r="D30" s="37">
        <v>564.11666666666667</v>
      </c>
      <c r="E30" s="37">
        <v>559.73333333333335</v>
      </c>
      <c r="F30" s="37">
        <v>553.66666666666663</v>
      </c>
      <c r="G30" s="37">
        <v>549.2833333333333</v>
      </c>
      <c r="H30" s="37">
        <v>570.18333333333339</v>
      </c>
      <c r="I30" s="37">
        <v>574.56666666666683</v>
      </c>
      <c r="J30" s="37">
        <v>580.63333333333344</v>
      </c>
      <c r="K30" s="28">
        <v>568.5</v>
      </c>
      <c r="L30" s="28">
        <v>558.04999999999995</v>
      </c>
      <c r="M30" s="28">
        <v>8.5917200000000005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311.64999999999998</v>
      </c>
      <c r="D31" s="37">
        <v>310.08333333333331</v>
      </c>
      <c r="E31" s="37">
        <v>306.66666666666663</v>
      </c>
      <c r="F31" s="37">
        <v>301.68333333333334</v>
      </c>
      <c r="G31" s="37">
        <v>298.26666666666665</v>
      </c>
      <c r="H31" s="37">
        <v>315.06666666666661</v>
      </c>
      <c r="I31" s="37">
        <v>318.48333333333323</v>
      </c>
      <c r="J31" s="37">
        <v>323.46666666666658</v>
      </c>
      <c r="K31" s="28">
        <v>313.5</v>
      </c>
      <c r="L31" s="28">
        <v>305.10000000000002</v>
      </c>
      <c r="M31" s="28">
        <v>36.385539999999999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4564.95</v>
      </c>
      <c r="D32" s="37">
        <v>4549.083333333333</v>
      </c>
      <c r="E32" s="37">
        <v>4514.8666666666659</v>
      </c>
      <c r="F32" s="37">
        <v>4464.7833333333328</v>
      </c>
      <c r="G32" s="37">
        <v>4430.5666666666657</v>
      </c>
      <c r="H32" s="37">
        <v>4599.1666666666661</v>
      </c>
      <c r="I32" s="37">
        <v>4633.3833333333332</v>
      </c>
      <c r="J32" s="37">
        <v>4683.4666666666662</v>
      </c>
      <c r="K32" s="28">
        <v>4583.3</v>
      </c>
      <c r="L32" s="28">
        <v>4499</v>
      </c>
      <c r="M32" s="28">
        <v>6.1957700000000004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197.5</v>
      </c>
      <c r="D33" s="37">
        <v>197.31666666666669</v>
      </c>
      <c r="E33" s="37">
        <v>195.38333333333338</v>
      </c>
      <c r="F33" s="37">
        <v>193.26666666666668</v>
      </c>
      <c r="G33" s="37">
        <v>191.33333333333337</v>
      </c>
      <c r="H33" s="37">
        <v>199.43333333333339</v>
      </c>
      <c r="I33" s="37">
        <v>201.36666666666673</v>
      </c>
      <c r="J33" s="37">
        <v>203.48333333333341</v>
      </c>
      <c r="K33" s="28">
        <v>199.25</v>
      </c>
      <c r="L33" s="28">
        <v>195.2</v>
      </c>
      <c r="M33" s="28">
        <v>32.406799999999997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121</v>
      </c>
      <c r="D34" s="37">
        <v>120.66666666666667</v>
      </c>
      <c r="E34" s="37">
        <v>119.53333333333335</v>
      </c>
      <c r="F34" s="37">
        <v>118.06666666666668</v>
      </c>
      <c r="G34" s="37">
        <v>116.93333333333335</v>
      </c>
      <c r="H34" s="37">
        <v>122.13333333333334</v>
      </c>
      <c r="I34" s="37">
        <v>123.26666666666667</v>
      </c>
      <c r="J34" s="37">
        <v>124.73333333333333</v>
      </c>
      <c r="K34" s="28">
        <v>121.8</v>
      </c>
      <c r="L34" s="28">
        <v>119.2</v>
      </c>
      <c r="M34" s="28">
        <v>119.71937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3118</v>
      </c>
      <c r="D35" s="37">
        <v>3118.1666666666665</v>
      </c>
      <c r="E35" s="37">
        <v>3093.333333333333</v>
      </c>
      <c r="F35" s="37">
        <v>3068.6666666666665</v>
      </c>
      <c r="G35" s="37">
        <v>3043.833333333333</v>
      </c>
      <c r="H35" s="37">
        <v>3142.833333333333</v>
      </c>
      <c r="I35" s="37">
        <v>3167.6666666666661</v>
      </c>
      <c r="J35" s="37">
        <v>3192.333333333333</v>
      </c>
      <c r="K35" s="28">
        <v>3143</v>
      </c>
      <c r="L35" s="28">
        <v>3093.5</v>
      </c>
      <c r="M35" s="28">
        <v>8.73264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1980.45</v>
      </c>
      <c r="D36" s="37">
        <v>1990.2833333333335</v>
      </c>
      <c r="E36" s="37">
        <v>1965.8166666666671</v>
      </c>
      <c r="F36" s="37">
        <v>1951.1833333333336</v>
      </c>
      <c r="G36" s="37">
        <v>1926.7166666666672</v>
      </c>
      <c r="H36" s="37">
        <v>2004.916666666667</v>
      </c>
      <c r="I36" s="37">
        <v>2029.3833333333337</v>
      </c>
      <c r="J36" s="37">
        <v>2044.0166666666669</v>
      </c>
      <c r="K36" s="28">
        <v>2014.75</v>
      </c>
      <c r="L36" s="28">
        <v>1975.65</v>
      </c>
      <c r="M36" s="28">
        <v>3.8328199999999999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692.4</v>
      </c>
      <c r="D37" s="37">
        <v>689.69999999999993</v>
      </c>
      <c r="E37" s="37">
        <v>683.79999999999984</v>
      </c>
      <c r="F37" s="37">
        <v>675.19999999999993</v>
      </c>
      <c r="G37" s="37">
        <v>669.29999999999984</v>
      </c>
      <c r="H37" s="37">
        <v>698.29999999999984</v>
      </c>
      <c r="I37" s="37">
        <v>704.19999999999993</v>
      </c>
      <c r="J37" s="37">
        <v>712.79999999999984</v>
      </c>
      <c r="K37" s="28">
        <v>695.6</v>
      </c>
      <c r="L37" s="28">
        <v>681.1</v>
      </c>
      <c r="M37" s="28">
        <v>10.13158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4106.6499999999996</v>
      </c>
      <c r="D38" s="37">
        <v>4110.9333333333334</v>
      </c>
      <c r="E38" s="37">
        <v>4071.8666666666668</v>
      </c>
      <c r="F38" s="37">
        <v>4037.0833333333335</v>
      </c>
      <c r="G38" s="37">
        <v>3998.0166666666669</v>
      </c>
      <c r="H38" s="37">
        <v>4145.7166666666672</v>
      </c>
      <c r="I38" s="37">
        <v>4184.7833333333347</v>
      </c>
      <c r="J38" s="37">
        <v>4219.5666666666666</v>
      </c>
      <c r="K38" s="28">
        <v>4150</v>
      </c>
      <c r="L38" s="28">
        <v>4076.15</v>
      </c>
      <c r="M38" s="28">
        <v>4.3858100000000002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784.1</v>
      </c>
      <c r="D39" s="37">
        <v>778.86666666666667</v>
      </c>
      <c r="E39" s="37">
        <v>772.23333333333335</v>
      </c>
      <c r="F39" s="37">
        <v>760.36666666666667</v>
      </c>
      <c r="G39" s="37">
        <v>753.73333333333335</v>
      </c>
      <c r="H39" s="37">
        <v>790.73333333333335</v>
      </c>
      <c r="I39" s="37">
        <v>797.36666666666679</v>
      </c>
      <c r="J39" s="37">
        <v>809.23333333333335</v>
      </c>
      <c r="K39" s="28">
        <v>785.5</v>
      </c>
      <c r="L39" s="28">
        <v>767</v>
      </c>
      <c r="M39" s="28">
        <v>109.59783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3763.65</v>
      </c>
      <c r="D40" s="37">
        <v>3750.6833333333329</v>
      </c>
      <c r="E40" s="37">
        <v>3729.3666666666659</v>
      </c>
      <c r="F40" s="37">
        <v>3695.083333333333</v>
      </c>
      <c r="G40" s="37">
        <v>3673.766666666666</v>
      </c>
      <c r="H40" s="37">
        <v>3784.9666666666658</v>
      </c>
      <c r="I40" s="37">
        <v>3806.2833333333324</v>
      </c>
      <c r="J40" s="37">
        <v>3840.5666666666657</v>
      </c>
      <c r="K40" s="28">
        <v>3772</v>
      </c>
      <c r="L40" s="28">
        <v>3716.4</v>
      </c>
      <c r="M40" s="28">
        <v>4.1951700000000001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7490.65</v>
      </c>
      <c r="D41" s="37">
        <v>7503.8499999999995</v>
      </c>
      <c r="E41" s="37">
        <v>7416.7999999999993</v>
      </c>
      <c r="F41" s="37">
        <v>7342.95</v>
      </c>
      <c r="G41" s="37">
        <v>7255.9</v>
      </c>
      <c r="H41" s="37">
        <v>7577.6999999999989</v>
      </c>
      <c r="I41" s="37">
        <v>7664.75</v>
      </c>
      <c r="J41" s="37">
        <v>7738.5999999999985</v>
      </c>
      <c r="K41" s="28">
        <v>7590.9</v>
      </c>
      <c r="L41" s="28">
        <v>7430</v>
      </c>
      <c r="M41" s="28">
        <v>10.497590000000001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17196.349999999999</v>
      </c>
      <c r="D42" s="37">
        <v>17210.533333333333</v>
      </c>
      <c r="E42" s="37">
        <v>16941.066666666666</v>
      </c>
      <c r="F42" s="37">
        <v>16685.783333333333</v>
      </c>
      <c r="G42" s="37">
        <v>16416.316666666666</v>
      </c>
      <c r="H42" s="37">
        <v>17465.816666666666</v>
      </c>
      <c r="I42" s="37">
        <v>17735.283333333333</v>
      </c>
      <c r="J42" s="37">
        <v>17990.566666666666</v>
      </c>
      <c r="K42" s="28">
        <v>17480</v>
      </c>
      <c r="L42" s="28">
        <v>16955.25</v>
      </c>
      <c r="M42" s="28">
        <v>3.2439399999999998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5828.45</v>
      </c>
      <c r="D43" s="37">
        <v>5785.666666666667</v>
      </c>
      <c r="E43" s="37">
        <v>5392.7833333333338</v>
      </c>
      <c r="F43" s="37">
        <v>4957.1166666666668</v>
      </c>
      <c r="G43" s="37">
        <v>4564.2333333333336</v>
      </c>
      <c r="H43" s="37">
        <v>6221.3333333333339</v>
      </c>
      <c r="I43" s="37">
        <v>6614.2166666666672</v>
      </c>
      <c r="J43" s="37">
        <v>7049.8833333333341</v>
      </c>
      <c r="K43" s="28">
        <v>6178.55</v>
      </c>
      <c r="L43" s="28">
        <v>5350</v>
      </c>
      <c r="M43" s="28">
        <v>3.31277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2129.9499999999998</v>
      </c>
      <c r="D44" s="37">
        <v>2120.65</v>
      </c>
      <c r="E44" s="37">
        <v>2101.3000000000002</v>
      </c>
      <c r="F44" s="37">
        <v>2072.65</v>
      </c>
      <c r="G44" s="37">
        <v>2053.3000000000002</v>
      </c>
      <c r="H44" s="37">
        <v>2149.3000000000002</v>
      </c>
      <c r="I44" s="37">
        <v>2168.6499999999996</v>
      </c>
      <c r="J44" s="37">
        <v>2197.3000000000002</v>
      </c>
      <c r="K44" s="28">
        <v>2140</v>
      </c>
      <c r="L44" s="28">
        <v>2092</v>
      </c>
      <c r="M44" s="28">
        <v>1.7362899999999999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318.85000000000002</v>
      </c>
      <c r="D45" s="37">
        <v>320.23333333333335</v>
      </c>
      <c r="E45" s="37">
        <v>310.4666666666667</v>
      </c>
      <c r="F45" s="37">
        <v>302.08333333333337</v>
      </c>
      <c r="G45" s="37">
        <v>292.31666666666672</v>
      </c>
      <c r="H45" s="37">
        <v>328.61666666666667</v>
      </c>
      <c r="I45" s="37">
        <v>338.38333333333333</v>
      </c>
      <c r="J45" s="37">
        <v>346.76666666666665</v>
      </c>
      <c r="K45" s="28">
        <v>330</v>
      </c>
      <c r="L45" s="28">
        <v>311.85000000000002</v>
      </c>
      <c r="M45" s="28">
        <v>165.48131000000001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116.1</v>
      </c>
      <c r="D46" s="37">
        <v>116.10000000000001</v>
      </c>
      <c r="E46" s="37">
        <v>115.20000000000002</v>
      </c>
      <c r="F46" s="37">
        <v>114.30000000000001</v>
      </c>
      <c r="G46" s="37">
        <v>113.40000000000002</v>
      </c>
      <c r="H46" s="37">
        <v>117.00000000000001</v>
      </c>
      <c r="I46" s="37">
        <v>117.90000000000002</v>
      </c>
      <c r="J46" s="37">
        <v>118.80000000000001</v>
      </c>
      <c r="K46" s="28">
        <v>117</v>
      </c>
      <c r="L46" s="28">
        <v>115.2</v>
      </c>
      <c r="M46" s="28">
        <v>293.56607000000002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49.25</v>
      </c>
      <c r="D47" s="37">
        <v>49.15</v>
      </c>
      <c r="E47" s="37">
        <v>48.699999999999996</v>
      </c>
      <c r="F47" s="37">
        <v>48.15</v>
      </c>
      <c r="G47" s="37">
        <v>47.699999999999996</v>
      </c>
      <c r="H47" s="37">
        <v>49.699999999999996</v>
      </c>
      <c r="I47" s="37">
        <v>50.15</v>
      </c>
      <c r="J47" s="37">
        <v>50.699999999999996</v>
      </c>
      <c r="K47" s="28">
        <v>49.6</v>
      </c>
      <c r="L47" s="28">
        <v>48.6</v>
      </c>
      <c r="M47" s="28">
        <v>45.58914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2022.25</v>
      </c>
      <c r="D48" s="37">
        <v>2016.45</v>
      </c>
      <c r="E48" s="37">
        <v>2005.9</v>
      </c>
      <c r="F48" s="37">
        <v>1989.55</v>
      </c>
      <c r="G48" s="37">
        <v>1979</v>
      </c>
      <c r="H48" s="37">
        <v>2032.8000000000002</v>
      </c>
      <c r="I48" s="37">
        <v>2043.35</v>
      </c>
      <c r="J48" s="37">
        <v>2059.7000000000003</v>
      </c>
      <c r="K48" s="28">
        <v>2027</v>
      </c>
      <c r="L48" s="28">
        <v>2000.1</v>
      </c>
      <c r="M48" s="28">
        <v>4.0844300000000002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722.35</v>
      </c>
      <c r="D49" s="37">
        <v>719.38333333333333</v>
      </c>
      <c r="E49" s="37">
        <v>714.86666666666667</v>
      </c>
      <c r="F49" s="37">
        <v>707.38333333333333</v>
      </c>
      <c r="G49" s="37">
        <v>702.86666666666667</v>
      </c>
      <c r="H49" s="37">
        <v>726.86666666666667</v>
      </c>
      <c r="I49" s="37">
        <v>731.38333333333333</v>
      </c>
      <c r="J49" s="37">
        <v>738.86666666666667</v>
      </c>
      <c r="K49" s="28">
        <v>723.9</v>
      </c>
      <c r="L49" s="28">
        <v>711.9</v>
      </c>
      <c r="M49" s="28">
        <v>6.1441299999999996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219.45</v>
      </c>
      <c r="D50" s="37">
        <v>218.5333333333333</v>
      </c>
      <c r="E50" s="37">
        <v>216.71666666666661</v>
      </c>
      <c r="F50" s="37">
        <v>213.98333333333332</v>
      </c>
      <c r="G50" s="37">
        <v>212.16666666666663</v>
      </c>
      <c r="H50" s="37">
        <v>221.26666666666659</v>
      </c>
      <c r="I50" s="37">
        <v>223.08333333333331</v>
      </c>
      <c r="J50" s="37">
        <v>225.81666666666658</v>
      </c>
      <c r="K50" s="28">
        <v>220.35</v>
      </c>
      <c r="L50" s="28">
        <v>215.8</v>
      </c>
      <c r="M50" s="28">
        <v>98.0886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709.1</v>
      </c>
      <c r="D51" s="37">
        <v>708.76666666666677</v>
      </c>
      <c r="E51" s="37">
        <v>705.73333333333358</v>
      </c>
      <c r="F51" s="37">
        <v>702.36666666666679</v>
      </c>
      <c r="G51" s="37">
        <v>699.3333333333336</v>
      </c>
      <c r="H51" s="37">
        <v>712.13333333333355</v>
      </c>
      <c r="I51" s="37">
        <v>715.16666666666663</v>
      </c>
      <c r="J51" s="37">
        <v>718.53333333333353</v>
      </c>
      <c r="K51" s="28">
        <v>711.8</v>
      </c>
      <c r="L51" s="28">
        <v>705.4</v>
      </c>
      <c r="M51" s="28">
        <v>4.9120299999999997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54.4</v>
      </c>
      <c r="D52" s="37">
        <v>54.166666666666664</v>
      </c>
      <c r="E52" s="37">
        <v>53.733333333333327</v>
      </c>
      <c r="F52" s="37">
        <v>53.066666666666663</v>
      </c>
      <c r="G52" s="37">
        <v>52.633333333333326</v>
      </c>
      <c r="H52" s="37">
        <v>54.833333333333329</v>
      </c>
      <c r="I52" s="37">
        <v>55.266666666666666</v>
      </c>
      <c r="J52" s="37">
        <v>55.93333333333333</v>
      </c>
      <c r="K52" s="28">
        <v>54.6</v>
      </c>
      <c r="L52" s="28">
        <v>53.5</v>
      </c>
      <c r="M52" s="28">
        <v>340.54329999999999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380.2</v>
      </c>
      <c r="D53" s="37">
        <v>377.88333333333338</v>
      </c>
      <c r="E53" s="37">
        <v>374.51666666666677</v>
      </c>
      <c r="F53" s="37">
        <v>368.83333333333337</v>
      </c>
      <c r="G53" s="37">
        <v>365.46666666666675</v>
      </c>
      <c r="H53" s="37">
        <v>383.56666666666678</v>
      </c>
      <c r="I53" s="37">
        <v>386.93333333333345</v>
      </c>
      <c r="J53" s="37">
        <v>392.61666666666679</v>
      </c>
      <c r="K53" s="28">
        <v>381.25</v>
      </c>
      <c r="L53" s="28">
        <v>372.2</v>
      </c>
      <c r="M53" s="28">
        <v>73.573599999999999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767.8</v>
      </c>
      <c r="D54" s="37">
        <v>766.33333333333337</v>
      </c>
      <c r="E54" s="37">
        <v>757.66666666666674</v>
      </c>
      <c r="F54" s="37">
        <v>747.53333333333342</v>
      </c>
      <c r="G54" s="37">
        <v>738.86666666666679</v>
      </c>
      <c r="H54" s="37">
        <v>776.4666666666667</v>
      </c>
      <c r="I54" s="37">
        <v>785.13333333333344</v>
      </c>
      <c r="J54" s="37">
        <v>795.26666666666665</v>
      </c>
      <c r="K54" s="28">
        <v>775</v>
      </c>
      <c r="L54" s="28">
        <v>756.2</v>
      </c>
      <c r="M54" s="28">
        <v>57.832239999999999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346.45</v>
      </c>
      <c r="D55" s="37">
        <v>345.40000000000003</v>
      </c>
      <c r="E55" s="37">
        <v>342.80000000000007</v>
      </c>
      <c r="F55" s="37">
        <v>339.15000000000003</v>
      </c>
      <c r="G55" s="37">
        <v>336.55000000000007</v>
      </c>
      <c r="H55" s="37">
        <v>349.05000000000007</v>
      </c>
      <c r="I55" s="37">
        <v>351.65000000000009</v>
      </c>
      <c r="J55" s="37">
        <v>355.30000000000007</v>
      </c>
      <c r="K55" s="28">
        <v>348</v>
      </c>
      <c r="L55" s="28">
        <v>341.75</v>
      </c>
      <c r="M55" s="28">
        <v>16.278379999999999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14861.3</v>
      </c>
      <c r="D56" s="37">
        <v>14794.483333333332</v>
      </c>
      <c r="E56" s="37">
        <v>14638.966666666664</v>
      </c>
      <c r="F56" s="37">
        <v>14416.633333333331</v>
      </c>
      <c r="G56" s="37">
        <v>14261.116666666663</v>
      </c>
      <c r="H56" s="37">
        <v>15016.816666666664</v>
      </c>
      <c r="I56" s="37">
        <v>15172.33333333333</v>
      </c>
      <c r="J56" s="37">
        <v>15394.666666666664</v>
      </c>
      <c r="K56" s="28">
        <v>14950</v>
      </c>
      <c r="L56" s="28">
        <v>14572.15</v>
      </c>
      <c r="M56" s="28">
        <v>0.41356999999999999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3270</v>
      </c>
      <c r="D57" s="37">
        <v>3253.7999999999997</v>
      </c>
      <c r="E57" s="37">
        <v>3231.1999999999994</v>
      </c>
      <c r="F57" s="37">
        <v>3192.3999999999996</v>
      </c>
      <c r="G57" s="37">
        <v>3169.7999999999993</v>
      </c>
      <c r="H57" s="37">
        <v>3292.5999999999995</v>
      </c>
      <c r="I57" s="37">
        <v>3315.2</v>
      </c>
      <c r="J57" s="37">
        <v>3353.9999999999995</v>
      </c>
      <c r="K57" s="28">
        <v>3276.4</v>
      </c>
      <c r="L57" s="28">
        <v>3215</v>
      </c>
      <c r="M57" s="28">
        <v>2.7538800000000001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928</v>
      </c>
      <c r="D58" s="37">
        <v>924.38333333333333</v>
      </c>
      <c r="E58" s="37">
        <v>915.76666666666665</v>
      </c>
      <c r="F58" s="37">
        <v>903.5333333333333</v>
      </c>
      <c r="G58" s="37">
        <v>894.91666666666663</v>
      </c>
      <c r="H58" s="37">
        <v>936.61666666666667</v>
      </c>
      <c r="I58" s="37">
        <v>945.23333333333323</v>
      </c>
      <c r="J58" s="37">
        <v>957.4666666666667</v>
      </c>
      <c r="K58" s="28">
        <v>933</v>
      </c>
      <c r="L58" s="28">
        <v>912.15</v>
      </c>
      <c r="M58" s="28">
        <v>5.4295099999999996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241.3</v>
      </c>
      <c r="D59" s="37">
        <v>240.9</v>
      </c>
      <c r="E59" s="37">
        <v>238.9</v>
      </c>
      <c r="F59" s="37">
        <v>236.5</v>
      </c>
      <c r="G59" s="37">
        <v>234.5</v>
      </c>
      <c r="H59" s="37">
        <v>243.3</v>
      </c>
      <c r="I59" s="37">
        <v>245.3</v>
      </c>
      <c r="J59" s="37">
        <v>247.70000000000002</v>
      </c>
      <c r="K59" s="28">
        <v>242.9</v>
      </c>
      <c r="L59" s="28">
        <v>238.5</v>
      </c>
      <c r="M59" s="28">
        <v>87.127399999999994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103.5</v>
      </c>
      <c r="D60" s="37">
        <v>103.91666666666667</v>
      </c>
      <c r="E60" s="37">
        <v>102.93333333333334</v>
      </c>
      <c r="F60" s="37">
        <v>102.36666666666666</v>
      </c>
      <c r="G60" s="37">
        <v>101.38333333333333</v>
      </c>
      <c r="H60" s="37">
        <v>104.48333333333335</v>
      </c>
      <c r="I60" s="37">
        <v>105.46666666666667</v>
      </c>
      <c r="J60" s="37">
        <v>106.03333333333336</v>
      </c>
      <c r="K60" s="28">
        <v>104.9</v>
      </c>
      <c r="L60" s="28">
        <v>103.35</v>
      </c>
      <c r="M60" s="28">
        <v>20.29346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699.55</v>
      </c>
      <c r="D61" s="37">
        <v>703.15</v>
      </c>
      <c r="E61" s="37">
        <v>692.4</v>
      </c>
      <c r="F61" s="37">
        <v>685.25</v>
      </c>
      <c r="G61" s="37">
        <v>674.5</v>
      </c>
      <c r="H61" s="37">
        <v>710.3</v>
      </c>
      <c r="I61" s="37">
        <v>721.05</v>
      </c>
      <c r="J61" s="37">
        <v>728.19999999999993</v>
      </c>
      <c r="K61" s="28">
        <v>713.9</v>
      </c>
      <c r="L61" s="28">
        <v>696</v>
      </c>
      <c r="M61" s="28">
        <v>19.613309999999998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1027.8</v>
      </c>
      <c r="D62" s="37">
        <v>1020.2999999999998</v>
      </c>
      <c r="E62" s="37">
        <v>1010.9499999999996</v>
      </c>
      <c r="F62" s="37">
        <v>994.0999999999998</v>
      </c>
      <c r="G62" s="37">
        <v>984.74999999999955</v>
      </c>
      <c r="H62" s="37">
        <v>1037.1499999999996</v>
      </c>
      <c r="I62" s="37">
        <v>1046.4999999999998</v>
      </c>
      <c r="J62" s="37">
        <v>1063.3499999999997</v>
      </c>
      <c r="K62" s="28">
        <v>1029.6500000000001</v>
      </c>
      <c r="L62" s="28">
        <v>1003.45</v>
      </c>
      <c r="M62" s="28">
        <v>16.650749999999999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136.5</v>
      </c>
      <c r="D63" s="37">
        <v>135.66666666666666</v>
      </c>
      <c r="E63" s="37">
        <v>133.7833333333333</v>
      </c>
      <c r="F63" s="37">
        <v>131.06666666666663</v>
      </c>
      <c r="G63" s="37">
        <v>129.18333333333328</v>
      </c>
      <c r="H63" s="37">
        <v>138.38333333333333</v>
      </c>
      <c r="I63" s="37">
        <v>140.26666666666671</v>
      </c>
      <c r="J63" s="37">
        <v>142.98333333333335</v>
      </c>
      <c r="K63" s="28">
        <v>137.55000000000001</v>
      </c>
      <c r="L63" s="28">
        <v>132.94999999999999</v>
      </c>
      <c r="M63" s="28">
        <v>58.393160000000002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187.75</v>
      </c>
      <c r="D64" s="37">
        <v>187.11666666666667</v>
      </c>
      <c r="E64" s="37">
        <v>185.23333333333335</v>
      </c>
      <c r="F64" s="37">
        <v>182.71666666666667</v>
      </c>
      <c r="G64" s="37">
        <v>180.83333333333334</v>
      </c>
      <c r="H64" s="37">
        <v>189.63333333333335</v>
      </c>
      <c r="I64" s="37">
        <v>191.51666666666668</v>
      </c>
      <c r="J64" s="37">
        <v>194.03333333333336</v>
      </c>
      <c r="K64" s="28">
        <v>189</v>
      </c>
      <c r="L64" s="28">
        <v>184.6</v>
      </c>
      <c r="M64" s="28">
        <v>94.903739999999999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4511.6000000000004</v>
      </c>
      <c r="D65" s="37">
        <v>4490.4833333333336</v>
      </c>
      <c r="E65" s="37">
        <v>4435.9666666666672</v>
      </c>
      <c r="F65" s="37">
        <v>4360.3333333333339</v>
      </c>
      <c r="G65" s="37">
        <v>4305.8166666666675</v>
      </c>
      <c r="H65" s="37">
        <v>4566.1166666666668</v>
      </c>
      <c r="I65" s="37">
        <v>4620.6333333333332</v>
      </c>
      <c r="J65" s="37">
        <v>4696.2666666666664</v>
      </c>
      <c r="K65" s="28">
        <v>4545</v>
      </c>
      <c r="L65" s="28">
        <v>4414.8500000000004</v>
      </c>
      <c r="M65" s="28">
        <v>3.1920799999999998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1562.25</v>
      </c>
      <c r="D66" s="37">
        <v>1558.7666666666664</v>
      </c>
      <c r="E66" s="37">
        <v>1553.0833333333328</v>
      </c>
      <c r="F66" s="37">
        <v>1543.9166666666663</v>
      </c>
      <c r="G66" s="37">
        <v>1538.2333333333327</v>
      </c>
      <c r="H66" s="37">
        <v>1567.9333333333329</v>
      </c>
      <c r="I66" s="37">
        <v>1573.6166666666663</v>
      </c>
      <c r="J66" s="37">
        <v>1582.7833333333331</v>
      </c>
      <c r="K66" s="28">
        <v>1564.45</v>
      </c>
      <c r="L66" s="28">
        <v>1549.6</v>
      </c>
      <c r="M66" s="28">
        <v>1.8849400000000001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680.8</v>
      </c>
      <c r="D67" s="37">
        <v>680.6</v>
      </c>
      <c r="E67" s="37">
        <v>673.2</v>
      </c>
      <c r="F67" s="37">
        <v>665.6</v>
      </c>
      <c r="G67" s="37">
        <v>658.2</v>
      </c>
      <c r="H67" s="37">
        <v>688.2</v>
      </c>
      <c r="I67" s="37">
        <v>695.59999999999991</v>
      </c>
      <c r="J67" s="37">
        <v>703.2</v>
      </c>
      <c r="K67" s="28">
        <v>688</v>
      </c>
      <c r="L67" s="28">
        <v>673</v>
      </c>
      <c r="M67" s="28">
        <v>13.18848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807.4</v>
      </c>
      <c r="D68" s="37">
        <v>806.11666666666667</v>
      </c>
      <c r="E68" s="37">
        <v>801.5333333333333</v>
      </c>
      <c r="F68" s="37">
        <v>795.66666666666663</v>
      </c>
      <c r="G68" s="37">
        <v>791.08333333333326</v>
      </c>
      <c r="H68" s="37">
        <v>811.98333333333335</v>
      </c>
      <c r="I68" s="37">
        <v>816.56666666666661</v>
      </c>
      <c r="J68" s="37">
        <v>822.43333333333339</v>
      </c>
      <c r="K68" s="28">
        <v>810.7</v>
      </c>
      <c r="L68" s="28">
        <v>800.25</v>
      </c>
      <c r="M68" s="28">
        <v>4.8134899999999998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374.45</v>
      </c>
      <c r="D69" s="37">
        <v>376.25</v>
      </c>
      <c r="E69" s="37">
        <v>370.25</v>
      </c>
      <c r="F69" s="37">
        <v>366.05</v>
      </c>
      <c r="G69" s="37">
        <v>360.05</v>
      </c>
      <c r="H69" s="37">
        <v>380.45</v>
      </c>
      <c r="I69" s="37">
        <v>386.45</v>
      </c>
      <c r="J69" s="37">
        <v>390.65</v>
      </c>
      <c r="K69" s="28">
        <v>382.25</v>
      </c>
      <c r="L69" s="28">
        <v>372.05</v>
      </c>
      <c r="M69" s="28">
        <v>12.71655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1128.25</v>
      </c>
      <c r="D70" s="37">
        <v>1132.3666666666666</v>
      </c>
      <c r="E70" s="37">
        <v>1114.8833333333332</v>
      </c>
      <c r="F70" s="37">
        <v>1101.5166666666667</v>
      </c>
      <c r="G70" s="37">
        <v>1084.0333333333333</v>
      </c>
      <c r="H70" s="37">
        <v>1145.7333333333331</v>
      </c>
      <c r="I70" s="37">
        <v>1163.2166666666662</v>
      </c>
      <c r="J70" s="37">
        <v>1176.583333333333</v>
      </c>
      <c r="K70" s="28">
        <v>1149.8499999999999</v>
      </c>
      <c r="L70" s="28">
        <v>1119</v>
      </c>
      <c r="M70" s="28">
        <v>7.1392899999999999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387.3</v>
      </c>
      <c r="D71" s="37">
        <v>387.16666666666669</v>
      </c>
      <c r="E71" s="37">
        <v>383.93333333333339</v>
      </c>
      <c r="F71" s="37">
        <v>380.56666666666672</v>
      </c>
      <c r="G71" s="37">
        <v>377.33333333333343</v>
      </c>
      <c r="H71" s="37">
        <v>390.53333333333336</v>
      </c>
      <c r="I71" s="37">
        <v>393.76666666666659</v>
      </c>
      <c r="J71" s="37">
        <v>397.13333333333333</v>
      </c>
      <c r="K71" s="28">
        <v>390.4</v>
      </c>
      <c r="L71" s="28">
        <v>383.8</v>
      </c>
      <c r="M71" s="28">
        <v>32.648020000000002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544.65</v>
      </c>
      <c r="D72" s="37">
        <v>541.75</v>
      </c>
      <c r="E72" s="37">
        <v>537.5</v>
      </c>
      <c r="F72" s="37">
        <v>530.35</v>
      </c>
      <c r="G72" s="37">
        <v>526.1</v>
      </c>
      <c r="H72" s="37">
        <v>548.9</v>
      </c>
      <c r="I72" s="37">
        <v>553.15</v>
      </c>
      <c r="J72" s="37">
        <v>560.29999999999995</v>
      </c>
      <c r="K72" s="28">
        <v>546</v>
      </c>
      <c r="L72" s="28">
        <v>534.6</v>
      </c>
      <c r="M72" s="28">
        <v>28.185369999999999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1576.9</v>
      </c>
      <c r="D73" s="37">
        <v>1562.1499999999999</v>
      </c>
      <c r="E73" s="37">
        <v>1540.9999999999998</v>
      </c>
      <c r="F73" s="37">
        <v>1505.1</v>
      </c>
      <c r="G73" s="37">
        <v>1483.9499999999998</v>
      </c>
      <c r="H73" s="37">
        <v>1598.0499999999997</v>
      </c>
      <c r="I73" s="37">
        <v>1619.1999999999998</v>
      </c>
      <c r="J73" s="37">
        <v>1655.0999999999997</v>
      </c>
      <c r="K73" s="28">
        <v>1583.3</v>
      </c>
      <c r="L73" s="28">
        <v>1526.25</v>
      </c>
      <c r="M73" s="28">
        <v>2.48638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2313.6999999999998</v>
      </c>
      <c r="D74" s="37">
        <v>2317.2333333333331</v>
      </c>
      <c r="E74" s="37">
        <v>2301.4666666666662</v>
      </c>
      <c r="F74" s="37">
        <v>2289.2333333333331</v>
      </c>
      <c r="G74" s="37">
        <v>2273.4666666666662</v>
      </c>
      <c r="H74" s="37">
        <v>2329.4666666666662</v>
      </c>
      <c r="I74" s="37">
        <v>2345.2333333333336</v>
      </c>
      <c r="J74" s="37">
        <v>2357.4666666666662</v>
      </c>
      <c r="K74" s="28">
        <v>2333</v>
      </c>
      <c r="L74" s="28">
        <v>2305</v>
      </c>
      <c r="M74" s="28">
        <v>5.2992999999999997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68.05</v>
      </c>
      <c r="D75" s="37">
        <v>68.2</v>
      </c>
      <c r="E75" s="37">
        <v>66.900000000000006</v>
      </c>
      <c r="F75" s="37">
        <v>65.75</v>
      </c>
      <c r="G75" s="37">
        <v>64.45</v>
      </c>
      <c r="H75" s="37">
        <v>69.350000000000009</v>
      </c>
      <c r="I75" s="37">
        <v>70.649999999999991</v>
      </c>
      <c r="J75" s="37">
        <v>71.800000000000011</v>
      </c>
      <c r="K75" s="28">
        <v>69.5</v>
      </c>
      <c r="L75" s="28">
        <v>67.05</v>
      </c>
      <c r="M75" s="28">
        <v>50.658700000000003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4497.6000000000004</v>
      </c>
      <c r="D76" s="37">
        <v>4460.5</v>
      </c>
      <c r="E76" s="37">
        <v>4416</v>
      </c>
      <c r="F76" s="37">
        <v>4334.3999999999996</v>
      </c>
      <c r="G76" s="37">
        <v>4289.8999999999996</v>
      </c>
      <c r="H76" s="37">
        <v>4542.1000000000004</v>
      </c>
      <c r="I76" s="37">
        <v>4586.6000000000004</v>
      </c>
      <c r="J76" s="37">
        <v>4668.2000000000007</v>
      </c>
      <c r="K76" s="28">
        <v>4505</v>
      </c>
      <c r="L76" s="28">
        <v>4378.8999999999996</v>
      </c>
      <c r="M76" s="28">
        <v>3.34083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4404.3500000000004</v>
      </c>
      <c r="D77" s="37">
        <v>4401.3166666666666</v>
      </c>
      <c r="E77" s="37">
        <v>4367.6333333333332</v>
      </c>
      <c r="F77" s="37">
        <v>4330.916666666667</v>
      </c>
      <c r="G77" s="37">
        <v>4297.2333333333336</v>
      </c>
      <c r="H77" s="37">
        <v>4438.0333333333328</v>
      </c>
      <c r="I77" s="37">
        <v>4471.7166666666653</v>
      </c>
      <c r="J77" s="37">
        <v>4508.4333333333325</v>
      </c>
      <c r="K77" s="28">
        <v>4435</v>
      </c>
      <c r="L77" s="28">
        <v>4364.6000000000004</v>
      </c>
      <c r="M77" s="28">
        <v>1.65167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2731.7</v>
      </c>
      <c r="D78" s="37">
        <v>2697.2333333333331</v>
      </c>
      <c r="E78" s="37">
        <v>2645.4666666666662</v>
      </c>
      <c r="F78" s="37">
        <v>2559.2333333333331</v>
      </c>
      <c r="G78" s="37">
        <v>2507.4666666666662</v>
      </c>
      <c r="H78" s="37">
        <v>2783.4666666666662</v>
      </c>
      <c r="I78" s="37">
        <v>2835.2333333333336</v>
      </c>
      <c r="J78" s="37">
        <v>2921.4666666666662</v>
      </c>
      <c r="K78" s="28">
        <v>2749</v>
      </c>
      <c r="L78" s="28">
        <v>2611</v>
      </c>
      <c r="M78" s="28">
        <v>2.56595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4317.1499999999996</v>
      </c>
      <c r="D79" s="37">
        <v>4309.05</v>
      </c>
      <c r="E79" s="37">
        <v>4278.1000000000004</v>
      </c>
      <c r="F79" s="37">
        <v>4239.05</v>
      </c>
      <c r="G79" s="37">
        <v>4208.1000000000004</v>
      </c>
      <c r="H79" s="37">
        <v>4348.1000000000004</v>
      </c>
      <c r="I79" s="37">
        <v>4379.0499999999993</v>
      </c>
      <c r="J79" s="37">
        <v>4418.1000000000004</v>
      </c>
      <c r="K79" s="28">
        <v>4340</v>
      </c>
      <c r="L79" s="28">
        <v>4270</v>
      </c>
      <c r="M79" s="28">
        <v>2.5977399999999999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2508.9499999999998</v>
      </c>
      <c r="D80" s="37">
        <v>2494.1999999999998</v>
      </c>
      <c r="E80" s="37">
        <v>2470.2999999999997</v>
      </c>
      <c r="F80" s="37">
        <v>2431.65</v>
      </c>
      <c r="G80" s="37">
        <v>2407.75</v>
      </c>
      <c r="H80" s="37">
        <v>2532.8499999999995</v>
      </c>
      <c r="I80" s="37">
        <v>2556.7499999999991</v>
      </c>
      <c r="J80" s="37">
        <v>2595.3999999999992</v>
      </c>
      <c r="K80" s="28">
        <v>2518.1</v>
      </c>
      <c r="L80" s="28">
        <v>2455.5500000000002</v>
      </c>
      <c r="M80" s="28">
        <v>6.6019100000000002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452.55</v>
      </c>
      <c r="D81" s="37">
        <v>453.58333333333331</v>
      </c>
      <c r="E81" s="37">
        <v>447.56666666666661</v>
      </c>
      <c r="F81" s="37">
        <v>442.58333333333331</v>
      </c>
      <c r="G81" s="37">
        <v>436.56666666666661</v>
      </c>
      <c r="H81" s="37">
        <v>458.56666666666661</v>
      </c>
      <c r="I81" s="37">
        <v>464.58333333333337</v>
      </c>
      <c r="J81" s="37">
        <v>469.56666666666661</v>
      </c>
      <c r="K81" s="28">
        <v>459.6</v>
      </c>
      <c r="L81" s="28">
        <v>448.6</v>
      </c>
      <c r="M81" s="28">
        <v>3.5009399999999999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1159</v>
      </c>
      <c r="D82" s="37">
        <v>1150.4333333333334</v>
      </c>
      <c r="E82" s="37">
        <v>1137.8666666666668</v>
      </c>
      <c r="F82" s="37">
        <v>1116.7333333333333</v>
      </c>
      <c r="G82" s="37">
        <v>1104.1666666666667</v>
      </c>
      <c r="H82" s="37">
        <v>1171.5666666666668</v>
      </c>
      <c r="I82" s="37">
        <v>1184.1333333333334</v>
      </c>
      <c r="J82" s="37">
        <v>1205.2666666666669</v>
      </c>
      <c r="K82" s="28">
        <v>1163</v>
      </c>
      <c r="L82" s="28">
        <v>1129.3</v>
      </c>
      <c r="M82" s="28">
        <v>1.5705499999999999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1765.05</v>
      </c>
      <c r="D83" s="37">
        <v>1743.6833333333334</v>
      </c>
      <c r="E83" s="37">
        <v>1712.3666666666668</v>
      </c>
      <c r="F83" s="37">
        <v>1659.6833333333334</v>
      </c>
      <c r="G83" s="37">
        <v>1628.3666666666668</v>
      </c>
      <c r="H83" s="37">
        <v>1796.3666666666668</v>
      </c>
      <c r="I83" s="37">
        <v>1827.6833333333334</v>
      </c>
      <c r="J83" s="37">
        <v>1880.3666666666668</v>
      </c>
      <c r="K83" s="28">
        <v>1775</v>
      </c>
      <c r="L83" s="28">
        <v>1691</v>
      </c>
      <c r="M83" s="28">
        <v>3.9746299999999999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158.94999999999999</v>
      </c>
      <c r="D84" s="37">
        <v>158.58333333333334</v>
      </c>
      <c r="E84" s="37">
        <v>157.66666666666669</v>
      </c>
      <c r="F84" s="37">
        <v>156.38333333333335</v>
      </c>
      <c r="G84" s="37">
        <v>155.4666666666667</v>
      </c>
      <c r="H84" s="37">
        <v>159.86666666666667</v>
      </c>
      <c r="I84" s="37">
        <v>160.78333333333336</v>
      </c>
      <c r="J84" s="37">
        <v>162.06666666666666</v>
      </c>
      <c r="K84" s="28">
        <v>159.5</v>
      </c>
      <c r="L84" s="28">
        <v>157.30000000000001</v>
      </c>
      <c r="M84" s="28">
        <v>30.22655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102.5</v>
      </c>
      <c r="D85" s="37">
        <v>102.58333333333333</v>
      </c>
      <c r="E85" s="37">
        <v>101.16666666666666</v>
      </c>
      <c r="F85" s="37">
        <v>99.833333333333329</v>
      </c>
      <c r="G85" s="37">
        <v>98.416666666666657</v>
      </c>
      <c r="H85" s="37">
        <v>103.91666666666666</v>
      </c>
      <c r="I85" s="37">
        <v>105.33333333333331</v>
      </c>
      <c r="J85" s="37">
        <v>106.66666666666666</v>
      </c>
      <c r="K85" s="28">
        <v>104</v>
      </c>
      <c r="L85" s="28">
        <v>101.25</v>
      </c>
      <c r="M85" s="28">
        <v>253.17872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276</v>
      </c>
      <c r="D86" s="37">
        <v>278.88333333333338</v>
      </c>
      <c r="E86" s="37">
        <v>271.31666666666678</v>
      </c>
      <c r="F86" s="37">
        <v>266.63333333333338</v>
      </c>
      <c r="G86" s="37">
        <v>259.06666666666678</v>
      </c>
      <c r="H86" s="37">
        <v>283.56666666666678</v>
      </c>
      <c r="I86" s="37">
        <v>291.13333333333338</v>
      </c>
      <c r="J86" s="37">
        <v>295.81666666666678</v>
      </c>
      <c r="K86" s="28">
        <v>286.45</v>
      </c>
      <c r="L86" s="28">
        <v>274.2</v>
      </c>
      <c r="M86" s="28">
        <v>12.470649999999999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161.69999999999999</v>
      </c>
      <c r="D87" s="37">
        <v>162.46666666666667</v>
      </c>
      <c r="E87" s="37">
        <v>160.53333333333333</v>
      </c>
      <c r="F87" s="37">
        <v>159.36666666666667</v>
      </c>
      <c r="G87" s="37">
        <v>157.43333333333334</v>
      </c>
      <c r="H87" s="37">
        <v>163.63333333333333</v>
      </c>
      <c r="I87" s="37">
        <v>165.56666666666666</v>
      </c>
      <c r="J87" s="37">
        <v>166.73333333333332</v>
      </c>
      <c r="K87" s="28">
        <v>164.4</v>
      </c>
      <c r="L87" s="28">
        <v>161.30000000000001</v>
      </c>
      <c r="M87" s="28">
        <v>114.84641999999999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39.1</v>
      </c>
      <c r="D88" s="37">
        <v>39.200000000000003</v>
      </c>
      <c r="E88" s="37">
        <v>38.600000000000009</v>
      </c>
      <c r="F88" s="37">
        <v>38.100000000000009</v>
      </c>
      <c r="G88" s="37">
        <v>37.500000000000014</v>
      </c>
      <c r="H88" s="37">
        <v>39.700000000000003</v>
      </c>
      <c r="I88" s="37">
        <v>40.299999999999997</v>
      </c>
      <c r="J88" s="37">
        <v>40.799999999999997</v>
      </c>
      <c r="K88" s="28">
        <v>39.799999999999997</v>
      </c>
      <c r="L88" s="28">
        <v>38.700000000000003</v>
      </c>
      <c r="M88" s="28">
        <v>102.41970000000001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3388.25</v>
      </c>
      <c r="D89" s="37">
        <v>3374.0833333333335</v>
      </c>
      <c r="E89" s="37">
        <v>3354.166666666667</v>
      </c>
      <c r="F89" s="37">
        <v>3320.0833333333335</v>
      </c>
      <c r="G89" s="37">
        <v>3300.166666666667</v>
      </c>
      <c r="H89" s="37">
        <v>3408.166666666667</v>
      </c>
      <c r="I89" s="37">
        <v>3428.0833333333339</v>
      </c>
      <c r="J89" s="37">
        <v>3462.166666666667</v>
      </c>
      <c r="K89" s="28">
        <v>3394</v>
      </c>
      <c r="L89" s="28">
        <v>3340</v>
      </c>
      <c r="M89" s="28">
        <v>0.84738000000000002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460.25</v>
      </c>
      <c r="D90" s="37">
        <v>457.7</v>
      </c>
      <c r="E90" s="37">
        <v>453.4</v>
      </c>
      <c r="F90" s="37">
        <v>446.55</v>
      </c>
      <c r="G90" s="37">
        <v>442.25</v>
      </c>
      <c r="H90" s="37">
        <v>464.54999999999995</v>
      </c>
      <c r="I90" s="37">
        <v>468.85</v>
      </c>
      <c r="J90" s="37">
        <v>475.69999999999993</v>
      </c>
      <c r="K90" s="28">
        <v>462</v>
      </c>
      <c r="L90" s="28">
        <v>450.85</v>
      </c>
      <c r="M90" s="28">
        <v>5.2787499999999996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770.65</v>
      </c>
      <c r="D91" s="37">
        <v>766.2166666666667</v>
      </c>
      <c r="E91" s="37">
        <v>757.43333333333339</v>
      </c>
      <c r="F91" s="37">
        <v>744.2166666666667</v>
      </c>
      <c r="G91" s="37">
        <v>735.43333333333339</v>
      </c>
      <c r="H91" s="37">
        <v>779.43333333333339</v>
      </c>
      <c r="I91" s="37">
        <v>788.2166666666667</v>
      </c>
      <c r="J91" s="37">
        <v>801.43333333333339</v>
      </c>
      <c r="K91" s="28">
        <v>775</v>
      </c>
      <c r="L91" s="28">
        <v>753</v>
      </c>
      <c r="M91" s="28">
        <v>12.866770000000001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475</v>
      </c>
      <c r="D92" s="37">
        <v>477.11666666666662</v>
      </c>
      <c r="E92" s="37">
        <v>469.18333333333322</v>
      </c>
      <c r="F92" s="37">
        <v>463.36666666666662</v>
      </c>
      <c r="G92" s="37">
        <v>455.43333333333322</v>
      </c>
      <c r="H92" s="37">
        <v>482.93333333333322</v>
      </c>
      <c r="I92" s="37">
        <v>490.86666666666662</v>
      </c>
      <c r="J92" s="37">
        <v>496.68333333333322</v>
      </c>
      <c r="K92" s="28">
        <v>485.05</v>
      </c>
      <c r="L92" s="28">
        <v>471.3</v>
      </c>
      <c r="M92" s="28">
        <v>5.5314300000000003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1681.75</v>
      </c>
      <c r="D93" s="37">
        <v>1685.0666666666666</v>
      </c>
      <c r="E93" s="37">
        <v>1654.9833333333331</v>
      </c>
      <c r="F93" s="37">
        <v>1628.2166666666665</v>
      </c>
      <c r="G93" s="37">
        <v>1598.133333333333</v>
      </c>
      <c r="H93" s="37">
        <v>1711.8333333333333</v>
      </c>
      <c r="I93" s="37">
        <v>1741.9166666666667</v>
      </c>
      <c r="J93" s="37">
        <v>1768.6833333333334</v>
      </c>
      <c r="K93" s="28">
        <v>1715.15</v>
      </c>
      <c r="L93" s="28">
        <v>1658.3</v>
      </c>
      <c r="M93" s="28">
        <v>8.7874400000000001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1679.7</v>
      </c>
      <c r="D94" s="37">
        <v>1675.5666666666666</v>
      </c>
      <c r="E94" s="37">
        <v>1663.1333333333332</v>
      </c>
      <c r="F94" s="37">
        <v>1646.5666666666666</v>
      </c>
      <c r="G94" s="37">
        <v>1634.1333333333332</v>
      </c>
      <c r="H94" s="37">
        <v>1692.1333333333332</v>
      </c>
      <c r="I94" s="37">
        <v>1704.5666666666666</v>
      </c>
      <c r="J94" s="37">
        <v>1721.1333333333332</v>
      </c>
      <c r="K94" s="28">
        <v>1688</v>
      </c>
      <c r="L94" s="28">
        <v>1659</v>
      </c>
      <c r="M94" s="28">
        <v>8.0505300000000002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511.95</v>
      </c>
      <c r="D95" s="37">
        <v>508.15000000000003</v>
      </c>
      <c r="E95" s="37">
        <v>501.85</v>
      </c>
      <c r="F95" s="37">
        <v>491.75</v>
      </c>
      <c r="G95" s="37">
        <v>485.45</v>
      </c>
      <c r="H95" s="37">
        <v>518.25</v>
      </c>
      <c r="I95" s="37">
        <v>524.55000000000018</v>
      </c>
      <c r="J95" s="37">
        <v>534.65000000000009</v>
      </c>
      <c r="K95" s="28">
        <v>514.45000000000005</v>
      </c>
      <c r="L95" s="28">
        <v>498.05</v>
      </c>
      <c r="M95" s="28">
        <v>21.137599999999999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273.95</v>
      </c>
      <c r="D96" s="37">
        <v>269.55</v>
      </c>
      <c r="E96" s="37">
        <v>264.10000000000002</v>
      </c>
      <c r="F96" s="37">
        <v>254.25</v>
      </c>
      <c r="G96" s="37">
        <v>248.8</v>
      </c>
      <c r="H96" s="37">
        <v>279.40000000000003</v>
      </c>
      <c r="I96" s="37">
        <v>284.84999999999997</v>
      </c>
      <c r="J96" s="37">
        <v>294.70000000000005</v>
      </c>
      <c r="K96" s="28">
        <v>275</v>
      </c>
      <c r="L96" s="28">
        <v>259.7</v>
      </c>
      <c r="M96" s="28">
        <v>29.169370000000001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1187.05</v>
      </c>
      <c r="D97" s="37">
        <v>1181.3333333333333</v>
      </c>
      <c r="E97" s="37">
        <v>1173.7166666666665</v>
      </c>
      <c r="F97" s="37">
        <v>1160.3833333333332</v>
      </c>
      <c r="G97" s="37">
        <v>1152.7666666666664</v>
      </c>
      <c r="H97" s="37">
        <v>1194.6666666666665</v>
      </c>
      <c r="I97" s="37">
        <v>1202.2833333333333</v>
      </c>
      <c r="J97" s="37">
        <v>1215.6166666666666</v>
      </c>
      <c r="K97" s="28">
        <v>1188.95</v>
      </c>
      <c r="L97" s="28">
        <v>1168</v>
      </c>
      <c r="M97" s="28">
        <v>22.821370000000002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2355</v>
      </c>
      <c r="D98" s="37">
        <v>2374.5499999999997</v>
      </c>
      <c r="E98" s="37">
        <v>2269.0999999999995</v>
      </c>
      <c r="F98" s="37">
        <v>2183.1999999999998</v>
      </c>
      <c r="G98" s="37">
        <v>2077.7499999999995</v>
      </c>
      <c r="H98" s="37">
        <v>2460.4499999999994</v>
      </c>
      <c r="I98" s="37">
        <v>2565.8999999999992</v>
      </c>
      <c r="J98" s="37">
        <v>2651.7999999999993</v>
      </c>
      <c r="K98" s="28">
        <v>2480</v>
      </c>
      <c r="L98" s="28">
        <v>2288.65</v>
      </c>
      <c r="M98" s="28">
        <v>20.910740000000001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1656.8</v>
      </c>
      <c r="D99" s="37">
        <v>1647.1499999999999</v>
      </c>
      <c r="E99" s="37">
        <v>1572.1999999999998</v>
      </c>
      <c r="F99" s="37">
        <v>1487.6</v>
      </c>
      <c r="G99" s="37">
        <v>1412.6499999999999</v>
      </c>
      <c r="H99" s="37">
        <v>1731.7499999999998</v>
      </c>
      <c r="I99" s="37">
        <v>1806.7</v>
      </c>
      <c r="J99" s="37">
        <v>1891.2999999999997</v>
      </c>
      <c r="K99" s="28">
        <v>1722.1</v>
      </c>
      <c r="L99" s="28">
        <v>1562.55</v>
      </c>
      <c r="M99" s="28">
        <v>487.25484999999998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571.79999999999995</v>
      </c>
      <c r="D100" s="37">
        <v>574.38333333333333</v>
      </c>
      <c r="E100" s="37">
        <v>551.2166666666667</v>
      </c>
      <c r="F100" s="37">
        <v>530.63333333333333</v>
      </c>
      <c r="G100" s="37">
        <v>507.4666666666667</v>
      </c>
      <c r="H100" s="37">
        <v>594.9666666666667</v>
      </c>
      <c r="I100" s="37">
        <v>618.13333333333344</v>
      </c>
      <c r="J100" s="37">
        <v>638.7166666666667</v>
      </c>
      <c r="K100" s="28">
        <v>597.54999999999995</v>
      </c>
      <c r="L100" s="28">
        <v>553.79999999999995</v>
      </c>
      <c r="M100" s="28">
        <v>239.76330999999999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1180.3</v>
      </c>
      <c r="D101" s="37">
        <v>1181.8666666666666</v>
      </c>
      <c r="E101" s="37">
        <v>1172.7833333333331</v>
      </c>
      <c r="F101" s="37">
        <v>1165.2666666666664</v>
      </c>
      <c r="G101" s="37">
        <v>1156.1833333333329</v>
      </c>
      <c r="H101" s="37">
        <v>1189.3833333333332</v>
      </c>
      <c r="I101" s="37">
        <v>1198.4666666666667</v>
      </c>
      <c r="J101" s="37">
        <v>1205.9833333333333</v>
      </c>
      <c r="K101" s="28">
        <v>1190.95</v>
      </c>
      <c r="L101" s="28">
        <v>1174.3499999999999</v>
      </c>
      <c r="M101" s="28">
        <v>7.1221899999999998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2311.75</v>
      </c>
      <c r="D102" s="37">
        <v>2293.5833333333335</v>
      </c>
      <c r="E102" s="37">
        <v>2268.166666666667</v>
      </c>
      <c r="F102" s="37">
        <v>2224.5833333333335</v>
      </c>
      <c r="G102" s="37">
        <v>2199.166666666667</v>
      </c>
      <c r="H102" s="37">
        <v>2337.166666666667</v>
      </c>
      <c r="I102" s="37">
        <v>2362.5833333333339</v>
      </c>
      <c r="J102" s="37">
        <v>2406.166666666667</v>
      </c>
      <c r="K102" s="28">
        <v>2319</v>
      </c>
      <c r="L102" s="28">
        <v>2250</v>
      </c>
      <c r="M102" s="28">
        <v>14.173920000000001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587.5</v>
      </c>
      <c r="D103" s="37">
        <v>582.06666666666672</v>
      </c>
      <c r="E103" s="37">
        <v>574.48333333333346</v>
      </c>
      <c r="F103" s="37">
        <v>561.4666666666667</v>
      </c>
      <c r="G103" s="37">
        <v>553.88333333333344</v>
      </c>
      <c r="H103" s="37">
        <v>595.08333333333348</v>
      </c>
      <c r="I103" s="37">
        <v>602.66666666666674</v>
      </c>
      <c r="J103" s="37">
        <v>615.68333333333351</v>
      </c>
      <c r="K103" s="28">
        <v>589.65</v>
      </c>
      <c r="L103" s="28">
        <v>569.04999999999995</v>
      </c>
      <c r="M103" s="28">
        <v>158.45384999999999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1560.95</v>
      </c>
      <c r="D104" s="37">
        <v>1560.3000000000002</v>
      </c>
      <c r="E104" s="37">
        <v>1527.7000000000003</v>
      </c>
      <c r="F104" s="37">
        <v>1494.45</v>
      </c>
      <c r="G104" s="37">
        <v>1461.8500000000001</v>
      </c>
      <c r="H104" s="37">
        <v>1593.5500000000004</v>
      </c>
      <c r="I104" s="37">
        <v>1626.1500000000003</v>
      </c>
      <c r="J104" s="37">
        <v>1659.4000000000005</v>
      </c>
      <c r="K104" s="28">
        <v>1592.9</v>
      </c>
      <c r="L104" s="28">
        <v>1527.05</v>
      </c>
      <c r="M104" s="28">
        <v>12.758010000000001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119.35</v>
      </c>
      <c r="D105" s="37">
        <v>118.48333333333333</v>
      </c>
      <c r="E105" s="37">
        <v>117.11666666666667</v>
      </c>
      <c r="F105" s="37">
        <v>114.88333333333334</v>
      </c>
      <c r="G105" s="37">
        <v>113.51666666666668</v>
      </c>
      <c r="H105" s="37">
        <v>120.71666666666667</v>
      </c>
      <c r="I105" s="37">
        <v>122.08333333333331</v>
      </c>
      <c r="J105" s="37">
        <v>124.31666666666666</v>
      </c>
      <c r="K105" s="28">
        <v>119.85</v>
      </c>
      <c r="L105" s="28">
        <v>116.25</v>
      </c>
      <c r="M105" s="28">
        <v>62.55133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279.7</v>
      </c>
      <c r="D106" s="37">
        <v>279.08333333333331</v>
      </c>
      <c r="E106" s="37">
        <v>276.61666666666662</v>
      </c>
      <c r="F106" s="37">
        <v>273.5333333333333</v>
      </c>
      <c r="G106" s="37">
        <v>271.06666666666661</v>
      </c>
      <c r="H106" s="37">
        <v>282.16666666666663</v>
      </c>
      <c r="I106" s="37">
        <v>284.63333333333333</v>
      </c>
      <c r="J106" s="37">
        <v>287.71666666666664</v>
      </c>
      <c r="K106" s="28">
        <v>281.55</v>
      </c>
      <c r="L106" s="28">
        <v>276</v>
      </c>
      <c r="M106" s="28">
        <v>29.51135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2128.4499999999998</v>
      </c>
      <c r="D107" s="37">
        <v>2110.3666666666663</v>
      </c>
      <c r="E107" s="37">
        <v>2088.2833333333328</v>
      </c>
      <c r="F107" s="37">
        <v>2048.1166666666663</v>
      </c>
      <c r="G107" s="37">
        <v>2026.0333333333328</v>
      </c>
      <c r="H107" s="37">
        <v>2150.5333333333328</v>
      </c>
      <c r="I107" s="37">
        <v>2172.6166666666659</v>
      </c>
      <c r="J107" s="37">
        <v>2212.7833333333328</v>
      </c>
      <c r="K107" s="28">
        <v>2132.4499999999998</v>
      </c>
      <c r="L107" s="28">
        <v>2070.1999999999998</v>
      </c>
      <c r="M107" s="28">
        <v>16.93019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325.05</v>
      </c>
      <c r="D108" s="37">
        <v>324.36666666666667</v>
      </c>
      <c r="E108" s="37">
        <v>321.93333333333334</v>
      </c>
      <c r="F108" s="37">
        <v>318.81666666666666</v>
      </c>
      <c r="G108" s="37">
        <v>316.38333333333333</v>
      </c>
      <c r="H108" s="37">
        <v>327.48333333333335</v>
      </c>
      <c r="I108" s="37">
        <v>329.91666666666674</v>
      </c>
      <c r="J108" s="37">
        <v>333.03333333333336</v>
      </c>
      <c r="K108" s="28">
        <v>326.8</v>
      </c>
      <c r="L108" s="28">
        <v>321.25</v>
      </c>
      <c r="M108" s="28">
        <v>7.9743300000000001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2680.05</v>
      </c>
      <c r="D109" s="37">
        <v>2728.1166666666668</v>
      </c>
      <c r="E109" s="37">
        <v>2522.4333333333334</v>
      </c>
      <c r="F109" s="37">
        <v>2364.8166666666666</v>
      </c>
      <c r="G109" s="37">
        <v>2159.1333333333332</v>
      </c>
      <c r="H109" s="37">
        <v>2885.7333333333336</v>
      </c>
      <c r="I109" s="37">
        <v>3091.416666666667</v>
      </c>
      <c r="J109" s="37">
        <v>3249.0333333333338</v>
      </c>
      <c r="K109" s="28">
        <v>2933.8</v>
      </c>
      <c r="L109" s="28">
        <v>2570.5</v>
      </c>
      <c r="M109" s="28">
        <v>341.17716999999999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746.6</v>
      </c>
      <c r="D110" s="37">
        <v>740.4666666666667</v>
      </c>
      <c r="E110" s="37">
        <v>731.13333333333344</v>
      </c>
      <c r="F110" s="37">
        <v>715.66666666666674</v>
      </c>
      <c r="G110" s="37">
        <v>706.33333333333348</v>
      </c>
      <c r="H110" s="37">
        <v>755.93333333333339</v>
      </c>
      <c r="I110" s="37">
        <v>765.26666666666665</v>
      </c>
      <c r="J110" s="37">
        <v>780.73333333333335</v>
      </c>
      <c r="K110" s="28">
        <v>749.8</v>
      </c>
      <c r="L110" s="28">
        <v>725</v>
      </c>
      <c r="M110" s="28">
        <v>171.92196999999999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1349.95</v>
      </c>
      <c r="D111" s="37">
        <v>1352.1499999999999</v>
      </c>
      <c r="E111" s="37">
        <v>1337.0999999999997</v>
      </c>
      <c r="F111" s="37">
        <v>1324.2499999999998</v>
      </c>
      <c r="G111" s="37">
        <v>1309.1999999999996</v>
      </c>
      <c r="H111" s="37">
        <v>1364.9999999999998</v>
      </c>
      <c r="I111" s="37">
        <v>1380.05</v>
      </c>
      <c r="J111" s="37">
        <v>1392.8999999999999</v>
      </c>
      <c r="K111" s="28">
        <v>1367.2</v>
      </c>
      <c r="L111" s="28">
        <v>1339.3</v>
      </c>
      <c r="M111" s="28">
        <v>5.7959699999999996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509.15</v>
      </c>
      <c r="D112" s="37">
        <v>511.33333333333331</v>
      </c>
      <c r="E112" s="37">
        <v>503.46666666666658</v>
      </c>
      <c r="F112" s="37">
        <v>497.78333333333325</v>
      </c>
      <c r="G112" s="37">
        <v>489.91666666666652</v>
      </c>
      <c r="H112" s="37">
        <v>517.01666666666665</v>
      </c>
      <c r="I112" s="37">
        <v>524.88333333333333</v>
      </c>
      <c r="J112" s="37">
        <v>530.56666666666672</v>
      </c>
      <c r="K112" s="28">
        <v>519.20000000000005</v>
      </c>
      <c r="L112" s="28">
        <v>505.65</v>
      </c>
      <c r="M112" s="28">
        <v>18.632729999999999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632.95000000000005</v>
      </c>
      <c r="D113" s="37">
        <v>632.06666666666661</v>
      </c>
      <c r="E113" s="37">
        <v>623.23333333333323</v>
      </c>
      <c r="F113" s="37">
        <v>613.51666666666665</v>
      </c>
      <c r="G113" s="37">
        <v>604.68333333333328</v>
      </c>
      <c r="H113" s="37">
        <v>641.78333333333319</v>
      </c>
      <c r="I113" s="37">
        <v>650.61666666666667</v>
      </c>
      <c r="J113" s="37">
        <v>660.33333333333314</v>
      </c>
      <c r="K113" s="28">
        <v>640.9</v>
      </c>
      <c r="L113" s="28">
        <v>622.35</v>
      </c>
      <c r="M113" s="28">
        <v>4.5661100000000001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43.65</v>
      </c>
      <c r="D114" s="37">
        <v>43.133333333333333</v>
      </c>
      <c r="E114" s="37">
        <v>42.266666666666666</v>
      </c>
      <c r="F114" s="37">
        <v>40.883333333333333</v>
      </c>
      <c r="G114" s="37">
        <v>40.016666666666666</v>
      </c>
      <c r="H114" s="37">
        <v>44.516666666666666</v>
      </c>
      <c r="I114" s="37">
        <v>45.383333333333326</v>
      </c>
      <c r="J114" s="37">
        <v>46.766666666666666</v>
      </c>
      <c r="K114" s="28">
        <v>44</v>
      </c>
      <c r="L114" s="28">
        <v>41.75</v>
      </c>
      <c r="M114" s="28">
        <v>785.87513000000001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255.45</v>
      </c>
      <c r="D115" s="37">
        <v>254.81666666666663</v>
      </c>
      <c r="E115" s="37">
        <v>251.73333333333329</v>
      </c>
      <c r="F115" s="37">
        <v>248.01666666666665</v>
      </c>
      <c r="G115" s="37">
        <v>244.93333333333331</v>
      </c>
      <c r="H115" s="37">
        <v>258.5333333333333</v>
      </c>
      <c r="I115" s="37">
        <v>261.61666666666656</v>
      </c>
      <c r="J115" s="37">
        <v>265.33333333333326</v>
      </c>
      <c r="K115" s="28">
        <v>257.89999999999998</v>
      </c>
      <c r="L115" s="28">
        <v>251.1</v>
      </c>
      <c r="M115" s="28">
        <v>159.07398000000001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4821.8999999999996</v>
      </c>
      <c r="D116" s="37">
        <v>4730.6333333333332</v>
      </c>
      <c r="E116" s="37">
        <v>4571.2666666666664</v>
      </c>
      <c r="F116" s="37">
        <v>4320.6333333333332</v>
      </c>
      <c r="G116" s="37">
        <v>4161.2666666666664</v>
      </c>
      <c r="H116" s="37">
        <v>4981.2666666666664</v>
      </c>
      <c r="I116" s="37">
        <v>5140.6333333333332</v>
      </c>
      <c r="J116" s="37">
        <v>5391.2666666666664</v>
      </c>
      <c r="K116" s="28">
        <v>4890</v>
      </c>
      <c r="L116" s="28">
        <v>4480</v>
      </c>
      <c r="M116" s="28">
        <v>3.3153299999999999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161.44999999999999</v>
      </c>
      <c r="D117" s="37">
        <v>162.13333333333335</v>
      </c>
      <c r="E117" s="37">
        <v>159.8666666666667</v>
      </c>
      <c r="F117" s="37">
        <v>158.28333333333336</v>
      </c>
      <c r="G117" s="37">
        <v>156.01666666666671</v>
      </c>
      <c r="H117" s="37">
        <v>163.7166666666667</v>
      </c>
      <c r="I117" s="37">
        <v>165.98333333333335</v>
      </c>
      <c r="J117" s="37">
        <v>167.56666666666669</v>
      </c>
      <c r="K117" s="28">
        <v>164.4</v>
      </c>
      <c r="L117" s="28">
        <v>160.55000000000001</v>
      </c>
      <c r="M117" s="28">
        <v>21.67051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239.1</v>
      </c>
      <c r="D118" s="37">
        <v>240.53333333333333</v>
      </c>
      <c r="E118" s="37">
        <v>237.06666666666666</v>
      </c>
      <c r="F118" s="37">
        <v>235.03333333333333</v>
      </c>
      <c r="G118" s="37">
        <v>231.56666666666666</v>
      </c>
      <c r="H118" s="37">
        <v>242.56666666666666</v>
      </c>
      <c r="I118" s="37">
        <v>246.0333333333333</v>
      </c>
      <c r="J118" s="37">
        <v>248.06666666666666</v>
      </c>
      <c r="K118" s="28">
        <v>244</v>
      </c>
      <c r="L118" s="28">
        <v>238.5</v>
      </c>
      <c r="M118" s="28">
        <v>66.369820000000004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122.3</v>
      </c>
      <c r="D119" s="37">
        <v>122.33333333333333</v>
      </c>
      <c r="E119" s="37">
        <v>121.66666666666666</v>
      </c>
      <c r="F119" s="37">
        <v>121.03333333333333</v>
      </c>
      <c r="G119" s="37">
        <v>120.36666666666666</v>
      </c>
      <c r="H119" s="37">
        <v>122.96666666666665</v>
      </c>
      <c r="I119" s="37">
        <v>123.63333333333331</v>
      </c>
      <c r="J119" s="37">
        <v>124.26666666666665</v>
      </c>
      <c r="K119" s="28">
        <v>123</v>
      </c>
      <c r="L119" s="28">
        <v>121.7</v>
      </c>
      <c r="M119" s="28">
        <v>93.968000000000004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832.7</v>
      </c>
      <c r="D120" s="37">
        <v>824.4666666666667</v>
      </c>
      <c r="E120" s="37">
        <v>811.23333333333335</v>
      </c>
      <c r="F120" s="37">
        <v>789.76666666666665</v>
      </c>
      <c r="G120" s="37">
        <v>776.5333333333333</v>
      </c>
      <c r="H120" s="37">
        <v>845.93333333333339</v>
      </c>
      <c r="I120" s="37">
        <v>859.16666666666674</v>
      </c>
      <c r="J120" s="37">
        <v>880.63333333333344</v>
      </c>
      <c r="K120" s="28">
        <v>837.7</v>
      </c>
      <c r="L120" s="28">
        <v>803</v>
      </c>
      <c r="M120" s="28">
        <v>56.505020000000002</v>
      </c>
      <c r="N120" s="1"/>
      <c r="O120" s="1"/>
    </row>
    <row r="121" spans="1:15" ht="12.75" customHeight="1">
      <c r="A121" s="53">
        <v>112</v>
      </c>
      <c r="B121" s="28" t="s">
        <v>827</v>
      </c>
      <c r="C121" s="28">
        <v>21.65</v>
      </c>
      <c r="D121" s="37">
        <v>21.683333333333334</v>
      </c>
      <c r="E121" s="37">
        <v>21.516666666666666</v>
      </c>
      <c r="F121" s="37">
        <v>21.383333333333333</v>
      </c>
      <c r="G121" s="37">
        <v>21.216666666666665</v>
      </c>
      <c r="H121" s="37">
        <v>21.816666666666666</v>
      </c>
      <c r="I121" s="37">
        <v>21.983333333333331</v>
      </c>
      <c r="J121" s="37">
        <v>22.116666666666667</v>
      </c>
      <c r="K121" s="28">
        <v>21.85</v>
      </c>
      <c r="L121" s="28">
        <v>21.55</v>
      </c>
      <c r="M121" s="28">
        <v>132.61803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391.95</v>
      </c>
      <c r="D122" s="37">
        <v>389.3</v>
      </c>
      <c r="E122" s="37">
        <v>385.65000000000003</v>
      </c>
      <c r="F122" s="37">
        <v>379.35</v>
      </c>
      <c r="G122" s="37">
        <v>375.70000000000005</v>
      </c>
      <c r="H122" s="37">
        <v>395.6</v>
      </c>
      <c r="I122" s="37">
        <v>399.25</v>
      </c>
      <c r="J122" s="37">
        <v>405.55</v>
      </c>
      <c r="K122" s="28">
        <v>392.95</v>
      </c>
      <c r="L122" s="28">
        <v>383</v>
      </c>
      <c r="M122" s="28">
        <v>25.298860000000001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220.75</v>
      </c>
      <c r="D123" s="37">
        <v>221.18333333333331</v>
      </c>
      <c r="E123" s="37">
        <v>218.61666666666662</v>
      </c>
      <c r="F123" s="37">
        <v>216.48333333333332</v>
      </c>
      <c r="G123" s="37">
        <v>213.91666666666663</v>
      </c>
      <c r="H123" s="37">
        <v>223.31666666666661</v>
      </c>
      <c r="I123" s="37">
        <v>225.88333333333327</v>
      </c>
      <c r="J123" s="37">
        <v>228.01666666666659</v>
      </c>
      <c r="K123" s="28">
        <v>223.75</v>
      </c>
      <c r="L123" s="28">
        <v>219.05</v>
      </c>
      <c r="M123" s="28">
        <v>39.99118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987.2</v>
      </c>
      <c r="D124" s="37">
        <v>980.01666666666677</v>
      </c>
      <c r="E124" s="37">
        <v>965.23333333333358</v>
      </c>
      <c r="F124" s="37">
        <v>943.26666666666677</v>
      </c>
      <c r="G124" s="37">
        <v>928.48333333333358</v>
      </c>
      <c r="H124" s="37">
        <v>1001.9833333333336</v>
      </c>
      <c r="I124" s="37">
        <v>1016.7666666666667</v>
      </c>
      <c r="J124" s="37">
        <v>1038.7333333333336</v>
      </c>
      <c r="K124" s="28">
        <v>994.8</v>
      </c>
      <c r="L124" s="28">
        <v>958.05</v>
      </c>
      <c r="M124" s="28">
        <v>50.336779999999997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4685.1499999999996</v>
      </c>
      <c r="D125" s="37">
        <v>4661.75</v>
      </c>
      <c r="E125" s="37">
        <v>4621.3999999999996</v>
      </c>
      <c r="F125" s="37">
        <v>4557.6499999999996</v>
      </c>
      <c r="G125" s="37">
        <v>4517.2999999999993</v>
      </c>
      <c r="H125" s="37">
        <v>4725.5</v>
      </c>
      <c r="I125" s="37">
        <v>4765.8500000000004</v>
      </c>
      <c r="J125" s="37">
        <v>4829.6000000000004</v>
      </c>
      <c r="K125" s="28">
        <v>4702.1000000000004</v>
      </c>
      <c r="L125" s="28">
        <v>4598</v>
      </c>
      <c r="M125" s="28">
        <v>2.2750499999999998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1882.95</v>
      </c>
      <c r="D126" s="37">
        <v>1882.9833333333333</v>
      </c>
      <c r="E126" s="37">
        <v>1872.9666666666667</v>
      </c>
      <c r="F126" s="37">
        <v>1862.9833333333333</v>
      </c>
      <c r="G126" s="37">
        <v>1852.9666666666667</v>
      </c>
      <c r="H126" s="37">
        <v>1892.9666666666667</v>
      </c>
      <c r="I126" s="37">
        <v>1902.9833333333336</v>
      </c>
      <c r="J126" s="37">
        <v>1912.9666666666667</v>
      </c>
      <c r="K126" s="28">
        <v>1893</v>
      </c>
      <c r="L126" s="28">
        <v>1873</v>
      </c>
      <c r="M126" s="28">
        <v>73.640739999999994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2014.55</v>
      </c>
      <c r="D127" s="37">
        <v>2011.5166666666667</v>
      </c>
      <c r="E127" s="37">
        <v>1998.0333333333333</v>
      </c>
      <c r="F127" s="37">
        <v>1981.5166666666667</v>
      </c>
      <c r="G127" s="37">
        <v>1968.0333333333333</v>
      </c>
      <c r="H127" s="37">
        <v>2028.0333333333333</v>
      </c>
      <c r="I127" s="37">
        <v>2041.5166666666664</v>
      </c>
      <c r="J127" s="37">
        <v>2058.0333333333333</v>
      </c>
      <c r="K127" s="28">
        <v>2025</v>
      </c>
      <c r="L127" s="28">
        <v>1995</v>
      </c>
      <c r="M127" s="28">
        <v>5.5303300000000002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1030.45</v>
      </c>
      <c r="D128" s="37">
        <v>1040.4833333333333</v>
      </c>
      <c r="E128" s="37">
        <v>1016.9666666666667</v>
      </c>
      <c r="F128" s="37">
        <v>1003.4833333333333</v>
      </c>
      <c r="G128" s="37">
        <v>979.9666666666667</v>
      </c>
      <c r="H128" s="37">
        <v>1053.9666666666667</v>
      </c>
      <c r="I128" s="37">
        <v>1077.4833333333336</v>
      </c>
      <c r="J128" s="37">
        <v>1090.9666666666667</v>
      </c>
      <c r="K128" s="28">
        <v>1064</v>
      </c>
      <c r="L128" s="28">
        <v>1027</v>
      </c>
      <c r="M128" s="28">
        <v>2.4951400000000001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324.64999999999998</v>
      </c>
      <c r="D129" s="37">
        <v>321.09999999999997</v>
      </c>
      <c r="E129" s="37">
        <v>317.54999999999995</v>
      </c>
      <c r="F129" s="37">
        <v>310.45</v>
      </c>
      <c r="G129" s="37">
        <v>306.89999999999998</v>
      </c>
      <c r="H129" s="37">
        <v>328.19999999999993</v>
      </c>
      <c r="I129" s="37">
        <v>331.75</v>
      </c>
      <c r="J129" s="37">
        <v>338.84999999999991</v>
      </c>
      <c r="K129" s="28">
        <v>324.64999999999998</v>
      </c>
      <c r="L129" s="28">
        <v>314</v>
      </c>
      <c r="M129" s="28">
        <v>6.1642299999999999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732.7</v>
      </c>
      <c r="D130" s="37">
        <v>732.5</v>
      </c>
      <c r="E130" s="37">
        <v>727</v>
      </c>
      <c r="F130" s="37">
        <v>721.3</v>
      </c>
      <c r="G130" s="37">
        <v>715.8</v>
      </c>
      <c r="H130" s="37">
        <v>738.2</v>
      </c>
      <c r="I130" s="37">
        <v>743.7</v>
      </c>
      <c r="J130" s="37">
        <v>749.40000000000009</v>
      </c>
      <c r="K130" s="28">
        <v>738</v>
      </c>
      <c r="L130" s="28">
        <v>726.8</v>
      </c>
      <c r="M130" s="28">
        <v>49.013739999999999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547.45000000000005</v>
      </c>
      <c r="D131" s="37">
        <v>543.11666666666667</v>
      </c>
      <c r="E131" s="37">
        <v>535.58333333333337</v>
      </c>
      <c r="F131" s="37">
        <v>523.7166666666667</v>
      </c>
      <c r="G131" s="37">
        <v>516.18333333333339</v>
      </c>
      <c r="H131" s="37">
        <v>554.98333333333335</v>
      </c>
      <c r="I131" s="37">
        <v>562.51666666666665</v>
      </c>
      <c r="J131" s="37">
        <v>574.38333333333333</v>
      </c>
      <c r="K131" s="28">
        <v>550.65</v>
      </c>
      <c r="L131" s="28">
        <v>531.25</v>
      </c>
      <c r="M131" s="28">
        <v>78.065449999999998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2796.5</v>
      </c>
      <c r="D132" s="37">
        <v>2776.8833333333332</v>
      </c>
      <c r="E132" s="37">
        <v>2734.7666666666664</v>
      </c>
      <c r="F132" s="37">
        <v>2673.0333333333333</v>
      </c>
      <c r="G132" s="37">
        <v>2630.9166666666665</v>
      </c>
      <c r="H132" s="37">
        <v>2838.6166666666663</v>
      </c>
      <c r="I132" s="37">
        <v>2880.7333333333331</v>
      </c>
      <c r="J132" s="37">
        <v>2942.4666666666662</v>
      </c>
      <c r="K132" s="28">
        <v>2819</v>
      </c>
      <c r="L132" s="28">
        <v>2715.15</v>
      </c>
      <c r="M132" s="28">
        <v>12.981820000000001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1836.05</v>
      </c>
      <c r="D133" s="37">
        <v>1803.6833333333334</v>
      </c>
      <c r="E133" s="37">
        <v>1767.3666666666668</v>
      </c>
      <c r="F133" s="37">
        <v>1698.6833333333334</v>
      </c>
      <c r="G133" s="37">
        <v>1662.3666666666668</v>
      </c>
      <c r="H133" s="37">
        <v>1872.3666666666668</v>
      </c>
      <c r="I133" s="37">
        <v>1908.6833333333334</v>
      </c>
      <c r="J133" s="37">
        <v>1977.3666666666668</v>
      </c>
      <c r="K133" s="28">
        <v>1840</v>
      </c>
      <c r="L133" s="28">
        <v>1735</v>
      </c>
      <c r="M133" s="28">
        <v>39.975659999999998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85.35</v>
      </c>
      <c r="D134" s="37">
        <v>84.733333333333334</v>
      </c>
      <c r="E134" s="37">
        <v>83.516666666666666</v>
      </c>
      <c r="F134" s="37">
        <v>81.683333333333337</v>
      </c>
      <c r="G134" s="37">
        <v>80.466666666666669</v>
      </c>
      <c r="H134" s="37">
        <v>86.566666666666663</v>
      </c>
      <c r="I134" s="37">
        <v>87.783333333333331</v>
      </c>
      <c r="J134" s="37">
        <v>89.61666666666666</v>
      </c>
      <c r="K134" s="28">
        <v>85.95</v>
      </c>
      <c r="L134" s="28">
        <v>82.9</v>
      </c>
      <c r="M134" s="28">
        <v>197.55604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5194.25</v>
      </c>
      <c r="D135" s="37">
        <v>5176.45</v>
      </c>
      <c r="E135" s="37">
        <v>5132.8999999999996</v>
      </c>
      <c r="F135" s="37">
        <v>5071.55</v>
      </c>
      <c r="G135" s="37">
        <v>5028</v>
      </c>
      <c r="H135" s="37">
        <v>5237.7999999999993</v>
      </c>
      <c r="I135" s="37">
        <v>5281.35</v>
      </c>
      <c r="J135" s="37">
        <v>5342.6999999999989</v>
      </c>
      <c r="K135" s="28">
        <v>5220</v>
      </c>
      <c r="L135" s="28">
        <v>5115.1000000000004</v>
      </c>
      <c r="M135" s="28">
        <v>2.26214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385.2</v>
      </c>
      <c r="D136" s="37">
        <v>381.3</v>
      </c>
      <c r="E136" s="37">
        <v>373.90000000000003</v>
      </c>
      <c r="F136" s="37">
        <v>362.6</v>
      </c>
      <c r="G136" s="37">
        <v>355.20000000000005</v>
      </c>
      <c r="H136" s="37">
        <v>392.6</v>
      </c>
      <c r="I136" s="37">
        <v>400</v>
      </c>
      <c r="J136" s="37">
        <v>411.3</v>
      </c>
      <c r="K136" s="28">
        <v>388.7</v>
      </c>
      <c r="L136" s="28">
        <v>370</v>
      </c>
      <c r="M136" s="28">
        <v>102.64633000000001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6300.35</v>
      </c>
      <c r="D137" s="37">
        <v>6277.8</v>
      </c>
      <c r="E137" s="37">
        <v>6217.6</v>
      </c>
      <c r="F137" s="37">
        <v>6134.85</v>
      </c>
      <c r="G137" s="37">
        <v>6074.6500000000005</v>
      </c>
      <c r="H137" s="37">
        <v>6360.55</v>
      </c>
      <c r="I137" s="37">
        <v>6420.7499999999991</v>
      </c>
      <c r="J137" s="37">
        <v>6503.5</v>
      </c>
      <c r="K137" s="28">
        <v>6338</v>
      </c>
      <c r="L137" s="28">
        <v>6195.05</v>
      </c>
      <c r="M137" s="28">
        <v>2.3487100000000001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1826.35</v>
      </c>
      <c r="D138" s="37">
        <v>1810.9333333333332</v>
      </c>
      <c r="E138" s="37">
        <v>1792.0166666666664</v>
      </c>
      <c r="F138" s="37">
        <v>1757.6833333333332</v>
      </c>
      <c r="G138" s="37">
        <v>1738.7666666666664</v>
      </c>
      <c r="H138" s="37">
        <v>1845.2666666666664</v>
      </c>
      <c r="I138" s="37">
        <v>1864.1833333333329</v>
      </c>
      <c r="J138" s="37">
        <v>1898.5166666666664</v>
      </c>
      <c r="K138" s="28">
        <v>1829.85</v>
      </c>
      <c r="L138" s="28">
        <v>1776.6</v>
      </c>
      <c r="M138" s="28">
        <v>19.552810000000001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600.45000000000005</v>
      </c>
      <c r="D139" s="37">
        <v>601.51666666666677</v>
      </c>
      <c r="E139" s="37">
        <v>596.03333333333353</v>
      </c>
      <c r="F139" s="37">
        <v>591.61666666666679</v>
      </c>
      <c r="G139" s="37">
        <v>586.13333333333355</v>
      </c>
      <c r="H139" s="37">
        <v>605.93333333333351</v>
      </c>
      <c r="I139" s="37">
        <v>611.41666666666686</v>
      </c>
      <c r="J139" s="37">
        <v>615.83333333333348</v>
      </c>
      <c r="K139" s="28">
        <v>607</v>
      </c>
      <c r="L139" s="28">
        <v>597.1</v>
      </c>
      <c r="M139" s="28">
        <v>10.397180000000001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790.55</v>
      </c>
      <c r="D140" s="37">
        <v>781.65</v>
      </c>
      <c r="E140" s="37">
        <v>771.15</v>
      </c>
      <c r="F140" s="37">
        <v>751.75</v>
      </c>
      <c r="G140" s="37">
        <v>741.25</v>
      </c>
      <c r="H140" s="37">
        <v>801.05</v>
      </c>
      <c r="I140" s="37">
        <v>811.55</v>
      </c>
      <c r="J140" s="37">
        <v>830.94999999999993</v>
      </c>
      <c r="K140" s="28">
        <v>792.15</v>
      </c>
      <c r="L140" s="28">
        <v>762.25</v>
      </c>
      <c r="M140" s="28">
        <v>32.185459999999999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67129.899999999994</v>
      </c>
      <c r="D141" s="37">
        <v>67033.283333333326</v>
      </c>
      <c r="E141" s="37">
        <v>66806.616666666654</v>
      </c>
      <c r="F141" s="37">
        <v>66483.333333333328</v>
      </c>
      <c r="G141" s="37">
        <v>66256.666666666657</v>
      </c>
      <c r="H141" s="37">
        <v>67356.566666666651</v>
      </c>
      <c r="I141" s="37">
        <v>67583.233333333337</v>
      </c>
      <c r="J141" s="37">
        <v>67906.516666666648</v>
      </c>
      <c r="K141" s="28">
        <v>67259.95</v>
      </c>
      <c r="L141" s="28">
        <v>66710</v>
      </c>
      <c r="M141" s="28">
        <v>6.5060000000000007E-2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826.05</v>
      </c>
      <c r="D142" s="37">
        <v>816.76666666666677</v>
      </c>
      <c r="E142" s="37">
        <v>805.53333333333353</v>
      </c>
      <c r="F142" s="37">
        <v>785.01666666666677</v>
      </c>
      <c r="G142" s="37">
        <v>773.78333333333353</v>
      </c>
      <c r="H142" s="37">
        <v>837.28333333333353</v>
      </c>
      <c r="I142" s="37">
        <v>848.51666666666688</v>
      </c>
      <c r="J142" s="37">
        <v>869.03333333333353</v>
      </c>
      <c r="K142" s="28">
        <v>828</v>
      </c>
      <c r="L142" s="28">
        <v>796.25</v>
      </c>
      <c r="M142" s="28">
        <v>10.82048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168.1</v>
      </c>
      <c r="D143" s="37">
        <v>167.51666666666665</v>
      </c>
      <c r="E143" s="37">
        <v>165.08333333333331</v>
      </c>
      <c r="F143" s="37">
        <v>162.06666666666666</v>
      </c>
      <c r="G143" s="37">
        <v>159.63333333333333</v>
      </c>
      <c r="H143" s="37">
        <v>170.5333333333333</v>
      </c>
      <c r="I143" s="37">
        <v>172.96666666666664</v>
      </c>
      <c r="J143" s="37">
        <v>175.98333333333329</v>
      </c>
      <c r="K143" s="28">
        <v>169.95</v>
      </c>
      <c r="L143" s="28">
        <v>164.5</v>
      </c>
      <c r="M143" s="28">
        <v>55.209679999999999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833.7</v>
      </c>
      <c r="D144" s="37">
        <v>826.56666666666661</v>
      </c>
      <c r="E144" s="37">
        <v>817.13333333333321</v>
      </c>
      <c r="F144" s="37">
        <v>800.56666666666661</v>
      </c>
      <c r="G144" s="37">
        <v>791.13333333333321</v>
      </c>
      <c r="H144" s="37">
        <v>843.13333333333321</v>
      </c>
      <c r="I144" s="37">
        <v>852.56666666666661</v>
      </c>
      <c r="J144" s="37">
        <v>869.13333333333321</v>
      </c>
      <c r="K144" s="28">
        <v>836</v>
      </c>
      <c r="L144" s="28">
        <v>810</v>
      </c>
      <c r="M144" s="28">
        <v>41.6325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121.9</v>
      </c>
      <c r="D145" s="37">
        <v>121.58333333333333</v>
      </c>
      <c r="E145" s="37">
        <v>120.66666666666666</v>
      </c>
      <c r="F145" s="37">
        <v>119.43333333333332</v>
      </c>
      <c r="G145" s="37">
        <v>118.51666666666665</v>
      </c>
      <c r="H145" s="37">
        <v>122.81666666666666</v>
      </c>
      <c r="I145" s="37">
        <v>123.73333333333332</v>
      </c>
      <c r="J145" s="37">
        <v>124.96666666666667</v>
      </c>
      <c r="K145" s="28">
        <v>122.5</v>
      </c>
      <c r="L145" s="28">
        <v>120.35</v>
      </c>
      <c r="M145" s="28">
        <v>70.206280000000007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530.1</v>
      </c>
      <c r="D146" s="37">
        <v>524.15</v>
      </c>
      <c r="E146" s="37">
        <v>516.5</v>
      </c>
      <c r="F146" s="37">
        <v>502.90000000000003</v>
      </c>
      <c r="G146" s="37">
        <v>495.25000000000006</v>
      </c>
      <c r="H146" s="37">
        <v>537.75</v>
      </c>
      <c r="I146" s="37">
        <v>545.39999999999986</v>
      </c>
      <c r="J146" s="37">
        <v>558.99999999999989</v>
      </c>
      <c r="K146" s="28">
        <v>531.79999999999995</v>
      </c>
      <c r="L146" s="28">
        <v>510.55</v>
      </c>
      <c r="M146" s="28">
        <v>24.20693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7774.8</v>
      </c>
      <c r="D147" s="37">
        <v>7733.4833333333327</v>
      </c>
      <c r="E147" s="37">
        <v>7672.9666666666653</v>
      </c>
      <c r="F147" s="37">
        <v>7571.1333333333323</v>
      </c>
      <c r="G147" s="37">
        <v>7510.616666666665</v>
      </c>
      <c r="H147" s="37">
        <v>7835.3166666666657</v>
      </c>
      <c r="I147" s="37">
        <v>7895.8333333333339</v>
      </c>
      <c r="J147" s="37">
        <v>7997.6666666666661</v>
      </c>
      <c r="K147" s="28">
        <v>7794</v>
      </c>
      <c r="L147" s="28">
        <v>7631.65</v>
      </c>
      <c r="M147" s="28">
        <v>4.9102899999999998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791.25</v>
      </c>
      <c r="D148" s="37">
        <v>786.93333333333339</v>
      </c>
      <c r="E148" s="37">
        <v>778.11666666666679</v>
      </c>
      <c r="F148" s="37">
        <v>764.98333333333335</v>
      </c>
      <c r="G148" s="37">
        <v>756.16666666666674</v>
      </c>
      <c r="H148" s="37">
        <v>800.06666666666683</v>
      </c>
      <c r="I148" s="37">
        <v>808.88333333333344</v>
      </c>
      <c r="J148" s="37">
        <v>822.01666666666688</v>
      </c>
      <c r="K148" s="28">
        <v>795.75</v>
      </c>
      <c r="L148" s="28">
        <v>773.8</v>
      </c>
      <c r="M148" s="28">
        <v>3.45275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4315.7</v>
      </c>
      <c r="D149" s="37">
        <v>4304.3166666666666</v>
      </c>
      <c r="E149" s="37">
        <v>4262.6333333333332</v>
      </c>
      <c r="F149" s="37">
        <v>4209.5666666666666</v>
      </c>
      <c r="G149" s="37">
        <v>4167.8833333333332</v>
      </c>
      <c r="H149" s="37">
        <v>4357.3833333333332</v>
      </c>
      <c r="I149" s="37">
        <v>4399.0666666666657</v>
      </c>
      <c r="J149" s="37">
        <v>4452.1333333333332</v>
      </c>
      <c r="K149" s="28">
        <v>4346</v>
      </c>
      <c r="L149" s="28">
        <v>4251.25</v>
      </c>
      <c r="M149" s="28">
        <v>4.6419800000000002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3312.45</v>
      </c>
      <c r="D150" s="37">
        <v>3327.7166666666667</v>
      </c>
      <c r="E150" s="37">
        <v>3281.8833333333332</v>
      </c>
      <c r="F150" s="37">
        <v>3251.3166666666666</v>
      </c>
      <c r="G150" s="37">
        <v>3205.4833333333331</v>
      </c>
      <c r="H150" s="37">
        <v>3358.2833333333333</v>
      </c>
      <c r="I150" s="37">
        <v>3404.1166666666663</v>
      </c>
      <c r="J150" s="37">
        <v>3434.6833333333334</v>
      </c>
      <c r="K150" s="28">
        <v>3373.55</v>
      </c>
      <c r="L150" s="28">
        <v>3297.15</v>
      </c>
      <c r="M150" s="28">
        <v>3.4952899999999998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1362.3</v>
      </c>
      <c r="D151" s="37">
        <v>1358.4333333333334</v>
      </c>
      <c r="E151" s="37">
        <v>1349.8666666666668</v>
      </c>
      <c r="F151" s="37">
        <v>1337.4333333333334</v>
      </c>
      <c r="G151" s="37">
        <v>1328.8666666666668</v>
      </c>
      <c r="H151" s="37">
        <v>1370.8666666666668</v>
      </c>
      <c r="I151" s="37">
        <v>1379.4333333333334</v>
      </c>
      <c r="J151" s="37">
        <v>1391.8666666666668</v>
      </c>
      <c r="K151" s="28">
        <v>1367</v>
      </c>
      <c r="L151" s="28">
        <v>1346</v>
      </c>
      <c r="M151" s="28">
        <v>4.3130899999999999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797.3</v>
      </c>
      <c r="D152" s="37">
        <v>794.30000000000007</v>
      </c>
      <c r="E152" s="37">
        <v>783.90000000000009</v>
      </c>
      <c r="F152" s="37">
        <v>770.5</v>
      </c>
      <c r="G152" s="37">
        <v>760.1</v>
      </c>
      <c r="H152" s="37">
        <v>807.70000000000016</v>
      </c>
      <c r="I152" s="37">
        <v>818.1</v>
      </c>
      <c r="J152" s="37">
        <v>831.50000000000023</v>
      </c>
      <c r="K152" s="28">
        <v>804.7</v>
      </c>
      <c r="L152" s="28">
        <v>780.9</v>
      </c>
      <c r="M152" s="28">
        <v>4.2709400000000004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170.25</v>
      </c>
      <c r="D153" s="37">
        <v>169.45000000000002</v>
      </c>
      <c r="E153" s="37">
        <v>167.80000000000004</v>
      </c>
      <c r="F153" s="37">
        <v>165.35000000000002</v>
      </c>
      <c r="G153" s="37">
        <v>163.70000000000005</v>
      </c>
      <c r="H153" s="37">
        <v>171.90000000000003</v>
      </c>
      <c r="I153" s="37">
        <v>173.55</v>
      </c>
      <c r="J153" s="37">
        <v>176.00000000000003</v>
      </c>
      <c r="K153" s="28">
        <v>171.1</v>
      </c>
      <c r="L153" s="28">
        <v>167</v>
      </c>
      <c r="M153" s="28">
        <v>140.57775000000001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144.30000000000001</v>
      </c>
      <c r="D154" s="37">
        <v>143.93333333333334</v>
      </c>
      <c r="E154" s="37">
        <v>141.86666666666667</v>
      </c>
      <c r="F154" s="37">
        <v>139.43333333333334</v>
      </c>
      <c r="G154" s="37">
        <v>137.36666666666667</v>
      </c>
      <c r="H154" s="37">
        <v>146.36666666666667</v>
      </c>
      <c r="I154" s="37">
        <v>148.43333333333334</v>
      </c>
      <c r="J154" s="37">
        <v>150.86666666666667</v>
      </c>
      <c r="K154" s="28">
        <v>146</v>
      </c>
      <c r="L154" s="28">
        <v>141.5</v>
      </c>
      <c r="M154" s="28">
        <v>154.37495999999999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125.95</v>
      </c>
      <c r="D155" s="37">
        <v>124.95</v>
      </c>
      <c r="E155" s="37">
        <v>123.5</v>
      </c>
      <c r="F155" s="37">
        <v>121.05</v>
      </c>
      <c r="G155" s="37">
        <v>119.6</v>
      </c>
      <c r="H155" s="37">
        <v>127.4</v>
      </c>
      <c r="I155" s="37">
        <v>128.85000000000002</v>
      </c>
      <c r="J155" s="37">
        <v>131.30000000000001</v>
      </c>
      <c r="K155" s="28">
        <v>126.4</v>
      </c>
      <c r="L155" s="28">
        <v>122.5</v>
      </c>
      <c r="M155" s="28">
        <v>182.33438000000001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4093.6</v>
      </c>
      <c r="D156" s="37">
        <v>4094.5333333333333</v>
      </c>
      <c r="E156" s="37">
        <v>4059.0666666666666</v>
      </c>
      <c r="F156" s="37">
        <v>4024.5333333333333</v>
      </c>
      <c r="G156" s="37">
        <v>3989.0666666666666</v>
      </c>
      <c r="H156" s="37">
        <v>4129.0666666666666</v>
      </c>
      <c r="I156" s="37">
        <v>4164.5333333333328</v>
      </c>
      <c r="J156" s="37">
        <v>4199.0666666666666</v>
      </c>
      <c r="K156" s="28">
        <v>4130</v>
      </c>
      <c r="L156" s="28">
        <v>4060</v>
      </c>
      <c r="M156" s="28">
        <v>0.99031999999999998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17820.150000000001</v>
      </c>
      <c r="D157" s="37">
        <v>17716.233333333334</v>
      </c>
      <c r="E157" s="37">
        <v>17565.966666666667</v>
      </c>
      <c r="F157" s="37">
        <v>17311.783333333333</v>
      </c>
      <c r="G157" s="37">
        <v>17161.516666666666</v>
      </c>
      <c r="H157" s="37">
        <v>17970.416666666668</v>
      </c>
      <c r="I157" s="37">
        <v>18120.683333333338</v>
      </c>
      <c r="J157" s="37">
        <v>18374.866666666669</v>
      </c>
      <c r="K157" s="28">
        <v>17866.5</v>
      </c>
      <c r="L157" s="28">
        <v>17462.05</v>
      </c>
      <c r="M157" s="28">
        <v>0.39784000000000003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347.05</v>
      </c>
      <c r="D158" s="37">
        <v>345.66666666666669</v>
      </c>
      <c r="E158" s="37">
        <v>340.88333333333338</v>
      </c>
      <c r="F158" s="37">
        <v>334.7166666666667</v>
      </c>
      <c r="G158" s="37">
        <v>329.93333333333339</v>
      </c>
      <c r="H158" s="37">
        <v>351.83333333333337</v>
      </c>
      <c r="I158" s="37">
        <v>356.61666666666667</v>
      </c>
      <c r="J158" s="37">
        <v>362.78333333333336</v>
      </c>
      <c r="K158" s="28">
        <v>350.45</v>
      </c>
      <c r="L158" s="28">
        <v>339.5</v>
      </c>
      <c r="M158" s="28">
        <v>5.3431800000000003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978.8</v>
      </c>
      <c r="D159" s="37">
        <v>979.38333333333321</v>
      </c>
      <c r="E159" s="37">
        <v>965.71666666666647</v>
      </c>
      <c r="F159" s="37">
        <v>952.63333333333321</v>
      </c>
      <c r="G159" s="37">
        <v>938.96666666666647</v>
      </c>
      <c r="H159" s="37">
        <v>992.46666666666647</v>
      </c>
      <c r="I159" s="37">
        <v>1006.1333333333332</v>
      </c>
      <c r="J159" s="37">
        <v>1019.2166666666665</v>
      </c>
      <c r="K159" s="28">
        <v>993.05</v>
      </c>
      <c r="L159" s="28">
        <v>966.3</v>
      </c>
      <c r="M159" s="28">
        <v>7.1156499999999996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168.05</v>
      </c>
      <c r="D160" s="37">
        <v>167.48333333333335</v>
      </c>
      <c r="E160" s="37">
        <v>165.91666666666669</v>
      </c>
      <c r="F160" s="37">
        <v>163.78333333333333</v>
      </c>
      <c r="G160" s="37">
        <v>162.21666666666667</v>
      </c>
      <c r="H160" s="37">
        <v>169.6166666666667</v>
      </c>
      <c r="I160" s="37">
        <v>171.18333333333337</v>
      </c>
      <c r="J160" s="37">
        <v>173.31666666666672</v>
      </c>
      <c r="K160" s="28">
        <v>169.05</v>
      </c>
      <c r="L160" s="28">
        <v>165.35</v>
      </c>
      <c r="M160" s="28">
        <v>177.45513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237.15</v>
      </c>
      <c r="D161" s="37">
        <v>239.26666666666665</v>
      </c>
      <c r="E161" s="37">
        <v>234.1333333333333</v>
      </c>
      <c r="F161" s="37">
        <v>231.11666666666665</v>
      </c>
      <c r="G161" s="37">
        <v>225.98333333333329</v>
      </c>
      <c r="H161" s="37">
        <v>242.2833333333333</v>
      </c>
      <c r="I161" s="37">
        <v>247.41666666666663</v>
      </c>
      <c r="J161" s="37">
        <v>250.43333333333331</v>
      </c>
      <c r="K161" s="28">
        <v>244.4</v>
      </c>
      <c r="L161" s="28">
        <v>236.25</v>
      </c>
      <c r="M161" s="28">
        <v>10.774139999999999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2863.85</v>
      </c>
      <c r="D162" s="37">
        <v>2864.9666666666672</v>
      </c>
      <c r="E162" s="37">
        <v>2838.9333333333343</v>
      </c>
      <c r="F162" s="37">
        <v>2814.0166666666673</v>
      </c>
      <c r="G162" s="37">
        <v>2787.9833333333345</v>
      </c>
      <c r="H162" s="37">
        <v>2889.8833333333341</v>
      </c>
      <c r="I162" s="37">
        <v>2915.916666666667</v>
      </c>
      <c r="J162" s="37">
        <v>2940.8333333333339</v>
      </c>
      <c r="K162" s="28">
        <v>2891</v>
      </c>
      <c r="L162" s="28">
        <v>2840.05</v>
      </c>
      <c r="M162" s="28">
        <v>0.83296000000000003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43713</v>
      </c>
      <c r="D163" s="37">
        <v>43513.816666666666</v>
      </c>
      <c r="E163" s="37">
        <v>43142.633333333331</v>
      </c>
      <c r="F163" s="37">
        <v>42572.266666666663</v>
      </c>
      <c r="G163" s="37">
        <v>42201.083333333328</v>
      </c>
      <c r="H163" s="37">
        <v>44084.183333333334</v>
      </c>
      <c r="I163" s="37">
        <v>44455.366666666669</v>
      </c>
      <c r="J163" s="37">
        <v>45025.733333333337</v>
      </c>
      <c r="K163" s="28">
        <v>43885</v>
      </c>
      <c r="L163" s="28">
        <v>42943.45</v>
      </c>
      <c r="M163" s="28">
        <v>0.17974000000000001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198.3</v>
      </c>
      <c r="D164" s="37">
        <v>198.5333333333333</v>
      </c>
      <c r="E164" s="37">
        <v>196.96666666666661</v>
      </c>
      <c r="F164" s="37">
        <v>195.6333333333333</v>
      </c>
      <c r="G164" s="37">
        <v>194.06666666666661</v>
      </c>
      <c r="H164" s="37">
        <v>199.86666666666662</v>
      </c>
      <c r="I164" s="37">
        <v>201.43333333333334</v>
      </c>
      <c r="J164" s="37">
        <v>202.76666666666662</v>
      </c>
      <c r="K164" s="28">
        <v>200.1</v>
      </c>
      <c r="L164" s="28">
        <v>197.2</v>
      </c>
      <c r="M164" s="28">
        <v>19.831990000000001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4417</v>
      </c>
      <c r="D165" s="37">
        <v>4412.7833333333328</v>
      </c>
      <c r="E165" s="37">
        <v>4359.1666666666661</v>
      </c>
      <c r="F165" s="37">
        <v>4301.333333333333</v>
      </c>
      <c r="G165" s="37">
        <v>4247.7166666666662</v>
      </c>
      <c r="H165" s="37">
        <v>4470.6166666666659</v>
      </c>
      <c r="I165" s="37">
        <v>4524.2333333333327</v>
      </c>
      <c r="J165" s="37">
        <v>4582.0666666666657</v>
      </c>
      <c r="K165" s="28">
        <v>4466.3999999999996</v>
      </c>
      <c r="L165" s="28">
        <v>4354.95</v>
      </c>
      <c r="M165" s="28">
        <v>0.43695000000000001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2495.0500000000002</v>
      </c>
      <c r="D166" s="37">
        <v>2494.7000000000003</v>
      </c>
      <c r="E166" s="37">
        <v>2481.4000000000005</v>
      </c>
      <c r="F166" s="37">
        <v>2467.7500000000005</v>
      </c>
      <c r="G166" s="37">
        <v>2454.4500000000007</v>
      </c>
      <c r="H166" s="37">
        <v>2508.3500000000004</v>
      </c>
      <c r="I166" s="37">
        <v>2521.6500000000005</v>
      </c>
      <c r="J166" s="37">
        <v>2535.3000000000002</v>
      </c>
      <c r="K166" s="28">
        <v>2508</v>
      </c>
      <c r="L166" s="28">
        <v>2481.0500000000002</v>
      </c>
      <c r="M166" s="28">
        <v>2.411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2260.6999999999998</v>
      </c>
      <c r="D167" s="37">
        <v>2250.4833333333331</v>
      </c>
      <c r="E167" s="37">
        <v>2230.2166666666662</v>
      </c>
      <c r="F167" s="37">
        <v>2199.7333333333331</v>
      </c>
      <c r="G167" s="37">
        <v>2179.4666666666662</v>
      </c>
      <c r="H167" s="37">
        <v>2280.9666666666662</v>
      </c>
      <c r="I167" s="37">
        <v>2301.2333333333336</v>
      </c>
      <c r="J167" s="37">
        <v>2331.7166666666662</v>
      </c>
      <c r="K167" s="28">
        <v>2270.75</v>
      </c>
      <c r="L167" s="28">
        <v>2220</v>
      </c>
      <c r="M167" s="28">
        <v>6.9399899999999999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2469.1999999999998</v>
      </c>
      <c r="D168" s="37">
        <v>2463.0666666666666</v>
      </c>
      <c r="E168" s="37">
        <v>2446.1333333333332</v>
      </c>
      <c r="F168" s="37">
        <v>2423.0666666666666</v>
      </c>
      <c r="G168" s="37">
        <v>2406.1333333333332</v>
      </c>
      <c r="H168" s="37">
        <v>2486.1333333333332</v>
      </c>
      <c r="I168" s="37">
        <v>2503.0666666666666</v>
      </c>
      <c r="J168" s="37">
        <v>2526.1333333333332</v>
      </c>
      <c r="K168" s="28">
        <v>2480</v>
      </c>
      <c r="L168" s="28">
        <v>2440</v>
      </c>
      <c r="M168" s="28">
        <v>1.6441300000000001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119</v>
      </c>
      <c r="D169" s="37">
        <v>118.34999999999998</v>
      </c>
      <c r="E169" s="37">
        <v>116.99999999999996</v>
      </c>
      <c r="F169" s="37">
        <v>114.99999999999997</v>
      </c>
      <c r="G169" s="37">
        <v>113.64999999999995</v>
      </c>
      <c r="H169" s="37">
        <v>120.34999999999997</v>
      </c>
      <c r="I169" s="37">
        <v>121.69999999999999</v>
      </c>
      <c r="J169" s="37">
        <v>123.69999999999997</v>
      </c>
      <c r="K169" s="28">
        <v>119.7</v>
      </c>
      <c r="L169" s="28">
        <v>116.35</v>
      </c>
      <c r="M169" s="28">
        <v>67.206980000000001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227.4</v>
      </c>
      <c r="D170" s="37">
        <v>226.51666666666665</v>
      </c>
      <c r="E170" s="37">
        <v>224.93333333333331</v>
      </c>
      <c r="F170" s="37">
        <v>222.46666666666667</v>
      </c>
      <c r="G170" s="37">
        <v>220.88333333333333</v>
      </c>
      <c r="H170" s="37">
        <v>228.98333333333329</v>
      </c>
      <c r="I170" s="37">
        <v>230.56666666666666</v>
      </c>
      <c r="J170" s="37">
        <v>233.03333333333327</v>
      </c>
      <c r="K170" s="28">
        <v>228.1</v>
      </c>
      <c r="L170" s="28">
        <v>224.05</v>
      </c>
      <c r="M170" s="28">
        <v>74.306479999999993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503.45</v>
      </c>
      <c r="D171" s="37">
        <v>502</v>
      </c>
      <c r="E171" s="37">
        <v>497.35</v>
      </c>
      <c r="F171" s="37">
        <v>491.25</v>
      </c>
      <c r="G171" s="37">
        <v>486.6</v>
      </c>
      <c r="H171" s="37">
        <v>508.1</v>
      </c>
      <c r="I171" s="37">
        <v>512.75</v>
      </c>
      <c r="J171" s="37">
        <v>518.85</v>
      </c>
      <c r="K171" s="28">
        <v>506.65</v>
      </c>
      <c r="L171" s="28">
        <v>495.9</v>
      </c>
      <c r="M171" s="28">
        <v>5.3965300000000003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14306.8</v>
      </c>
      <c r="D172" s="37">
        <v>14328.700000000003</v>
      </c>
      <c r="E172" s="37">
        <v>14134.050000000005</v>
      </c>
      <c r="F172" s="37">
        <v>13961.300000000003</v>
      </c>
      <c r="G172" s="37">
        <v>13766.650000000005</v>
      </c>
      <c r="H172" s="37">
        <v>14501.450000000004</v>
      </c>
      <c r="I172" s="37">
        <v>14696.100000000002</v>
      </c>
      <c r="J172" s="37">
        <v>14868.850000000004</v>
      </c>
      <c r="K172" s="28">
        <v>14523.35</v>
      </c>
      <c r="L172" s="28">
        <v>14155.95</v>
      </c>
      <c r="M172" s="28">
        <v>0.30041000000000001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36.9</v>
      </c>
      <c r="D173" s="37">
        <v>36.75</v>
      </c>
      <c r="E173" s="37">
        <v>36.4</v>
      </c>
      <c r="F173" s="37">
        <v>35.9</v>
      </c>
      <c r="G173" s="37">
        <v>35.549999999999997</v>
      </c>
      <c r="H173" s="37">
        <v>37.25</v>
      </c>
      <c r="I173" s="37">
        <v>37.599999999999994</v>
      </c>
      <c r="J173" s="37">
        <v>38.1</v>
      </c>
      <c r="K173" s="28">
        <v>37.1</v>
      </c>
      <c r="L173" s="28">
        <v>36.25</v>
      </c>
      <c r="M173" s="28">
        <v>562.28868999999997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141.9</v>
      </c>
      <c r="D174" s="37">
        <v>140.48333333333335</v>
      </c>
      <c r="E174" s="37">
        <v>138.01666666666671</v>
      </c>
      <c r="F174" s="37">
        <v>134.13333333333335</v>
      </c>
      <c r="G174" s="37">
        <v>131.66666666666671</v>
      </c>
      <c r="H174" s="37">
        <v>144.3666666666667</v>
      </c>
      <c r="I174" s="37">
        <v>146.83333333333334</v>
      </c>
      <c r="J174" s="37">
        <v>150.7166666666667</v>
      </c>
      <c r="K174" s="28">
        <v>142.94999999999999</v>
      </c>
      <c r="L174" s="28">
        <v>136.6</v>
      </c>
      <c r="M174" s="28">
        <v>140.27221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131.30000000000001</v>
      </c>
      <c r="D175" s="37">
        <v>130</v>
      </c>
      <c r="E175" s="37">
        <v>128.4</v>
      </c>
      <c r="F175" s="37">
        <v>125.5</v>
      </c>
      <c r="G175" s="37">
        <v>123.9</v>
      </c>
      <c r="H175" s="37">
        <v>132.9</v>
      </c>
      <c r="I175" s="37">
        <v>134.50000000000003</v>
      </c>
      <c r="J175" s="37">
        <v>137.4</v>
      </c>
      <c r="K175" s="28">
        <v>131.6</v>
      </c>
      <c r="L175" s="28">
        <v>127.1</v>
      </c>
      <c r="M175" s="28">
        <v>65.074749999999995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2663.7</v>
      </c>
      <c r="D176" s="37">
        <v>2660.1166666666668</v>
      </c>
      <c r="E176" s="37">
        <v>2645.2333333333336</v>
      </c>
      <c r="F176" s="37">
        <v>2626.7666666666669</v>
      </c>
      <c r="G176" s="37">
        <v>2611.8833333333337</v>
      </c>
      <c r="H176" s="37">
        <v>2678.5833333333335</v>
      </c>
      <c r="I176" s="37">
        <v>2693.4666666666667</v>
      </c>
      <c r="J176" s="37">
        <v>2711.9333333333334</v>
      </c>
      <c r="K176" s="28">
        <v>2675</v>
      </c>
      <c r="L176" s="28">
        <v>2641.65</v>
      </c>
      <c r="M176" s="28">
        <v>36.593069999999997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876.15</v>
      </c>
      <c r="D177" s="37">
        <v>878.61666666666667</v>
      </c>
      <c r="E177" s="37">
        <v>867.5333333333333</v>
      </c>
      <c r="F177" s="37">
        <v>858.91666666666663</v>
      </c>
      <c r="G177" s="37">
        <v>847.83333333333326</v>
      </c>
      <c r="H177" s="37">
        <v>887.23333333333335</v>
      </c>
      <c r="I177" s="37">
        <v>898.31666666666661</v>
      </c>
      <c r="J177" s="37">
        <v>906.93333333333339</v>
      </c>
      <c r="K177" s="28">
        <v>889.7</v>
      </c>
      <c r="L177" s="28">
        <v>870</v>
      </c>
      <c r="M177" s="28">
        <v>7.7748600000000003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1126.3</v>
      </c>
      <c r="D178" s="37">
        <v>1120.0666666666666</v>
      </c>
      <c r="E178" s="37">
        <v>1110.2333333333331</v>
      </c>
      <c r="F178" s="37">
        <v>1094.1666666666665</v>
      </c>
      <c r="G178" s="37">
        <v>1084.333333333333</v>
      </c>
      <c r="H178" s="37">
        <v>1136.1333333333332</v>
      </c>
      <c r="I178" s="37">
        <v>1145.9666666666667</v>
      </c>
      <c r="J178" s="37">
        <v>1162.0333333333333</v>
      </c>
      <c r="K178" s="28">
        <v>1129.9000000000001</v>
      </c>
      <c r="L178" s="28">
        <v>1104</v>
      </c>
      <c r="M178" s="28">
        <v>18.021429999999999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2636.3</v>
      </c>
      <c r="D179" s="37">
        <v>2641.3166666666671</v>
      </c>
      <c r="E179" s="37">
        <v>2615.1333333333341</v>
      </c>
      <c r="F179" s="37">
        <v>2593.9666666666672</v>
      </c>
      <c r="G179" s="37">
        <v>2567.7833333333342</v>
      </c>
      <c r="H179" s="37">
        <v>2662.483333333334</v>
      </c>
      <c r="I179" s="37">
        <v>2688.6666666666674</v>
      </c>
      <c r="J179" s="37">
        <v>2709.8333333333339</v>
      </c>
      <c r="K179" s="28">
        <v>2667.5</v>
      </c>
      <c r="L179" s="28">
        <v>2620.15</v>
      </c>
      <c r="M179" s="28">
        <v>5.0255200000000002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7598.55</v>
      </c>
      <c r="D180" s="37">
        <v>7539.5166666666664</v>
      </c>
      <c r="E180" s="37">
        <v>7459.0333333333328</v>
      </c>
      <c r="F180" s="37">
        <v>7319.5166666666664</v>
      </c>
      <c r="G180" s="37">
        <v>7239.0333333333328</v>
      </c>
      <c r="H180" s="37">
        <v>7679.0333333333328</v>
      </c>
      <c r="I180" s="37">
        <v>7759.5166666666664</v>
      </c>
      <c r="J180" s="37">
        <v>7899.0333333333328</v>
      </c>
      <c r="K180" s="28">
        <v>7620</v>
      </c>
      <c r="L180" s="28">
        <v>7400</v>
      </c>
      <c r="M180" s="28">
        <v>0.20233000000000001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24765.05</v>
      </c>
      <c r="D181" s="37">
        <v>24638</v>
      </c>
      <c r="E181" s="37">
        <v>24456</v>
      </c>
      <c r="F181" s="37">
        <v>24146.95</v>
      </c>
      <c r="G181" s="37">
        <v>23964.95</v>
      </c>
      <c r="H181" s="37">
        <v>24947.05</v>
      </c>
      <c r="I181" s="37">
        <v>25129.05</v>
      </c>
      <c r="J181" s="37">
        <v>25438.1</v>
      </c>
      <c r="K181" s="28">
        <v>24820</v>
      </c>
      <c r="L181" s="28">
        <v>24328.95</v>
      </c>
      <c r="M181" s="28">
        <v>0.23605000000000001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1179</v>
      </c>
      <c r="D182" s="37">
        <v>1179.6666666666667</v>
      </c>
      <c r="E182" s="37">
        <v>1169.3333333333335</v>
      </c>
      <c r="F182" s="37">
        <v>1159.6666666666667</v>
      </c>
      <c r="G182" s="37">
        <v>1149.3333333333335</v>
      </c>
      <c r="H182" s="37">
        <v>1189.3333333333335</v>
      </c>
      <c r="I182" s="37">
        <v>1199.666666666667</v>
      </c>
      <c r="J182" s="37">
        <v>1209.3333333333335</v>
      </c>
      <c r="K182" s="28">
        <v>1190</v>
      </c>
      <c r="L182" s="28">
        <v>1170</v>
      </c>
      <c r="M182" s="28">
        <v>5.5325100000000003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2427.6</v>
      </c>
      <c r="D183" s="37">
        <v>2412.5500000000002</v>
      </c>
      <c r="E183" s="37">
        <v>2390.1000000000004</v>
      </c>
      <c r="F183" s="37">
        <v>2352.6000000000004</v>
      </c>
      <c r="G183" s="37">
        <v>2330.1500000000005</v>
      </c>
      <c r="H183" s="37">
        <v>2450.0500000000002</v>
      </c>
      <c r="I183" s="37">
        <v>2472.5</v>
      </c>
      <c r="J183" s="37">
        <v>2510</v>
      </c>
      <c r="K183" s="28">
        <v>2435</v>
      </c>
      <c r="L183" s="28">
        <v>2375.0500000000002</v>
      </c>
      <c r="M183" s="28">
        <v>2.6709200000000002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512.4</v>
      </c>
      <c r="D184" s="37">
        <v>511.09999999999997</v>
      </c>
      <c r="E184" s="37">
        <v>507.29999999999995</v>
      </c>
      <c r="F184" s="37">
        <v>502.2</v>
      </c>
      <c r="G184" s="37">
        <v>498.4</v>
      </c>
      <c r="H184" s="37">
        <v>516.19999999999993</v>
      </c>
      <c r="I184" s="37">
        <v>520</v>
      </c>
      <c r="J184" s="37">
        <v>525.09999999999991</v>
      </c>
      <c r="K184" s="28">
        <v>514.9</v>
      </c>
      <c r="L184" s="28">
        <v>506</v>
      </c>
      <c r="M184" s="28">
        <v>162.57176000000001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106.4</v>
      </c>
      <c r="D185" s="37">
        <v>105.34999999999998</v>
      </c>
      <c r="E185" s="37">
        <v>103.89999999999996</v>
      </c>
      <c r="F185" s="37">
        <v>101.39999999999998</v>
      </c>
      <c r="G185" s="37">
        <v>99.94999999999996</v>
      </c>
      <c r="H185" s="37">
        <v>107.84999999999997</v>
      </c>
      <c r="I185" s="37">
        <v>109.29999999999998</v>
      </c>
      <c r="J185" s="37">
        <v>111.79999999999997</v>
      </c>
      <c r="K185" s="28">
        <v>106.8</v>
      </c>
      <c r="L185" s="28">
        <v>102.85</v>
      </c>
      <c r="M185" s="28">
        <v>533.95420000000001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926.05</v>
      </c>
      <c r="D186" s="37">
        <v>919.15</v>
      </c>
      <c r="E186" s="37">
        <v>909.5</v>
      </c>
      <c r="F186" s="37">
        <v>892.95</v>
      </c>
      <c r="G186" s="37">
        <v>883.30000000000007</v>
      </c>
      <c r="H186" s="37">
        <v>935.69999999999993</v>
      </c>
      <c r="I186" s="37">
        <v>945.3499999999998</v>
      </c>
      <c r="J186" s="37">
        <v>961.89999999999986</v>
      </c>
      <c r="K186" s="28">
        <v>928.8</v>
      </c>
      <c r="L186" s="28">
        <v>902.6</v>
      </c>
      <c r="M186" s="28">
        <v>18.76408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498.15</v>
      </c>
      <c r="D187" s="37">
        <v>499.23333333333335</v>
      </c>
      <c r="E187" s="37">
        <v>493.66666666666669</v>
      </c>
      <c r="F187" s="37">
        <v>489.18333333333334</v>
      </c>
      <c r="G187" s="37">
        <v>483.61666666666667</v>
      </c>
      <c r="H187" s="37">
        <v>503.7166666666667</v>
      </c>
      <c r="I187" s="37">
        <v>509.2833333333333</v>
      </c>
      <c r="J187" s="37">
        <v>513.76666666666665</v>
      </c>
      <c r="K187" s="28">
        <v>504.8</v>
      </c>
      <c r="L187" s="28">
        <v>494.75</v>
      </c>
      <c r="M187" s="28">
        <v>7.6991399999999999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614.5</v>
      </c>
      <c r="D188" s="37">
        <v>608.9666666666667</v>
      </c>
      <c r="E188" s="37">
        <v>598.93333333333339</v>
      </c>
      <c r="F188" s="37">
        <v>583.36666666666667</v>
      </c>
      <c r="G188" s="37">
        <v>573.33333333333337</v>
      </c>
      <c r="H188" s="37">
        <v>624.53333333333342</v>
      </c>
      <c r="I188" s="37">
        <v>634.56666666666672</v>
      </c>
      <c r="J188" s="37">
        <v>650.13333333333344</v>
      </c>
      <c r="K188" s="28">
        <v>619</v>
      </c>
      <c r="L188" s="28">
        <v>593.4</v>
      </c>
      <c r="M188" s="28">
        <v>4.2598700000000003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633.6</v>
      </c>
      <c r="D189" s="37">
        <v>631.75</v>
      </c>
      <c r="E189" s="37">
        <v>628.65</v>
      </c>
      <c r="F189" s="37">
        <v>623.69999999999993</v>
      </c>
      <c r="G189" s="37">
        <v>620.59999999999991</v>
      </c>
      <c r="H189" s="37">
        <v>636.70000000000005</v>
      </c>
      <c r="I189" s="37">
        <v>639.79999999999995</v>
      </c>
      <c r="J189" s="37">
        <v>644.75000000000011</v>
      </c>
      <c r="K189" s="28">
        <v>634.85</v>
      </c>
      <c r="L189" s="28">
        <v>626.79999999999995</v>
      </c>
      <c r="M189" s="28">
        <v>7.5097199999999997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1001.95</v>
      </c>
      <c r="D190" s="37">
        <v>997.79999999999984</v>
      </c>
      <c r="E190" s="37">
        <v>986.4499999999997</v>
      </c>
      <c r="F190" s="37">
        <v>970.94999999999982</v>
      </c>
      <c r="G190" s="37">
        <v>959.59999999999968</v>
      </c>
      <c r="H190" s="37">
        <v>1013.2999999999997</v>
      </c>
      <c r="I190" s="37">
        <v>1024.6499999999999</v>
      </c>
      <c r="J190" s="37">
        <v>1040.1499999999996</v>
      </c>
      <c r="K190" s="28">
        <v>1009.15</v>
      </c>
      <c r="L190" s="28">
        <v>982.3</v>
      </c>
      <c r="M190" s="28">
        <v>12.61875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1235.4000000000001</v>
      </c>
      <c r="D191" s="37">
        <v>1236.75</v>
      </c>
      <c r="E191" s="37">
        <v>1223.8499999999999</v>
      </c>
      <c r="F191" s="37">
        <v>1212.3</v>
      </c>
      <c r="G191" s="37">
        <v>1199.3999999999999</v>
      </c>
      <c r="H191" s="37">
        <v>1248.3</v>
      </c>
      <c r="I191" s="37">
        <v>1261.2</v>
      </c>
      <c r="J191" s="37">
        <v>1272.75</v>
      </c>
      <c r="K191" s="28">
        <v>1249.6500000000001</v>
      </c>
      <c r="L191" s="28">
        <v>1225.2</v>
      </c>
      <c r="M191" s="28">
        <v>6.6181099999999997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3770.35</v>
      </c>
      <c r="D192" s="37">
        <v>3762.4833333333336</v>
      </c>
      <c r="E192" s="37">
        <v>3744.9666666666672</v>
      </c>
      <c r="F192" s="37">
        <v>3719.5833333333335</v>
      </c>
      <c r="G192" s="37">
        <v>3702.0666666666671</v>
      </c>
      <c r="H192" s="37">
        <v>3787.8666666666672</v>
      </c>
      <c r="I192" s="37">
        <v>3805.3833333333337</v>
      </c>
      <c r="J192" s="37">
        <v>3830.7666666666673</v>
      </c>
      <c r="K192" s="28">
        <v>3780</v>
      </c>
      <c r="L192" s="28">
        <v>3737.1</v>
      </c>
      <c r="M192" s="28">
        <v>14.729939999999999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788.1</v>
      </c>
      <c r="D193" s="37">
        <v>788.2833333333333</v>
      </c>
      <c r="E193" s="37">
        <v>781.56666666666661</v>
      </c>
      <c r="F193" s="37">
        <v>775.0333333333333</v>
      </c>
      <c r="G193" s="37">
        <v>768.31666666666661</v>
      </c>
      <c r="H193" s="37">
        <v>794.81666666666661</v>
      </c>
      <c r="I193" s="37">
        <v>801.5333333333333</v>
      </c>
      <c r="J193" s="37">
        <v>808.06666666666661</v>
      </c>
      <c r="K193" s="28">
        <v>795</v>
      </c>
      <c r="L193" s="28">
        <v>781.75</v>
      </c>
      <c r="M193" s="28">
        <v>15.656510000000001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9009.7000000000007</v>
      </c>
      <c r="D194" s="37">
        <v>9035.1999999999989</v>
      </c>
      <c r="E194" s="37">
        <v>8905.9999999999982</v>
      </c>
      <c r="F194" s="37">
        <v>8802.2999999999993</v>
      </c>
      <c r="G194" s="37">
        <v>8673.0999999999985</v>
      </c>
      <c r="H194" s="37">
        <v>9138.8999999999978</v>
      </c>
      <c r="I194" s="37">
        <v>9268.0999999999985</v>
      </c>
      <c r="J194" s="37">
        <v>9371.7999999999975</v>
      </c>
      <c r="K194" s="28">
        <v>9164.4</v>
      </c>
      <c r="L194" s="28">
        <v>8931.5</v>
      </c>
      <c r="M194" s="28">
        <v>5.11585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446.75</v>
      </c>
      <c r="D195" s="37">
        <v>445.84999999999997</v>
      </c>
      <c r="E195" s="37">
        <v>442.19999999999993</v>
      </c>
      <c r="F195" s="37">
        <v>437.65</v>
      </c>
      <c r="G195" s="37">
        <v>433.99999999999994</v>
      </c>
      <c r="H195" s="37">
        <v>450.39999999999992</v>
      </c>
      <c r="I195" s="37">
        <v>454.0499999999999</v>
      </c>
      <c r="J195" s="37">
        <v>458.59999999999991</v>
      </c>
      <c r="K195" s="28">
        <v>449.5</v>
      </c>
      <c r="L195" s="28">
        <v>441.3</v>
      </c>
      <c r="M195" s="28">
        <v>186.57201000000001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251.95</v>
      </c>
      <c r="D196" s="37">
        <v>250.53333333333333</v>
      </c>
      <c r="E196" s="37">
        <v>247.51666666666665</v>
      </c>
      <c r="F196" s="37">
        <v>243.08333333333331</v>
      </c>
      <c r="G196" s="37">
        <v>240.06666666666663</v>
      </c>
      <c r="H196" s="37">
        <v>254.96666666666667</v>
      </c>
      <c r="I196" s="37">
        <v>257.98333333333335</v>
      </c>
      <c r="J196" s="37">
        <v>262.41666666666669</v>
      </c>
      <c r="K196" s="28">
        <v>253.55</v>
      </c>
      <c r="L196" s="28">
        <v>246.1</v>
      </c>
      <c r="M196" s="28">
        <v>393.80622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1341.9</v>
      </c>
      <c r="D197" s="37">
        <v>1336.7833333333335</v>
      </c>
      <c r="E197" s="37">
        <v>1319.5666666666671</v>
      </c>
      <c r="F197" s="37">
        <v>1297.2333333333336</v>
      </c>
      <c r="G197" s="37">
        <v>1280.0166666666671</v>
      </c>
      <c r="H197" s="37">
        <v>1359.116666666667</v>
      </c>
      <c r="I197" s="37">
        <v>1376.3333333333337</v>
      </c>
      <c r="J197" s="37">
        <v>1398.666666666667</v>
      </c>
      <c r="K197" s="28">
        <v>1354</v>
      </c>
      <c r="L197" s="28">
        <v>1314.45</v>
      </c>
      <c r="M197" s="28">
        <v>69.670320000000004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1498.65</v>
      </c>
      <c r="D198" s="37">
        <v>1495.5333333333335</v>
      </c>
      <c r="E198" s="37">
        <v>1486.7666666666671</v>
      </c>
      <c r="F198" s="37">
        <v>1474.8833333333337</v>
      </c>
      <c r="G198" s="37">
        <v>1466.1166666666672</v>
      </c>
      <c r="H198" s="37">
        <v>1507.416666666667</v>
      </c>
      <c r="I198" s="37">
        <v>1516.1833333333334</v>
      </c>
      <c r="J198" s="37">
        <v>1528.0666666666668</v>
      </c>
      <c r="K198" s="28">
        <v>1504.3</v>
      </c>
      <c r="L198" s="28">
        <v>1483.65</v>
      </c>
      <c r="M198" s="28">
        <v>16.752759999999999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786.55</v>
      </c>
      <c r="D199" s="37">
        <v>783.85</v>
      </c>
      <c r="E199" s="37">
        <v>777.7</v>
      </c>
      <c r="F199" s="37">
        <v>768.85</v>
      </c>
      <c r="G199" s="37">
        <v>762.7</v>
      </c>
      <c r="H199" s="37">
        <v>792.7</v>
      </c>
      <c r="I199" s="37">
        <v>798.84999999999991</v>
      </c>
      <c r="J199" s="37">
        <v>807.7</v>
      </c>
      <c r="K199" s="28">
        <v>790</v>
      </c>
      <c r="L199" s="28">
        <v>775</v>
      </c>
      <c r="M199" s="28">
        <v>2.8573900000000001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2517</v>
      </c>
      <c r="D200" s="37">
        <v>2529.25</v>
      </c>
      <c r="E200" s="37">
        <v>2496.5</v>
      </c>
      <c r="F200" s="37">
        <v>2476</v>
      </c>
      <c r="G200" s="37">
        <v>2443.25</v>
      </c>
      <c r="H200" s="37">
        <v>2549.75</v>
      </c>
      <c r="I200" s="37">
        <v>2582.5</v>
      </c>
      <c r="J200" s="37">
        <v>2603</v>
      </c>
      <c r="K200" s="28">
        <v>2562</v>
      </c>
      <c r="L200" s="28">
        <v>2508.75</v>
      </c>
      <c r="M200" s="28">
        <v>14.24995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2830.65</v>
      </c>
      <c r="D201" s="37">
        <v>2815.1833333333329</v>
      </c>
      <c r="E201" s="37">
        <v>2792.3666666666659</v>
      </c>
      <c r="F201" s="37">
        <v>2754.083333333333</v>
      </c>
      <c r="G201" s="37">
        <v>2731.266666666666</v>
      </c>
      <c r="H201" s="37">
        <v>2853.4666666666658</v>
      </c>
      <c r="I201" s="37">
        <v>2876.2833333333324</v>
      </c>
      <c r="J201" s="37">
        <v>2914.5666666666657</v>
      </c>
      <c r="K201" s="28">
        <v>2838</v>
      </c>
      <c r="L201" s="28">
        <v>2776.9</v>
      </c>
      <c r="M201" s="28">
        <v>0.76190999999999998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509.05</v>
      </c>
      <c r="D202" s="37">
        <v>507.59999999999997</v>
      </c>
      <c r="E202" s="37">
        <v>503.99999999999994</v>
      </c>
      <c r="F202" s="37">
        <v>498.95</v>
      </c>
      <c r="G202" s="37">
        <v>495.34999999999997</v>
      </c>
      <c r="H202" s="37">
        <v>512.64999999999986</v>
      </c>
      <c r="I202" s="37">
        <v>516.25</v>
      </c>
      <c r="J202" s="37">
        <v>521.29999999999995</v>
      </c>
      <c r="K202" s="28">
        <v>511.2</v>
      </c>
      <c r="L202" s="28">
        <v>502.55</v>
      </c>
      <c r="M202" s="28">
        <v>3.65401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1294.6500000000001</v>
      </c>
      <c r="D203" s="37">
        <v>1286.6666666666667</v>
      </c>
      <c r="E203" s="37">
        <v>1264.3333333333335</v>
      </c>
      <c r="F203" s="37">
        <v>1234.0166666666667</v>
      </c>
      <c r="G203" s="37">
        <v>1211.6833333333334</v>
      </c>
      <c r="H203" s="37">
        <v>1316.9833333333336</v>
      </c>
      <c r="I203" s="37">
        <v>1339.3166666666671</v>
      </c>
      <c r="J203" s="37">
        <v>1369.6333333333337</v>
      </c>
      <c r="K203" s="28">
        <v>1309</v>
      </c>
      <c r="L203" s="28">
        <v>1256.3499999999999</v>
      </c>
      <c r="M203" s="28">
        <v>7.6239400000000002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784.35</v>
      </c>
      <c r="D204" s="37">
        <v>784.46666666666658</v>
      </c>
      <c r="E204" s="37">
        <v>778.93333333333317</v>
      </c>
      <c r="F204" s="37">
        <v>773.51666666666654</v>
      </c>
      <c r="G204" s="37">
        <v>767.98333333333312</v>
      </c>
      <c r="H204" s="37">
        <v>789.88333333333321</v>
      </c>
      <c r="I204" s="37">
        <v>795.41666666666674</v>
      </c>
      <c r="J204" s="37">
        <v>800.83333333333326</v>
      </c>
      <c r="K204" s="28">
        <v>790</v>
      </c>
      <c r="L204" s="28">
        <v>779.05</v>
      </c>
      <c r="M204" s="28">
        <v>11.117940000000001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6743.9</v>
      </c>
      <c r="D205" s="37">
        <v>6708.1166666666659</v>
      </c>
      <c r="E205" s="37">
        <v>6657.7833333333319</v>
      </c>
      <c r="F205" s="37">
        <v>6571.6666666666661</v>
      </c>
      <c r="G205" s="37">
        <v>6521.3333333333321</v>
      </c>
      <c r="H205" s="37">
        <v>6794.2333333333318</v>
      </c>
      <c r="I205" s="37">
        <v>6844.5666666666657</v>
      </c>
      <c r="J205" s="37">
        <v>6930.6833333333316</v>
      </c>
      <c r="K205" s="28">
        <v>6758.45</v>
      </c>
      <c r="L205" s="28">
        <v>6622</v>
      </c>
      <c r="M205" s="28">
        <v>2.6831399999999999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41.75</v>
      </c>
      <c r="D206" s="37">
        <v>41.733333333333334</v>
      </c>
      <c r="E206" s="37">
        <v>41.016666666666666</v>
      </c>
      <c r="F206" s="37">
        <v>40.283333333333331</v>
      </c>
      <c r="G206" s="37">
        <v>39.566666666666663</v>
      </c>
      <c r="H206" s="37">
        <v>42.466666666666669</v>
      </c>
      <c r="I206" s="37">
        <v>43.183333333333337</v>
      </c>
      <c r="J206" s="37">
        <v>43.916666666666671</v>
      </c>
      <c r="K206" s="28">
        <v>42.45</v>
      </c>
      <c r="L206" s="28">
        <v>41</v>
      </c>
      <c r="M206" s="28">
        <v>141.37132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1523.5</v>
      </c>
      <c r="D207" s="37">
        <v>1515.2333333333333</v>
      </c>
      <c r="E207" s="37">
        <v>1498.3166666666666</v>
      </c>
      <c r="F207" s="37">
        <v>1473.1333333333332</v>
      </c>
      <c r="G207" s="37">
        <v>1456.2166666666665</v>
      </c>
      <c r="H207" s="37">
        <v>1540.4166666666667</v>
      </c>
      <c r="I207" s="37">
        <v>1557.3333333333333</v>
      </c>
      <c r="J207" s="37">
        <v>1582.5166666666669</v>
      </c>
      <c r="K207" s="28">
        <v>1532.15</v>
      </c>
      <c r="L207" s="28">
        <v>1490.05</v>
      </c>
      <c r="M207" s="28">
        <v>2.9082699999999999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909.1</v>
      </c>
      <c r="D208" s="37">
        <v>909.83333333333337</v>
      </c>
      <c r="E208" s="37">
        <v>902.06666666666672</v>
      </c>
      <c r="F208" s="37">
        <v>895.0333333333333</v>
      </c>
      <c r="G208" s="37">
        <v>887.26666666666665</v>
      </c>
      <c r="H208" s="37">
        <v>916.86666666666679</v>
      </c>
      <c r="I208" s="37">
        <v>924.63333333333344</v>
      </c>
      <c r="J208" s="37">
        <v>931.66666666666686</v>
      </c>
      <c r="K208" s="28">
        <v>917.6</v>
      </c>
      <c r="L208" s="28">
        <v>902.8</v>
      </c>
      <c r="M208" s="28">
        <v>10.3223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952.25</v>
      </c>
      <c r="D209" s="37">
        <v>950.36666666666667</v>
      </c>
      <c r="E209" s="37">
        <v>943.0333333333333</v>
      </c>
      <c r="F209" s="37">
        <v>933.81666666666661</v>
      </c>
      <c r="G209" s="37">
        <v>926.48333333333323</v>
      </c>
      <c r="H209" s="37">
        <v>959.58333333333337</v>
      </c>
      <c r="I209" s="37">
        <v>966.91666666666663</v>
      </c>
      <c r="J209" s="37">
        <v>976.13333333333344</v>
      </c>
      <c r="K209" s="28">
        <v>957.7</v>
      </c>
      <c r="L209" s="28">
        <v>941.15</v>
      </c>
      <c r="M209" s="28">
        <v>3.85873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421.45</v>
      </c>
      <c r="D210" s="37">
        <v>417.05</v>
      </c>
      <c r="E210" s="37">
        <v>410.40000000000003</v>
      </c>
      <c r="F210" s="37">
        <v>399.35</v>
      </c>
      <c r="G210" s="37">
        <v>392.70000000000005</v>
      </c>
      <c r="H210" s="37">
        <v>428.1</v>
      </c>
      <c r="I210" s="37">
        <v>434.75</v>
      </c>
      <c r="J210" s="37">
        <v>445.8</v>
      </c>
      <c r="K210" s="28">
        <v>423.7</v>
      </c>
      <c r="L210" s="28">
        <v>406</v>
      </c>
      <c r="M210" s="28">
        <v>113.16771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10.25</v>
      </c>
      <c r="D211" s="37">
        <v>10.25</v>
      </c>
      <c r="E211" s="37">
        <v>10.050000000000001</v>
      </c>
      <c r="F211" s="37">
        <v>9.8500000000000014</v>
      </c>
      <c r="G211" s="37">
        <v>9.6500000000000021</v>
      </c>
      <c r="H211" s="37">
        <v>10.45</v>
      </c>
      <c r="I211" s="37">
        <v>10.649999999999999</v>
      </c>
      <c r="J211" s="37">
        <v>10.849999999999998</v>
      </c>
      <c r="K211" s="28">
        <v>10.45</v>
      </c>
      <c r="L211" s="28">
        <v>10.050000000000001</v>
      </c>
      <c r="M211" s="28">
        <v>2164.01604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1276.75</v>
      </c>
      <c r="D212" s="37">
        <v>1270.9166666666667</v>
      </c>
      <c r="E212" s="37">
        <v>1260.8333333333335</v>
      </c>
      <c r="F212" s="37">
        <v>1244.9166666666667</v>
      </c>
      <c r="G212" s="37">
        <v>1234.8333333333335</v>
      </c>
      <c r="H212" s="37">
        <v>1286.8333333333335</v>
      </c>
      <c r="I212" s="37">
        <v>1296.916666666667</v>
      </c>
      <c r="J212" s="37">
        <v>1312.8333333333335</v>
      </c>
      <c r="K212" s="28">
        <v>1281</v>
      </c>
      <c r="L212" s="28">
        <v>1255</v>
      </c>
      <c r="M212" s="28">
        <v>7.4441899999999999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1633.3</v>
      </c>
      <c r="D213" s="37">
        <v>1625.3166666666668</v>
      </c>
      <c r="E213" s="37">
        <v>1611.6333333333337</v>
      </c>
      <c r="F213" s="37">
        <v>1589.9666666666669</v>
      </c>
      <c r="G213" s="37">
        <v>1576.2833333333338</v>
      </c>
      <c r="H213" s="37">
        <v>1646.9833333333336</v>
      </c>
      <c r="I213" s="37">
        <v>1660.6666666666665</v>
      </c>
      <c r="J213" s="37">
        <v>1682.3333333333335</v>
      </c>
      <c r="K213" s="28">
        <v>1639</v>
      </c>
      <c r="L213" s="28">
        <v>1603.65</v>
      </c>
      <c r="M213" s="28">
        <v>1.7374700000000001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605.6</v>
      </c>
      <c r="D214" s="37">
        <v>603.69999999999993</v>
      </c>
      <c r="E214" s="37">
        <v>600.89999999999986</v>
      </c>
      <c r="F214" s="37">
        <v>596.19999999999993</v>
      </c>
      <c r="G214" s="37">
        <v>593.39999999999986</v>
      </c>
      <c r="H214" s="37">
        <v>608.39999999999986</v>
      </c>
      <c r="I214" s="37">
        <v>611.19999999999982</v>
      </c>
      <c r="J214" s="37">
        <v>615.89999999999986</v>
      </c>
      <c r="K214" s="37">
        <v>606.5</v>
      </c>
      <c r="L214" s="37">
        <v>599</v>
      </c>
      <c r="M214" s="37">
        <v>44.279739999999997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13.1</v>
      </c>
      <c r="D215" s="37">
        <v>13</v>
      </c>
      <c r="E215" s="37">
        <v>12.8</v>
      </c>
      <c r="F215" s="37">
        <v>12.5</v>
      </c>
      <c r="G215" s="37">
        <v>12.3</v>
      </c>
      <c r="H215" s="37">
        <v>13.3</v>
      </c>
      <c r="I215" s="37">
        <v>13.5</v>
      </c>
      <c r="J215" s="37">
        <v>13.8</v>
      </c>
      <c r="K215" s="37">
        <v>13.2</v>
      </c>
      <c r="L215" s="37">
        <v>12.7</v>
      </c>
      <c r="M215" s="37">
        <v>1144.8021100000001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302.75</v>
      </c>
      <c r="D216" s="37">
        <v>303.01666666666671</v>
      </c>
      <c r="E216" s="37">
        <v>297.33333333333343</v>
      </c>
      <c r="F216" s="37">
        <v>291.91666666666674</v>
      </c>
      <c r="G216" s="37">
        <v>286.23333333333346</v>
      </c>
      <c r="H216" s="37">
        <v>308.43333333333339</v>
      </c>
      <c r="I216" s="37">
        <v>314.11666666666667</v>
      </c>
      <c r="J216" s="37">
        <v>319.53333333333336</v>
      </c>
      <c r="K216" s="37">
        <v>308.7</v>
      </c>
      <c r="L216" s="37">
        <v>297.60000000000002</v>
      </c>
      <c r="M216" s="37">
        <v>121.08609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21"/>
      <c r="B1" s="422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8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44656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14" t="s">
        <v>16</v>
      </c>
      <c r="B9" s="416" t="s">
        <v>18</v>
      </c>
      <c r="C9" s="420" t="s">
        <v>20</v>
      </c>
      <c r="D9" s="420" t="s">
        <v>21</v>
      </c>
      <c r="E9" s="411" t="s">
        <v>22</v>
      </c>
      <c r="F9" s="412"/>
      <c r="G9" s="413"/>
      <c r="H9" s="411" t="s">
        <v>23</v>
      </c>
      <c r="I9" s="412"/>
      <c r="J9" s="413"/>
      <c r="K9" s="23"/>
      <c r="L9" s="24"/>
      <c r="M9" s="50"/>
      <c r="N9" s="1"/>
      <c r="O9" s="1"/>
    </row>
    <row r="10" spans="1:15" ht="42.75" customHeight="1">
      <c r="A10" s="418"/>
      <c r="B10" s="419"/>
      <c r="C10" s="419"/>
      <c r="D10" s="41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33" t="s">
        <v>288</v>
      </c>
      <c r="C11" s="320">
        <v>20418.25</v>
      </c>
      <c r="D11" s="321">
        <v>20324.066666666666</v>
      </c>
      <c r="E11" s="321">
        <v>20093.133333333331</v>
      </c>
      <c r="F11" s="321">
        <v>19768.016666666666</v>
      </c>
      <c r="G11" s="321">
        <v>19537.083333333332</v>
      </c>
      <c r="H11" s="321">
        <v>20649.183333333331</v>
      </c>
      <c r="I11" s="321">
        <v>20880.116666666665</v>
      </c>
      <c r="J11" s="321">
        <v>21205.23333333333</v>
      </c>
      <c r="K11" s="320">
        <v>20555</v>
      </c>
      <c r="L11" s="320">
        <v>19998.95</v>
      </c>
      <c r="M11" s="320">
        <v>4.761E-2</v>
      </c>
      <c r="N11" s="1"/>
      <c r="O11" s="1"/>
    </row>
    <row r="12" spans="1:15" ht="12" customHeight="1">
      <c r="A12" s="30">
        <v>2</v>
      </c>
      <c r="B12" s="334" t="s">
        <v>293</v>
      </c>
      <c r="C12" s="320">
        <v>470.4</v>
      </c>
      <c r="D12" s="321">
        <v>470.38333333333338</v>
      </c>
      <c r="E12" s="321">
        <v>462.16666666666674</v>
      </c>
      <c r="F12" s="321">
        <v>453.93333333333334</v>
      </c>
      <c r="G12" s="321">
        <v>445.7166666666667</v>
      </c>
      <c r="H12" s="321">
        <v>478.61666666666679</v>
      </c>
      <c r="I12" s="321">
        <v>486.83333333333337</v>
      </c>
      <c r="J12" s="321">
        <v>495.06666666666683</v>
      </c>
      <c r="K12" s="320">
        <v>478.6</v>
      </c>
      <c r="L12" s="320">
        <v>462.15</v>
      </c>
      <c r="M12" s="320">
        <v>2.7594099999999999</v>
      </c>
      <c r="N12" s="1"/>
      <c r="O12" s="1"/>
    </row>
    <row r="13" spans="1:15" ht="12" customHeight="1">
      <c r="A13" s="30">
        <v>3</v>
      </c>
      <c r="B13" s="334" t="s">
        <v>39</v>
      </c>
      <c r="C13" s="320">
        <v>972.35</v>
      </c>
      <c r="D13" s="321">
        <v>967.7833333333333</v>
      </c>
      <c r="E13" s="321">
        <v>960.56666666666661</v>
      </c>
      <c r="F13" s="321">
        <v>948.7833333333333</v>
      </c>
      <c r="G13" s="321">
        <v>941.56666666666661</v>
      </c>
      <c r="H13" s="321">
        <v>979.56666666666661</v>
      </c>
      <c r="I13" s="321">
        <v>986.7833333333333</v>
      </c>
      <c r="J13" s="321">
        <v>998.56666666666661</v>
      </c>
      <c r="K13" s="320">
        <v>975</v>
      </c>
      <c r="L13" s="320">
        <v>956</v>
      </c>
      <c r="M13" s="320">
        <v>5.3643200000000002</v>
      </c>
      <c r="N13" s="1"/>
      <c r="O13" s="1"/>
    </row>
    <row r="14" spans="1:15" ht="12" customHeight="1">
      <c r="A14" s="30">
        <v>4</v>
      </c>
      <c r="B14" s="334" t="s">
        <v>294</v>
      </c>
      <c r="C14" s="320">
        <v>2515.9499999999998</v>
      </c>
      <c r="D14" s="321">
        <v>2521.9166666666665</v>
      </c>
      <c r="E14" s="321">
        <v>2474.0333333333328</v>
      </c>
      <c r="F14" s="321">
        <v>2432.1166666666663</v>
      </c>
      <c r="G14" s="321">
        <v>2384.2333333333327</v>
      </c>
      <c r="H14" s="321">
        <v>2563.833333333333</v>
      </c>
      <c r="I14" s="321">
        <v>2611.7166666666672</v>
      </c>
      <c r="J14" s="321">
        <v>2653.6333333333332</v>
      </c>
      <c r="K14" s="320">
        <v>2569.8000000000002</v>
      </c>
      <c r="L14" s="320">
        <v>2480</v>
      </c>
      <c r="M14" s="320">
        <v>0.77415999999999996</v>
      </c>
      <c r="N14" s="1"/>
      <c r="O14" s="1"/>
    </row>
    <row r="15" spans="1:15" ht="12" customHeight="1">
      <c r="A15" s="30">
        <v>5</v>
      </c>
      <c r="B15" s="334" t="s">
        <v>289</v>
      </c>
      <c r="C15" s="320">
        <v>2130.5500000000002</v>
      </c>
      <c r="D15" s="321">
        <v>2123.4833333333336</v>
      </c>
      <c r="E15" s="321">
        <v>2103.0666666666671</v>
      </c>
      <c r="F15" s="321">
        <v>2075.5833333333335</v>
      </c>
      <c r="G15" s="321">
        <v>2055.166666666667</v>
      </c>
      <c r="H15" s="321">
        <v>2150.9666666666672</v>
      </c>
      <c r="I15" s="321">
        <v>2171.3833333333332</v>
      </c>
      <c r="J15" s="321">
        <v>2198.8666666666672</v>
      </c>
      <c r="K15" s="320">
        <v>2143.9</v>
      </c>
      <c r="L15" s="320">
        <v>2096</v>
      </c>
      <c r="M15" s="320">
        <v>1.05731</v>
      </c>
      <c r="N15" s="1"/>
      <c r="O15" s="1"/>
    </row>
    <row r="16" spans="1:15" ht="12" customHeight="1">
      <c r="A16" s="30">
        <v>6</v>
      </c>
      <c r="B16" s="334" t="s">
        <v>238</v>
      </c>
      <c r="C16" s="320">
        <v>17549.599999999999</v>
      </c>
      <c r="D16" s="321">
        <v>17536.116666666669</v>
      </c>
      <c r="E16" s="321">
        <v>17422.283333333336</v>
      </c>
      <c r="F16" s="321">
        <v>17294.966666666667</v>
      </c>
      <c r="G16" s="321">
        <v>17181.133333333335</v>
      </c>
      <c r="H16" s="321">
        <v>17663.433333333338</v>
      </c>
      <c r="I16" s="321">
        <v>17777.266666666666</v>
      </c>
      <c r="J16" s="321">
        <v>17904.583333333339</v>
      </c>
      <c r="K16" s="320">
        <v>17649.95</v>
      </c>
      <c r="L16" s="320">
        <v>17408.8</v>
      </c>
      <c r="M16" s="320">
        <v>0.17143</v>
      </c>
      <c r="N16" s="1"/>
      <c r="O16" s="1"/>
    </row>
    <row r="17" spans="1:15" ht="12" customHeight="1">
      <c r="A17" s="30">
        <v>7</v>
      </c>
      <c r="B17" s="334" t="s">
        <v>242</v>
      </c>
      <c r="C17" s="320">
        <v>113.9</v>
      </c>
      <c r="D17" s="321">
        <v>113.5</v>
      </c>
      <c r="E17" s="321">
        <v>112.7</v>
      </c>
      <c r="F17" s="321">
        <v>111.5</v>
      </c>
      <c r="G17" s="321">
        <v>110.7</v>
      </c>
      <c r="H17" s="321">
        <v>114.7</v>
      </c>
      <c r="I17" s="321">
        <v>115.50000000000001</v>
      </c>
      <c r="J17" s="321">
        <v>116.7</v>
      </c>
      <c r="K17" s="320">
        <v>114.3</v>
      </c>
      <c r="L17" s="320">
        <v>112.3</v>
      </c>
      <c r="M17" s="320">
        <v>37.614539999999998</v>
      </c>
      <c r="N17" s="1"/>
      <c r="O17" s="1"/>
    </row>
    <row r="18" spans="1:15" ht="12" customHeight="1">
      <c r="A18" s="30">
        <v>8</v>
      </c>
      <c r="B18" s="334" t="s">
        <v>41</v>
      </c>
      <c r="C18" s="320">
        <v>298.75</v>
      </c>
      <c r="D18" s="321">
        <v>299.33333333333331</v>
      </c>
      <c r="E18" s="321">
        <v>295.41666666666663</v>
      </c>
      <c r="F18" s="321">
        <v>292.08333333333331</v>
      </c>
      <c r="G18" s="321">
        <v>288.16666666666663</v>
      </c>
      <c r="H18" s="321">
        <v>302.66666666666663</v>
      </c>
      <c r="I18" s="321">
        <v>306.58333333333326</v>
      </c>
      <c r="J18" s="321">
        <v>309.91666666666663</v>
      </c>
      <c r="K18" s="320">
        <v>303.25</v>
      </c>
      <c r="L18" s="320">
        <v>296</v>
      </c>
      <c r="M18" s="320">
        <v>25.826450000000001</v>
      </c>
      <c r="N18" s="1"/>
      <c r="O18" s="1"/>
    </row>
    <row r="19" spans="1:15" ht="12" customHeight="1">
      <c r="A19" s="30">
        <v>9</v>
      </c>
      <c r="B19" s="334" t="s">
        <v>43</v>
      </c>
      <c r="C19" s="320">
        <v>2119.4499999999998</v>
      </c>
      <c r="D19" s="321">
        <v>2118.1666666666665</v>
      </c>
      <c r="E19" s="321">
        <v>2103.333333333333</v>
      </c>
      <c r="F19" s="321">
        <v>2087.2166666666667</v>
      </c>
      <c r="G19" s="321">
        <v>2072.3833333333332</v>
      </c>
      <c r="H19" s="321">
        <v>2134.2833333333328</v>
      </c>
      <c r="I19" s="321">
        <v>2149.1166666666659</v>
      </c>
      <c r="J19" s="321">
        <v>2165.2333333333327</v>
      </c>
      <c r="K19" s="320">
        <v>2133</v>
      </c>
      <c r="L19" s="320">
        <v>2102.0500000000002</v>
      </c>
      <c r="M19" s="320">
        <v>6.5575700000000001</v>
      </c>
      <c r="N19" s="1"/>
      <c r="O19" s="1"/>
    </row>
    <row r="20" spans="1:15" ht="12" customHeight="1">
      <c r="A20" s="30">
        <v>10</v>
      </c>
      <c r="B20" s="334" t="s">
        <v>45</v>
      </c>
      <c r="C20" s="320">
        <v>2065.85</v>
      </c>
      <c r="D20" s="321">
        <v>2057.7833333333333</v>
      </c>
      <c r="E20" s="321">
        <v>2040.0666666666666</v>
      </c>
      <c r="F20" s="321">
        <v>2014.2833333333333</v>
      </c>
      <c r="G20" s="321">
        <v>1996.5666666666666</v>
      </c>
      <c r="H20" s="321">
        <v>2083.5666666666666</v>
      </c>
      <c r="I20" s="321">
        <v>2101.2833333333328</v>
      </c>
      <c r="J20" s="321">
        <v>2127.0666666666666</v>
      </c>
      <c r="K20" s="320">
        <v>2075.5</v>
      </c>
      <c r="L20" s="320">
        <v>2032</v>
      </c>
      <c r="M20" s="320">
        <v>13.342650000000001</v>
      </c>
      <c r="N20" s="1"/>
      <c r="O20" s="1"/>
    </row>
    <row r="21" spans="1:15" ht="12" customHeight="1">
      <c r="A21" s="30">
        <v>11</v>
      </c>
      <c r="B21" s="334" t="s">
        <v>239</v>
      </c>
      <c r="C21" s="320">
        <v>2110.4499999999998</v>
      </c>
      <c r="D21" s="321">
        <v>2063.7666666666664</v>
      </c>
      <c r="E21" s="321">
        <v>1987.9333333333329</v>
      </c>
      <c r="F21" s="321">
        <v>1865.4166666666665</v>
      </c>
      <c r="G21" s="321">
        <v>1789.583333333333</v>
      </c>
      <c r="H21" s="321">
        <v>2186.2833333333328</v>
      </c>
      <c r="I21" s="321">
        <v>2262.1166666666668</v>
      </c>
      <c r="J21" s="321">
        <v>2384.6333333333328</v>
      </c>
      <c r="K21" s="320">
        <v>2139.6</v>
      </c>
      <c r="L21" s="320">
        <v>1941.25</v>
      </c>
      <c r="M21" s="320">
        <v>18.985880000000002</v>
      </c>
      <c r="N21" s="1"/>
      <c r="O21" s="1"/>
    </row>
    <row r="22" spans="1:15" ht="12" customHeight="1">
      <c r="A22" s="30">
        <v>12</v>
      </c>
      <c r="B22" s="334" t="s">
        <v>46</v>
      </c>
      <c r="C22" s="320">
        <v>818.55</v>
      </c>
      <c r="D22" s="321">
        <v>808.11666666666667</v>
      </c>
      <c r="E22" s="321">
        <v>794.08333333333337</v>
      </c>
      <c r="F22" s="321">
        <v>769.61666666666667</v>
      </c>
      <c r="G22" s="321">
        <v>755.58333333333337</v>
      </c>
      <c r="H22" s="321">
        <v>832.58333333333337</v>
      </c>
      <c r="I22" s="321">
        <v>846.61666666666667</v>
      </c>
      <c r="J22" s="321">
        <v>871.08333333333337</v>
      </c>
      <c r="K22" s="320">
        <v>822.15</v>
      </c>
      <c r="L22" s="320">
        <v>783.65</v>
      </c>
      <c r="M22" s="320">
        <v>137.43062</v>
      </c>
      <c r="N22" s="1"/>
      <c r="O22" s="1"/>
    </row>
    <row r="23" spans="1:15" ht="12.75" customHeight="1">
      <c r="A23" s="30">
        <v>13</v>
      </c>
      <c r="B23" s="334" t="s">
        <v>241</v>
      </c>
      <c r="C23" s="320">
        <v>2453.5</v>
      </c>
      <c r="D23" s="321">
        <v>2443.4833333333331</v>
      </c>
      <c r="E23" s="321">
        <v>2411.9666666666662</v>
      </c>
      <c r="F23" s="321">
        <v>2370.4333333333329</v>
      </c>
      <c r="G23" s="321">
        <v>2338.9166666666661</v>
      </c>
      <c r="H23" s="321">
        <v>2485.0166666666664</v>
      </c>
      <c r="I23" s="321">
        <v>2516.5333333333338</v>
      </c>
      <c r="J23" s="321">
        <v>2558.0666666666666</v>
      </c>
      <c r="K23" s="320">
        <v>2475</v>
      </c>
      <c r="L23" s="320">
        <v>2401.9499999999998</v>
      </c>
      <c r="M23" s="320">
        <v>3.3033000000000001</v>
      </c>
      <c r="N23" s="1"/>
      <c r="O23" s="1"/>
    </row>
    <row r="24" spans="1:15" ht="12.75" customHeight="1">
      <c r="A24" s="30">
        <v>14</v>
      </c>
      <c r="B24" s="334" t="s">
        <v>295</v>
      </c>
      <c r="C24" s="320">
        <v>297.8</v>
      </c>
      <c r="D24" s="321">
        <v>295.56666666666666</v>
      </c>
      <c r="E24" s="321">
        <v>292.13333333333333</v>
      </c>
      <c r="F24" s="321">
        <v>286.46666666666664</v>
      </c>
      <c r="G24" s="321">
        <v>283.0333333333333</v>
      </c>
      <c r="H24" s="321">
        <v>301.23333333333335</v>
      </c>
      <c r="I24" s="321">
        <v>304.66666666666663</v>
      </c>
      <c r="J24" s="321">
        <v>310.33333333333337</v>
      </c>
      <c r="K24" s="320">
        <v>299</v>
      </c>
      <c r="L24" s="320">
        <v>289.89999999999998</v>
      </c>
      <c r="M24" s="320">
        <v>1.41577</v>
      </c>
      <c r="N24" s="1"/>
      <c r="O24" s="1"/>
    </row>
    <row r="25" spans="1:15" ht="12.75" customHeight="1">
      <c r="A25" s="30">
        <v>15</v>
      </c>
      <c r="B25" s="334" t="s">
        <v>296</v>
      </c>
      <c r="C25" s="320">
        <v>217.9</v>
      </c>
      <c r="D25" s="321">
        <v>219.95000000000002</v>
      </c>
      <c r="E25" s="321">
        <v>215.00000000000003</v>
      </c>
      <c r="F25" s="321">
        <v>212.10000000000002</v>
      </c>
      <c r="G25" s="321">
        <v>207.15000000000003</v>
      </c>
      <c r="H25" s="321">
        <v>222.85000000000002</v>
      </c>
      <c r="I25" s="321">
        <v>227.8</v>
      </c>
      <c r="J25" s="321">
        <v>230.70000000000002</v>
      </c>
      <c r="K25" s="320">
        <v>224.9</v>
      </c>
      <c r="L25" s="320">
        <v>217.05</v>
      </c>
      <c r="M25" s="320">
        <v>10.43225</v>
      </c>
      <c r="N25" s="1"/>
      <c r="O25" s="1"/>
    </row>
    <row r="26" spans="1:15" ht="12.75" customHeight="1">
      <c r="A26" s="30">
        <v>16</v>
      </c>
      <c r="B26" s="334" t="s">
        <v>297</v>
      </c>
      <c r="C26" s="320">
        <v>1270.1500000000001</v>
      </c>
      <c r="D26" s="321">
        <v>1276.1833333333334</v>
      </c>
      <c r="E26" s="321">
        <v>1258.4666666666667</v>
      </c>
      <c r="F26" s="321">
        <v>1246.7833333333333</v>
      </c>
      <c r="G26" s="321">
        <v>1229.0666666666666</v>
      </c>
      <c r="H26" s="321">
        <v>1287.8666666666668</v>
      </c>
      <c r="I26" s="321">
        <v>1305.5833333333335</v>
      </c>
      <c r="J26" s="321">
        <v>1317.2666666666669</v>
      </c>
      <c r="K26" s="320">
        <v>1293.9000000000001</v>
      </c>
      <c r="L26" s="320">
        <v>1264.5</v>
      </c>
      <c r="M26" s="320">
        <v>2.12114</v>
      </c>
      <c r="N26" s="1"/>
      <c r="O26" s="1"/>
    </row>
    <row r="27" spans="1:15" ht="12.75" customHeight="1">
      <c r="A27" s="30">
        <v>17</v>
      </c>
      <c r="B27" s="334" t="s">
        <v>291</v>
      </c>
      <c r="C27" s="320">
        <v>1673.75</v>
      </c>
      <c r="D27" s="321">
        <v>1669.2</v>
      </c>
      <c r="E27" s="321">
        <v>1638.4</v>
      </c>
      <c r="F27" s="321">
        <v>1603.05</v>
      </c>
      <c r="G27" s="321">
        <v>1572.25</v>
      </c>
      <c r="H27" s="321">
        <v>1704.5500000000002</v>
      </c>
      <c r="I27" s="321">
        <v>1735.35</v>
      </c>
      <c r="J27" s="321">
        <v>1770.7000000000003</v>
      </c>
      <c r="K27" s="320">
        <v>1700</v>
      </c>
      <c r="L27" s="320">
        <v>1633.85</v>
      </c>
      <c r="M27" s="320">
        <v>1.52318</v>
      </c>
      <c r="N27" s="1"/>
      <c r="O27" s="1"/>
    </row>
    <row r="28" spans="1:15" ht="12.75" customHeight="1">
      <c r="A28" s="30">
        <v>18</v>
      </c>
      <c r="B28" s="334" t="s">
        <v>243</v>
      </c>
      <c r="C28" s="320">
        <v>1755.2</v>
      </c>
      <c r="D28" s="321">
        <v>1758.7</v>
      </c>
      <c r="E28" s="321">
        <v>1727.5</v>
      </c>
      <c r="F28" s="321">
        <v>1699.8</v>
      </c>
      <c r="G28" s="321">
        <v>1668.6</v>
      </c>
      <c r="H28" s="321">
        <v>1786.4</v>
      </c>
      <c r="I28" s="321">
        <v>1817.6000000000004</v>
      </c>
      <c r="J28" s="321">
        <v>1845.3000000000002</v>
      </c>
      <c r="K28" s="320">
        <v>1789.9</v>
      </c>
      <c r="L28" s="320">
        <v>1731</v>
      </c>
      <c r="M28" s="320">
        <v>0.88815999999999995</v>
      </c>
      <c r="N28" s="1"/>
      <c r="O28" s="1"/>
    </row>
    <row r="29" spans="1:15" ht="12.75" customHeight="1">
      <c r="A29" s="30">
        <v>19</v>
      </c>
      <c r="B29" s="334" t="s">
        <v>298</v>
      </c>
      <c r="C29" s="320">
        <v>77.650000000000006</v>
      </c>
      <c r="D29" s="321">
        <v>77</v>
      </c>
      <c r="E29" s="321">
        <v>75.5</v>
      </c>
      <c r="F29" s="321">
        <v>73.349999999999994</v>
      </c>
      <c r="G29" s="321">
        <v>71.849999999999994</v>
      </c>
      <c r="H29" s="321">
        <v>79.150000000000006</v>
      </c>
      <c r="I29" s="321">
        <v>80.650000000000006</v>
      </c>
      <c r="J29" s="321">
        <v>82.800000000000011</v>
      </c>
      <c r="K29" s="320">
        <v>78.5</v>
      </c>
      <c r="L29" s="320">
        <v>74.849999999999994</v>
      </c>
      <c r="M29" s="320">
        <v>6.4924900000000001</v>
      </c>
      <c r="N29" s="1"/>
      <c r="O29" s="1"/>
    </row>
    <row r="30" spans="1:15" ht="12.75" customHeight="1">
      <c r="A30" s="30">
        <v>20</v>
      </c>
      <c r="B30" s="334" t="s">
        <v>48</v>
      </c>
      <c r="C30" s="320">
        <v>3474.7</v>
      </c>
      <c r="D30" s="321">
        <v>3495.9500000000003</v>
      </c>
      <c r="E30" s="321">
        <v>3441.9000000000005</v>
      </c>
      <c r="F30" s="321">
        <v>3409.1000000000004</v>
      </c>
      <c r="G30" s="321">
        <v>3355.0500000000006</v>
      </c>
      <c r="H30" s="321">
        <v>3528.7500000000005</v>
      </c>
      <c r="I30" s="321">
        <v>3582.8000000000006</v>
      </c>
      <c r="J30" s="321">
        <v>3615.6000000000004</v>
      </c>
      <c r="K30" s="320">
        <v>3550</v>
      </c>
      <c r="L30" s="320">
        <v>3463.15</v>
      </c>
      <c r="M30" s="320">
        <v>1.11819</v>
      </c>
      <c r="N30" s="1"/>
      <c r="O30" s="1"/>
    </row>
    <row r="31" spans="1:15" ht="12.75" customHeight="1">
      <c r="A31" s="30">
        <v>21</v>
      </c>
      <c r="B31" s="334" t="s">
        <v>299</v>
      </c>
      <c r="C31" s="320">
        <v>3166.9</v>
      </c>
      <c r="D31" s="321">
        <v>3115.2999999999997</v>
      </c>
      <c r="E31" s="321">
        <v>3041.5999999999995</v>
      </c>
      <c r="F31" s="321">
        <v>2916.2999999999997</v>
      </c>
      <c r="G31" s="321">
        <v>2842.5999999999995</v>
      </c>
      <c r="H31" s="321">
        <v>3240.5999999999995</v>
      </c>
      <c r="I31" s="321">
        <v>3314.2999999999993</v>
      </c>
      <c r="J31" s="321">
        <v>3439.5999999999995</v>
      </c>
      <c r="K31" s="320">
        <v>3189</v>
      </c>
      <c r="L31" s="320">
        <v>2990</v>
      </c>
      <c r="M31" s="320">
        <v>1.50414</v>
      </c>
      <c r="N31" s="1"/>
      <c r="O31" s="1"/>
    </row>
    <row r="32" spans="1:15" ht="12.75" customHeight="1">
      <c r="A32" s="30">
        <v>22</v>
      </c>
      <c r="B32" s="334" t="s">
        <v>300</v>
      </c>
      <c r="C32" s="320">
        <v>26.8</v>
      </c>
      <c r="D32" s="321">
        <v>26.783333333333331</v>
      </c>
      <c r="E32" s="321">
        <v>26.416666666666664</v>
      </c>
      <c r="F32" s="321">
        <v>26.033333333333331</v>
      </c>
      <c r="G32" s="321">
        <v>25.666666666666664</v>
      </c>
      <c r="H32" s="321">
        <v>27.166666666666664</v>
      </c>
      <c r="I32" s="321">
        <v>27.533333333333331</v>
      </c>
      <c r="J32" s="321">
        <v>27.916666666666664</v>
      </c>
      <c r="K32" s="320">
        <v>27.15</v>
      </c>
      <c r="L32" s="320">
        <v>26.4</v>
      </c>
      <c r="M32" s="320">
        <v>175.83638999999999</v>
      </c>
      <c r="N32" s="1"/>
      <c r="O32" s="1"/>
    </row>
    <row r="33" spans="1:15" ht="12.75" customHeight="1">
      <c r="A33" s="30">
        <v>23</v>
      </c>
      <c r="B33" s="334" t="s">
        <v>50</v>
      </c>
      <c r="C33" s="320">
        <v>565.79999999999995</v>
      </c>
      <c r="D33" s="321">
        <v>564.11666666666667</v>
      </c>
      <c r="E33" s="321">
        <v>559.73333333333335</v>
      </c>
      <c r="F33" s="321">
        <v>553.66666666666663</v>
      </c>
      <c r="G33" s="321">
        <v>549.2833333333333</v>
      </c>
      <c r="H33" s="321">
        <v>570.18333333333339</v>
      </c>
      <c r="I33" s="321">
        <v>574.56666666666683</v>
      </c>
      <c r="J33" s="321">
        <v>580.63333333333344</v>
      </c>
      <c r="K33" s="320">
        <v>568.5</v>
      </c>
      <c r="L33" s="320">
        <v>558.04999999999995</v>
      </c>
      <c r="M33" s="320">
        <v>8.5917200000000005</v>
      </c>
      <c r="N33" s="1"/>
      <c r="O33" s="1"/>
    </row>
    <row r="34" spans="1:15" ht="12.75" customHeight="1">
      <c r="A34" s="30">
        <v>24</v>
      </c>
      <c r="B34" s="334" t="s">
        <v>301</v>
      </c>
      <c r="C34" s="320">
        <v>3611.1</v>
      </c>
      <c r="D34" s="321">
        <v>3611.35</v>
      </c>
      <c r="E34" s="321">
        <v>3574.75</v>
      </c>
      <c r="F34" s="321">
        <v>3538.4</v>
      </c>
      <c r="G34" s="321">
        <v>3501.8</v>
      </c>
      <c r="H34" s="321">
        <v>3647.7</v>
      </c>
      <c r="I34" s="321">
        <v>3684.2999999999993</v>
      </c>
      <c r="J34" s="321">
        <v>3720.6499999999996</v>
      </c>
      <c r="K34" s="320">
        <v>3647.95</v>
      </c>
      <c r="L34" s="320">
        <v>3575</v>
      </c>
      <c r="M34" s="320">
        <v>0.5131</v>
      </c>
      <c r="N34" s="1"/>
      <c r="O34" s="1"/>
    </row>
    <row r="35" spans="1:15" ht="12.75" customHeight="1">
      <c r="A35" s="30">
        <v>25</v>
      </c>
      <c r="B35" s="334" t="s">
        <v>51</v>
      </c>
      <c r="C35" s="320">
        <v>311.64999999999998</v>
      </c>
      <c r="D35" s="321">
        <v>310.08333333333331</v>
      </c>
      <c r="E35" s="321">
        <v>306.66666666666663</v>
      </c>
      <c r="F35" s="321">
        <v>301.68333333333334</v>
      </c>
      <c r="G35" s="321">
        <v>298.26666666666665</v>
      </c>
      <c r="H35" s="321">
        <v>315.06666666666661</v>
      </c>
      <c r="I35" s="321">
        <v>318.48333333333323</v>
      </c>
      <c r="J35" s="321">
        <v>323.46666666666658</v>
      </c>
      <c r="K35" s="320">
        <v>313.5</v>
      </c>
      <c r="L35" s="320">
        <v>305.10000000000002</v>
      </c>
      <c r="M35" s="320">
        <v>36.385539999999999</v>
      </c>
      <c r="N35" s="1"/>
      <c r="O35" s="1"/>
    </row>
    <row r="36" spans="1:15" ht="12.75" customHeight="1">
      <c r="A36" s="30">
        <v>26</v>
      </c>
      <c r="B36" s="334" t="s">
        <v>849</v>
      </c>
      <c r="C36" s="320">
        <v>1629.9</v>
      </c>
      <c r="D36" s="321">
        <v>1608.3333333333333</v>
      </c>
      <c r="E36" s="321">
        <v>1569.6666666666665</v>
      </c>
      <c r="F36" s="321">
        <v>1509.4333333333332</v>
      </c>
      <c r="G36" s="321">
        <v>1470.7666666666664</v>
      </c>
      <c r="H36" s="321">
        <v>1668.5666666666666</v>
      </c>
      <c r="I36" s="321">
        <v>1707.2333333333331</v>
      </c>
      <c r="J36" s="321">
        <v>1767.4666666666667</v>
      </c>
      <c r="K36" s="320">
        <v>1647</v>
      </c>
      <c r="L36" s="320">
        <v>1548.1</v>
      </c>
      <c r="M36" s="320">
        <v>7.1796300000000004</v>
      </c>
      <c r="N36" s="1"/>
      <c r="O36" s="1"/>
    </row>
    <row r="37" spans="1:15" ht="12.75" customHeight="1">
      <c r="A37" s="30">
        <v>27</v>
      </c>
      <c r="B37" s="334" t="s">
        <v>811</v>
      </c>
      <c r="C37" s="320">
        <v>841.4</v>
      </c>
      <c r="D37" s="321">
        <v>841.11666666666667</v>
      </c>
      <c r="E37" s="321">
        <v>829.93333333333339</v>
      </c>
      <c r="F37" s="321">
        <v>818.4666666666667</v>
      </c>
      <c r="G37" s="321">
        <v>807.28333333333342</v>
      </c>
      <c r="H37" s="321">
        <v>852.58333333333337</v>
      </c>
      <c r="I37" s="321">
        <v>863.76666666666654</v>
      </c>
      <c r="J37" s="321">
        <v>875.23333333333335</v>
      </c>
      <c r="K37" s="320">
        <v>852.3</v>
      </c>
      <c r="L37" s="320">
        <v>829.65</v>
      </c>
      <c r="M37" s="320">
        <v>1.3483799999999999</v>
      </c>
      <c r="N37" s="1"/>
      <c r="O37" s="1"/>
    </row>
    <row r="38" spans="1:15" ht="12.75" customHeight="1">
      <c r="A38" s="30">
        <v>28</v>
      </c>
      <c r="B38" s="334" t="s">
        <v>292</v>
      </c>
      <c r="C38" s="320">
        <v>943.3</v>
      </c>
      <c r="D38" s="321">
        <v>944.51666666666677</v>
      </c>
      <c r="E38" s="321">
        <v>933.78333333333353</v>
      </c>
      <c r="F38" s="321">
        <v>924.26666666666677</v>
      </c>
      <c r="G38" s="321">
        <v>913.53333333333353</v>
      </c>
      <c r="H38" s="321">
        <v>954.03333333333353</v>
      </c>
      <c r="I38" s="321">
        <v>964.76666666666688</v>
      </c>
      <c r="J38" s="321">
        <v>974.28333333333353</v>
      </c>
      <c r="K38" s="320">
        <v>955.25</v>
      </c>
      <c r="L38" s="320">
        <v>935</v>
      </c>
      <c r="M38" s="320">
        <v>3.6069800000000001</v>
      </c>
      <c r="N38" s="1"/>
      <c r="O38" s="1"/>
    </row>
    <row r="39" spans="1:15" ht="12.75" customHeight="1">
      <c r="A39" s="30">
        <v>29</v>
      </c>
      <c r="B39" s="334" t="s">
        <v>52</v>
      </c>
      <c r="C39" s="320">
        <v>755.8</v>
      </c>
      <c r="D39" s="321">
        <v>756.91666666666663</v>
      </c>
      <c r="E39" s="321">
        <v>751.5333333333333</v>
      </c>
      <c r="F39" s="321">
        <v>747.26666666666665</v>
      </c>
      <c r="G39" s="321">
        <v>741.88333333333333</v>
      </c>
      <c r="H39" s="321">
        <v>761.18333333333328</v>
      </c>
      <c r="I39" s="321">
        <v>766.56666666666672</v>
      </c>
      <c r="J39" s="321">
        <v>770.83333333333326</v>
      </c>
      <c r="K39" s="320">
        <v>762.3</v>
      </c>
      <c r="L39" s="320">
        <v>752.65</v>
      </c>
      <c r="M39" s="320">
        <v>1.6770799999999999</v>
      </c>
      <c r="N39" s="1"/>
      <c r="O39" s="1"/>
    </row>
    <row r="40" spans="1:15" ht="12.75" customHeight="1">
      <c r="A40" s="30">
        <v>30</v>
      </c>
      <c r="B40" s="334" t="s">
        <v>53</v>
      </c>
      <c r="C40" s="320">
        <v>4564.95</v>
      </c>
      <c r="D40" s="321">
        <v>4549.083333333333</v>
      </c>
      <c r="E40" s="321">
        <v>4514.8666666666659</v>
      </c>
      <c r="F40" s="321">
        <v>4464.7833333333328</v>
      </c>
      <c r="G40" s="321">
        <v>4430.5666666666657</v>
      </c>
      <c r="H40" s="321">
        <v>4599.1666666666661</v>
      </c>
      <c r="I40" s="321">
        <v>4633.3833333333332</v>
      </c>
      <c r="J40" s="321">
        <v>4683.4666666666662</v>
      </c>
      <c r="K40" s="320">
        <v>4583.3</v>
      </c>
      <c r="L40" s="320">
        <v>4499</v>
      </c>
      <c r="M40" s="320">
        <v>6.1957700000000004</v>
      </c>
      <c r="N40" s="1"/>
      <c r="O40" s="1"/>
    </row>
    <row r="41" spans="1:15" ht="12.75" customHeight="1">
      <c r="A41" s="30">
        <v>31</v>
      </c>
      <c r="B41" s="334" t="s">
        <v>54</v>
      </c>
      <c r="C41" s="320">
        <v>197.5</v>
      </c>
      <c r="D41" s="321">
        <v>197.31666666666669</v>
      </c>
      <c r="E41" s="321">
        <v>195.38333333333338</v>
      </c>
      <c r="F41" s="321">
        <v>193.26666666666668</v>
      </c>
      <c r="G41" s="321">
        <v>191.33333333333337</v>
      </c>
      <c r="H41" s="321">
        <v>199.43333333333339</v>
      </c>
      <c r="I41" s="321">
        <v>201.36666666666673</v>
      </c>
      <c r="J41" s="321">
        <v>203.48333333333341</v>
      </c>
      <c r="K41" s="320">
        <v>199.25</v>
      </c>
      <c r="L41" s="320">
        <v>195.2</v>
      </c>
      <c r="M41" s="320">
        <v>32.406799999999997</v>
      </c>
      <c r="N41" s="1"/>
      <c r="O41" s="1"/>
    </row>
    <row r="42" spans="1:15" ht="12.75" customHeight="1">
      <c r="A42" s="30">
        <v>32</v>
      </c>
      <c r="B42" s="334" t="s">
        <v>302</v>
      </c>
      <c r="C42" s="320">
        <v>440.45</v>
      </c>
      <c r="D42" s="321">
        <v>437.56666666666666</v>
      </c>
      <c r="E42" s="321">
        <v>431.43333333333334</v>
      </c>
      <c r="F42" s="321">
        <v>422.41666666666669</v>
      </c>
      <c r="G42" s="321">
        <v>416.28333333333336</v>
      </c>
      <c r="H42" s="321">
        <v>446.58333333333331</v>
      </c>
      <c r="I42" s="321">
        <v>452.71666666666664</v>
      </c>
      <c r="J42" s="321">
        <v>461.73333333333329</v>
      </c>
      <c r="K42" s="320">
        <v>443.7</v>
      </c>
      <c r="L42" s="320">
        <v>428.55</v>
      </c>
      <c r="M42" s="320">
        <v>3.15835</v>
      </c>
      <c r="N42" s="1"/>
      <c r="O42" s="1"/>
    </row>
    <row r="43" spans="1:15" ht="12.75" customHeight="1">
      <c r="A43" s="30">
        <v>33</v>
      </c>
      <c r="B43" s="334" t="s">
        <v>303</v>
      </c>
      <c r="C43" s="320">
        <v>90.05</v>
      </c>
      <c r="D43" s="321">
        <v>89.966666666666654</v>
      </c>
      <c r="E43" s="321">
        <v>88.833333333333314</v>
      </c>
      <c r="F43" s="321">
        <v>87.61666666666666</v>
      </c>
      <c r="G43" s="321">
        <v>86.48333333333332</v>
      </c>
      <c r="H43" s="321">
        <v>91.183333333333309</v>
      </c>
      <c r="I43" s="321">
        <v>92.316666666666663</v>
      </c>
      <c r="J43" s="321">
        <v>93.533333333333303</v>
      </c>
      <c r="K43" s="320">
        <v>91.1</v>
      </c>
      <c r="L43" s="320">
        <v>88.75</v>
      </c>
      <c r="M43" s="320">
        <v>18.171029999999998</v>
      </c>
      <c r="N43" s="1"/>
      <c r="O43" s="1"/>
    </row>
    <row r="44" spans="1:15" ht="12.75" customHeight="1">
      <c r="A44" s="30">
        <v>34</v>
      </c>
      <c r="B44" s="334" t="s">
        <v>55</v>
      </c>
      <c r="C44" s="320">
        <v>121</v>
      </c>
      <c r="D44" s="321">
        <v>120.66666666666667</v>
      </c>
      <c r="E44" s="321">
        <v>119.53333333333335</v>
      </c>
      <c r="F44" s="321">
        <v>118.06666666666668</v>
      </c>
      <c r="G44" s="321">
        <v>116.93333333333335</v>
      </c>
      <c r="H44" s="321">
        <v>122.13333333333334</v>
      </c>
      <c r="I44" s="321">
        <v>123.26666666666667</v>
      </c>
      <c r="J44" s="321">
        <v>124.73333333333333</v>
      </c>
      <c r="K44" s="320">
        <v>121.8</v>
      </c>
      <c r="L44" s="320">
        <v>119.2</v>
      </c>
      <c r="M44" s="320">
        <v>119.71937</v>
      </c>
      <c r="N44" s="1"/>
      <c r="O44" s="1"/>
    </row>
    <row r="45" spans="1:15" ht="12.75" customHeight="1">
      <c r="A45" s="30">
        <v>35</v>
      </c>
      <c r="B45" s="334" t="s">
        <v>57</v>
      </c>
      <c r="C45" s="320">
        <v>3118</v>
      </c>
      <c r="D45" s="321">
        <v>3118.1666666666665</v>
      </c>
      <c r="E45" s="321">
        <v>3093.333333333333</v>
      </c>
      <c r="F45" s="321">
        <v>3068.6666666666665</v>
      </c>
      <c r="G45" s="321">
        <v>3043.833333333333</v>
      </c>
      <c r="H45" s="321">
        <v>3142.833333333333</v>
      </c>
      <c r="I45" s="321">
        <v>3167.6666666666661</v>
      </c>
      <c r="J45" s="321">
        <v>3192.333333333333</v>
      </c>
      <c r="K45" s="320">
        <v>3143</v>
      </c>
      <c r="L45" s="320">
        <v>3093.5</v>
      </c>
      <c r="M45" s="320">
        <v>8.73264</v>
      </c>
      <c r="N45" s="1"/>
      <c r="O45" s="1"/>
    </row>
    <row r="46" spans="1:15" ht="12.75" customHeight="1">
      <c r="A46" s="30">
        <v>36</v>
      </c>
      <c r="B46" s="334" t="s">
        <v>304</v>
      </c>
      <c r="C46" s="320">
        <v>192.7</v>
      </c>
      <c r="D46" s="321">
        <v>194.66666666666666</v>
      </c>
      <c r="E46" s="321">
        <v>189.88333333333333</v>
      </c>
      <c r="F46" s="321">
        <v>187.06666666666666</v>
      </c>
      <c r="G46" s="321">
        <v>182.28333333333333</v>
      </c>
      <c r="H46" s="321">
        <v>197.48333333333332</v>
      </c>
      <c r="I46" s="321">
        <v>202.26666666666668</v>
      </c>
      <c r="J46" s="321">
        <v>205.08333333333331</v>
      </c>
      <c r="K46" s="320">
        <v>199.45</v>
      </c>
      <c r="L46" s="320">
        <v>191.85</v>
      </c>
      <c r="M46" s="320">
        <v>2.4468800000000002</v>
      </c>
      <c r="N46" s="1"/>
      <c r="O46" s="1"/>
    </row>
    <row r="47" spans="1:15" ht="12.75" customHeight="1">
      <c r="A47" s="30">
        <v>37</v>
      </c>
      <c r="B47" s="334" t="s">
        <v>306</v>
      </c>
      <c r="C47" s="320">
        <v>1980.45</v>
      </c>
      <c r="D47" s="321">
        <v>1990.2833333333335</v>
      </c>
      <c r="E47" s="321">
        <v>1965.8166666666671</v>
      </c>
      <c r="F47" s="321">
        <v>1951.1833333333336</v>
      </c>
      <c r="G47" s="321">
        <v>1926.7166666666672</v>
      </c>
      <c r="H47" s="321">
        <v>2004.916666666667</v>
      </c>
      <c r="I47" s="321">
        <v>2029.3833333333337</v>
      </c>
      <c r="J47" s="321">
        <v>2044.0166666666669</v>
      </c>
      <c r="K47" s="320">
        <v>2014.75</v>
      </c>
      <c r="L47" s="320">
        <v>1975.65</v>
      </c>
      <c r="M47" s="320">
        <v>3.8328199999999999</v>
      </c>
      <c r="N47" s="1"/>
      <c r="O47" s="1"/>
    </row>
    <row r="48" spans="1:15" ht="12.75" customHeight="1">
      <c r="A48" s="30">
        <v>38</v>
      </c>
      <c r="B48" s="334" t="s">
        <v>305</v>
      </c>
      <c r="C48" s="320">
        <v>2676.6</v>
      </c>
      <c r="D48" s="321">
        <v>2653.0333333333333</v>
      </c>
      <c r="E48" s="321">
        <v>2617.0666666666666</v>
      </c>
      <c r="F48" s="321">
        <v>2557.5333333333333</v>
      </c>
      <c r="G48" s="321">
        <v>2521.5666666666666</v>
      </c>
      <c r="H48" s="321">
        <v>2712.5666666666666</v>
      </c>
      <c r="I48" s="321">
        <v>2748.5333333333328</v>
      </c>
      <c r="J48" s="321">
        <v>2808.0666666666666</v>
      </c>
      <c r="K48" s="320">
        <v>2689</v>
      </c>
      <c r="L48" s="320">
        <v>2593.5</v>
      </c>
      <c r="M48" s="320">
        <v>0.17510000000000001</v>
      </c>
      <c r="N48" s="1"/>
      <c r="O48" s="1"/>
    </row>
    <row r="49" spans="1:15" ht="12.75" customHeight="1">
      <c r="A49" s="30">
        <v>39</v>
      </c>
      <c r="B49" s="334" t="s">
        <v>240</v>
      </c>
      <c r="C49" s="320">
        <v>2369.8000000000002</v>
      </c>
      <c r="D49" s="321">
        <v>2339.9333333333334</v>
      </c>
      <c r="E49" s="321">
        <v>2297.8666666666668</v>
      </c>
      <c r="F49" s="321">
        <v>2225.9333333333334</v>
      </c>
      <c r="G49" s="321">
        <v>2183.8666666666668</v>
      </c>
      <c r="H49" s="321">
        <v>2411.8666666666668</v>
      </c>
      <c r="I49" s="321">
        <v>2453.9333333333334</v>
      </c>
      <c r="J49" s="321">
        <v>2525.8666666666668</v>
      </c>
      <c r="K49" s="320">
        <v>2382</v>
      </c>
      <c r="L49" s="320">
        <v>2268</v>
      </c>
      <c r="M49" s="320">
        <v>2.7446100000000002</v>
      </c>
      <c r="N49" s="1"/>
      <c r="O49" s="1"/>
    </row>
    <row r="50" spans="1:15" ht="12.75" customHeight="1">
      <c r="A50" s="30">
        <v>40</v>
      </c>
      <c r="B50" s="334" t="s">
        <v>307</v>
      </c>
      <c r="C50" s="320">
        <v>9980.15</v>
      </c>
      <c r="D50" s="321">
        <v>9950.0500000000011</v>
      </c>
      <c r="E50" s="321">
        <v>9850.1000000000022</v>
      </c>
      <c r="F50" s="321">
        <v>9720.0500000000011</v>
      </c>
      <c r="G50" s="321">
        <v>9620.1000000000022</v>
      </c>
      <c r="H50" s="321">
        <v>10080.100000000002</v>
      </c>
      <c r="I50" s="321">
        <v>10180.050000000003</v>
      </c>
      <c r="J50" s="321">
        <v>10310.100000000002</v>
      </c>
      <c r="K50" s="320">
        <v>10050</v>
      </c>
      <c r="L50" s="320">
        <v>9820</v>
      </c>
      <c r="M50" s="320">
        <v>0.49986999999999998</v>
      </c>
      <c r="N50" s="1"/>
      <c r="O50" s="1"/>
    </row>
    <row r="51" spans="1:15" ht="12.75" customHeight="1">
      <c r="A51" s="30">
        <v>41</v>
      </c>
      <c r="B51" s="334" t="s">
        <v>59</v>
      </c>
      <c r="C51" s="320">
        <v>1308.7</v>
      </c>
      <c r="D51" s="321">
        <v>1299.5166666666667</v>
      </c>
      <c r="E51" s="321">
        <v>1281.5333333333333</v>
      </c>
      <c r="F51" s="321">
        <v>1254.3666666666666</v>
      </c>
      <c r="G51" s="321">
        <v>1236.3833333333332</v>
      </c>
      <c r="H51" s="321">
        <v>1326.6833333333334</v>
      </c>
      <c r="I51" s="321">
        <v>1344.6666666666665</v>
      </c>
      <c r="J51" s="321">
        <v>1371.8333333333335</v>
      </c>
      <c r="K51" s="320">
        <v>1317.5</v>
      </c>
      <c r="L51" s="320">
        <v>1272.3499999999999</v>
      </c>
      <c r="M51" s="320">
        <v>9.6570400000000003</v>
      </c>
      <c r="N51" s="1"/>
      <c r="O51" s="1"/>
    </row>
    <row r="52" spans="1:15" ht="12.75" customHeight="1">
      <c r="A52" s="30">
        <v>42</v>
      </c>
      <c r="B52" s="334" t="s">
        <v>60</v>
      </c>
      <c r="C52" s="320">
        <v>692.4</v>
      </c>
      <c r="D52" s="321">
        <v>689.69999999999993</v>
      </c>
      <c r="E52" s="321">
        <v>683.79999999999984</v>
      </c>
      <c r="F52" s="321">
        <v>675.19999999999993</v>
      </c>
      <c r="G52" s="321">
        <v>669.29999999999984</v>
      </c>
      <c r="H52" s="321">
        <v>698.29999999999984</v>
      </c>
      <c r="I52" s="321">
        <v>704.19999999999993</v>
      </c>
      <c r="J52" s="321">
        <v>712.79999999999984</v>
      </c>
      <c r="K52" s="320">
        <v>695.6</v>
      </c>
      <c r="L52" s="320">
        <v>681.1</v>
      </c>
      <c r="M52" s="320">
        <v>10.13158</v>
      </c>
      <c r="N52" s="1"/>
      <c r="O52" s="1"/>
    </row>
    <row r="53" spans="1:15" ht="12.75" customHeight="1">
      <c r="A53" s="30">
        <v>43</v>
      </c>
      <c r="B53" s="334" t="s">
        <v>308</v>
      </c>
      <c r="C53" s="320">
        <v>439.85</v>
      </c>
      <c r="D53" s="321">
        <v>434.90000000000003</v>
      </c>
      <c r="E53" s="321">
        <v>427.20000000000005</v>
      </c>
      <c r="F53" s="321">
        <v>414.55</v>
      </c>
      <c r="G53" s="321">
        <v>406.85</v>
      </c>
      <c r="H53" s="321">
        <v>447.55000000000007</v>
      </c>
      <c r="I53" s="321">
        <v>455.25</v>
      </c>
      <c r="J53" s="321">
        <v>467.90000000000009</v>
      </c>
      <c r="K53" s="320">
        <v>442.6</v>
      </c>
      <c r="L53" s="320">
        <v>422.25</v>
      </c>
      <c r="M53" s="320">
        <v>4.1403299999999996</v>
      </c>
      <c r="N53" s="1"/>
      <c r="O53" s="1"/>
    </row>
    <row r="54" spans="1:15" ht="12.75" customHeight="1">
      <c r="A54" s="30">
        <v>44</v>
      </c>
      <c r="B54" s="334" t="s">
        <v>61</v>
      </c>
      <c r="C54" s="320">
        <v>784.1</v>
      </c>
      <c r="D54" s="321">
        <v>778.86666666666667</v>
      </c>
      <c r="E54" s="321">
        <v>772.23333333333335</v>
      </c>
      <c r="F54" s="321">
        <v>760.36666666666667</v>
      </c>
      <c r="G54" s="321">
        <v>753.73333333333335</v>
      </c>
      <c r="H54" s="321">
        <v>790.73333333333335</v>
      </c>
      <c r="I54" s="321">
        <v>797.36666666666679</v>
      </c>
      <c r="J54" s="321">
        <v>809.23333333333335</v>
      </c>
      <c r="K54" s="320">
        <v>785.5</v>
      </c>
      <c r="L54" s="320">
        <v>767</v>
      </c>
      <c r="M54" s="320">
        <v>109.59783</v>
      </c>
      <c r="N54" s="1"/>
      <c r="O54" s="1"/>
    </row>
    <row r="55" spans="1:15" ht="12.75" customHeight="1">
      <c r="A55" s="30">
        <v>45</v>
      </c>
      <c r="B55" s="334" t="s">
        <v>62</v>
      </c>
      <c r="C55" s="320">
        <v>3763.65</v>
      </c>
      <c r="D55" s="321">
        <v>3750.6833333333329</v>
      </c>
      <c r="E55" s="321">
        <v>3729.3666666666659</v>
      </c>
      <c r="F55" s="321">
        <v>3695.083333333333</v>
      </c>
      <c r="G55" s="321">
        <v>3673.766666666666</v>
      </c>
      <c r="H55" s="321">
        <v>3784.9666666666658</v>
      </c>
      <c r="I55" s="321">
        <v>3806.2833333333324</v>
      </c>
      <c r="J55" s="321">
        <v>3840.5666666666657</v>
      </c>
      <c r="K55" s="320">
        <v>3772</v>
      </c>
      <c r="L55" s="320">
        <v>3716.4</v>
      </c>
      <c r="M55" s="320">
        <v>4.1951700000000001</v>
      </c>
      <c r="N55" s="1"/>
      <c r="O55" s="1"/>
    </row>
    <row r="56" spans="1:15" ht="12.75" customHeight="1">
      <c r="A56" s="30">
        <v>46</v>
      </c>
      <c r="B56" s="334" t="s">
        <v>312</v>
      </c>
      <c r="C56" s="320">
        <v>168.3</v>
      </c>
      <c r="D56" s="321">
        <v>168.56666666666666</v>
      </c>
      <c r="E56" s="321">
        <v>166.18333333333334</v>
      </c>
      <c r="F56" s="321">
        <v>164.06666666666666</v>
      </c>
      <c r="G56" s="321">
        <v>161.68333333333334</v>
      </c>
      <c r="H56" s="321">
        <v>170.68333333333334</v>
      </c>
      <c r="I56" s="321">
        <v>173.06666666666666</v>
      </c>
      <c r="J56" s="321">
        <v>175.18333333333334</v>
      </c>
      <c r="K56" s="320">
        <v>170.95</v>
      </c>
      <c r="L56" s="320">
        <v>166.45</v>
      </c>
      <c r="M56" s="320">
        <v>12.34435</v>
      </c>
      <c r="N56" s="1"/>
      <c r="O56" s="1"/>
    </row>
    <row r="57" spans="1:15" ht="12.75" customHeight="1">
      <c r="A57" s="30">
        <v>47</v>
      </c>
      <c r="B57" s="334" t="s">
        <v>313</v>
      </c>
      <c r="C57" s="320">
        <v>1100.55</v>
      </c>
      <c r="D57" s="321">
        <v>1096.8500000000001</v>
      </c>
      <c r="E57" s="321">
        <v>1083.7000000000003</v>
      </c>
      <c r="F57" s="321">
        <v>1066.8500000000001</v>
      </c>
      <c r="G57" s="321">
        <v>1053.7000000000003</v>
      </c>
      <c r="H57" s="321">
        <v>1113.7000000000003</v>
      </c>
      <c r="I57" s="321">
        <v>1126.8500000000004</v>
      </c>
      <c r="J57" s="321">
        <v>1143.7000000000003</v>
      </c>
      <c r="K57" s="320">
        <v>1110</v>
      </c>
      <c r="L57" s="320">
        <v>1080</v>
      </c>
      <c r="M57" s="320">
        <v>1.17493</v>
      </c>
      <c r="N57" s="1"/>
      <c r="O57" s="1"/>
    </row>
    <row r="58" spans="1:15" ht="12.75" customHeight="1">
      <c r="A58" s="30">
        <v>48</v>
      </c>
      <c r="B58" s="334" t="s">
        <v>64</v>
      </c>
      <c r="C58" s="320">
        <v>17196.349999999999</v>
      </c>
      <c r="D58" s="321">
        <v>17210.533333333333</v>
      </c>
      <c r="E58" s="321">
        <v>16941.066666666666</v>
      </c>
      <c r="F58" s="321">
        <v>16685.783333333333</v>
      </c>
      <c r="G58" s="321">
        <v>16416.316666666666</v>
      </c>
      <c r="H58" s="321">
        <v>17465.816666666666</v>
      </c>
      <c r="I58" s="321">
        <v>17735.283333333333</v>
      </c>
      <c r="J58" s="321">
        <v>17990.566666666666</v>
      </c>
      <c r="K58" s="320">
        <v>17480</v>
      </c>
      <c r="L58" s="320">
        <v>16955.25</v>
      </c>
      <c r="M58" s="320">
        <v>3.2439399999999998</v>
      </c>
      <c r="N58" s="1"/>
      <c r="O58" s="1"/>
    </row>
    <row r="59" spans="1:15" ht="12" customHeight="1">
      <c r="A59" s="30">
        <v>49</v>
      </c>
      <c r="B59" s="334" t="s">
        <v>245</v>
      </c>
      <c r="C59" s="320">
        <v>5828.45</v>
      </c>
      <c r="D59" s="321">
        <v>5785.666666666667</v>
      </c>
      <c r="E59" s="321">
        <v>5392.7833333333338</v>
      </c>
      <c r="F59" s="321">
        <v>4957.1166666666668</v>
      </c>
      <c r="G59" s="321">
        <v>4564.2333333333336</v>
      </c>
      <c r="H59" s="321">
        <v>6221.3333333333339</v>
      </c>
      <c r="I59" s="321">
        <v>6614.2166666666672</v>
      </c>
      <c r="J59" s="321">
        <v>7049.8833333333341</v>
      </c>
      <c r="K59" s="320">
        <v>6178.55</v>
      </c>
      <c r="L59" s="320">
        <v>5350</v>
      </c>
      <c r="M59" s="320">
        <v>3.31277</v>
      </c>
      <c r="N59" s="1"/>
      <c r="O59" s="1"/>
    </row>
    <row r="60" spans="1:15" ht="12.75" customHeight="1">
      <c r="A60" s="30">
        <v>50</v>
      </c>
      <c r="B60" s="334" t="s">
        <v>65</v>
      </c>
      <c r="C60" s="320">
        <v>7490.65</v>
      </c>
      <c r="D60" s="321">
        <v>7503.8499999999995</v>
      </c>
      <c r="E60" s="321">
        <v>7416.7999999999993</v>
      </c>
      <c r="F60" s="321">
        <v>7342.95</v>
      </c>
      <c r="G60" s="321">
        <v>7255.9</v>
      </c>
      <c r="H60" s="321">
        <v>7577.6999999999989</v>
      </c>
      <c r="I60" s="321">
        <v>7664.75</v>
      </c>
      <c r="J60" s="321">
        <v>7738.5999999999985</v>
      </c>
      <c r="K60" s="320">
        <v>7590.9</v>
      </c>
      <c r="L60" s="320">
        <v>7430</v>
      </c>
      <c r="M60" s="320">
        <v>10.497590000000001</v>
      </c>
      <c r="N60" s="1"/>
      <c r="O60" s="1"/>
    </row>
    <row r="61" spans="1:15" ht="12.75" customHeight="1">
      <c r="A61" s="30">
        <v>51</v>
      </c>
      <c r="B61" s="334" t="s">
        <v>314</v>
      </c>
      <c r="C61" s="320">
        <v>3200.5</v>
      </c>
      <c r="D61" s="321">
        <v>3160.8333333333335</v>
      </c>
      <c r="E61" s="321">
        <v>3074.666666666667</v>
      </c>
      <c r="F61" s="321">
        <v>2948.8333333333335</v>
      </c>
      <c r="G61" s="321">
        <v>2862.666666666667</v>
      </c>
      <c r="H61" s="321">
        <v>3286.666666666667</v>
      </c>
      <c r="I61" s="321">
        <v>3372.8333333333339</v>
      </c>
      <c r="J61" s="321">
        <v>3498.666666666667</v>
      </c>
      <c r="K61" s="320">
        <v>3247</v>
      </c>
      <c r="L61" s="320">
        <v>3035</v>
      </c>
      <c r="M61" s="320">
        <v>2.5077500000000001</v>
      </c>
      <c r="N61" s="1"/>
      <c r="O61" s="1"/>
    </row>
    <row r="62" spans="1:15" ht="12.75" customHeight="1">
      <c r="A62" s="30">
        <v>52</v>
      </c>
      <c r="B62" s="334" t="s">
        <v>66</v>
      </c>
      <c r="C62" s="320">
        <v>2129.9499999999998</v>
      </c>
      <c r="D62" s="321">
        <v>2120.65</v>
      </c>
      <c r="E62" s="321">
        <v>2101.3000000000002</v>
      </c>
      <c r="F62" s="321">
        <v>2072.65</v>
      </c>
      <c r="G62" s="321">
        <v>2053.3000000000002</v>
      </c>
      <c r="H62" s="321">
        <v>2149.3000000000002</v>
      </c>
      <c r="I62" s="321">
        <v>2168.6499999999996</v>
      </c>
      <c r="J62" s="321">
        <v>2197.3000000000002</v>
      </c>
      <c r="K62" s="320">
        <v>2140</v>
      </c>
      <c r="L62" s="320">
        <v>2092</v>
      </c>
      <c r="M62" s="320">
        <v>1.7362899999999999</v>
      </c>
      <c r="N62" s="1"/>
      <c r="O62" s="1"/>
    </row>
    <row r="63" spans="1:15" ht="12.75" customHeight="1">
      <c r="A63" s="30">
        <v>53</v>
      </c>
      <c r="B63" s="334" t="s">
        <v>315</v>
      </c>
      <c r="C63" s="320">
        <v>505.1</v>
      </c>
      <c r="D63" s="321">
        <v>500.10000000000008</v>
      </c>
      <c r="E63" s="321">
        <v>488.60000000000014</v>
      </c>
      <c r="F63" s="321">
        <v>472.10000000000008</v>
      </c>
      <c r="G63" s="321">
        <v>460.60000000000014</v>
      </c>
      <c r="H63" s="321">
        <v>516.60000000000014</v>
      </c>
      <c r="I63" s="321">
        <v>528.1</v>
      </c>
      <c r="J63" s="321">
        <v>544.60000000000014</v>
      </c>
      <c r="K63" s="320">
        <v>511.6</v>
      </c>
      <c r="L63" s="320">
        <v>483.6</v>
      </c>
      <c r="M63" s="320">
        <v>51.294170000000001</v>
      </c>
      <c r="N63" s="1"/>
      <c r="O63" s="1"/>
    </row>
    <row r="64" spans="1:15" ht="12.75" customHeight="1">
      <c r="A64" s="30">
        <v>54</v>
      </c>
      <c r="B64" s="334" t="s">
        <v>67</v>
      </c>
      <c r="C64" s="320">
        <v>318.85000000000002</v>
      </c>
      <c r="D64" s="321">
        <v>320.23333333333335</v>
      </c>
      <c r="E64" s="321">
        <v>310.4666666666667</v>
      </c>
      <c r="F64" s="321">
        <v>302.08333333333337</v>
      </c>
      <c r="G64" s="321">
        <v>292.31666666666672</v>
      </c>
      <c r="H64" s="321">
        <v>328.61666666666667</v>
      </c>
      <c r="I64" s="321">
        <v>338.38333333333333</v>
      </c>
      <c r="J64" s="321">
        <v>346.76666666666665</v>
      </c>
      <c r="K64" s="320">
        <v>330</v>
      </c>
      <c r="L64" s="320">
        <v>311.85000000000002</v>
      </c>
      <c r="M64" s="320">
        <v>165.48131000000001</v>
      </c>
      <c r="N64" s="1"/>
      <c r="O64" s="1"/>
    </row>
    <row r="65" spans="1:15" ht="12.75" customHeight="1">
      <c r="A65" s="30">
        <v>55</v>
      </c>
      <c r="B65" s="334" t="s">
        <v>68</v>
      </c>
      <c r="C65" s="320">
        <v>116.1</v>
      </c>
      <c r="D65" s="321">
        <v>116.10000000000001</v>
      </c>
      <c r="E65" s="321">
        <v>115.20000000000002</v>
      </c>
      <c r="F65" s="321">
        <v>114.30000000000001</v>
      </c>
      <c r="G65" s="321">
        <v>113.40000000000002</v>
      </c>
      <c r="H65" s="321">
        <v>117.00000000000001</v>
      </c>
      <c r="I65" s="321">
        <v>117.90000000000002</v>
      </c>
      <c r="J65" s="321">
        <v>118.80000000000001</v>
      </c>
      <c r="K65" s="320">
        <v>117</v>
      </c>
      <c r="L65" s="320">
        <v>115.2</v>
      </c>
      <c r="M65" s="320">
        <v>293.56607000000002</v>
      </c>
      <c r="N65" s="1"/>
      <c r="O65" s="1"/>
    </row>
    <row r="66" spans="1:15" ht="12.75" customHeight="1">
      <c r="A66" s="30">
        <v>56</v>
      </c>
      <c r="B66" s="334" t="s">
        <v>246</v>
      </c>
      <c r="C66" s="320">
        <v>49.25</v>
      </c>
      <c r="D66" s="321">
        <v>49.15</v>
      </c>
      <c r="E66" s="321">
        <v>48.699999999999996</v>
      </c>
      <c r="F66" s="321">
        <v>48.15</v>
      </c>
      <c r="G66" s="321">
        <v>47.699999999999996</v>
      </c>
      <c r="H66" s="321">
        <v>49.699999999999996</v>
      </c>
      <c r="I66" s="321">
        <v>50.15</v>
      </c>
      <c r="J66" s="321">
        <v>50.699999999999996</v>
      </c>
      <c r="K66" s="320">
        <v>49.6</v>
      </c>
      <c r="L66" s="320">
        <v>48.6</v>
      </c>
      <c r="M66" s="320">
        <v>45.58914</v>
      </c>
      <c r="N66" s="1"/>
      <c r="O66" s="1"/>
    </row>
    <row r="67" spans="1:15" ht="12.75" customHeight="1">
      <c r="A67" s="30">
        <v>57</v>
      </c>
      <c r="B67" s="334" t="s">
        <v>309</v>
      </c>
      <c r="C67" s="320">
        <v>2997.8</v>
      </c>
      <c r="D67" s="321">
        <v>3021.25</v>
      </c>
      <c r="E67" s="321">
        <v>2967.55</v>
      </c>
      <c r="F67" s="321">
        <v>2937.3</v>
      </c>
      <c r="G67" s="321">
        <v>2883.6000000000004</v>
      </c>
      <c r="H67" s="321">
        <v>3051.5</v>
      </c>
      <c r="I67" s="321">
        <v>3105.2</v>
      </c>
      <c r="J67" s="321">
        <v>3135.45</v>
      </c>
      <c r="K67" s="320">
        <v>3074.95</v>
      </c>
      <c r="L67" s="320">
        <v>2991</v>
      </c>
      <c r="M67" s="320">
        <v>0.22070000000000001</v>
      </c>
      <c r="N67" s="1"/>
      <c r="O67" s="1"/>
    </row>
    <row r="68" spans="1:15" ht="12.75" customHeight="1">
      <c r="A68" s="30">
        <v>58</v>
      </c>
      <c r="B68" s="334" t="s">
        <v>69</v>
      </c>
      <c r="C68" s="320">
        <v>2022.25</v>
      </c>
      <c r="D68" s="321">
        <v>2016.45</v>
      </c>
      <c r="E68" s="321">
        <v>2005.9</v>
      </c>
      <c r="F68" s="321">
        <v>1989.55</v>
      </c>
      <c r="G68" s="321">
        <v>1979</v>
      </c>
      <c r="H68" s="321">
        <v>2032.8000000000002</v>
      </c>
      <c r="I68" s="321">
        <v>2043.35</v>
      </c>
      <c r="J68" s="321">
        <v>2059.7000000000003</v>
      </c>
      <c r="K68" s="320">
        <v>2027</v>
      </c>
      <c r="L68" s="320">
        <v>2000.1</v>
      </c>
      <c r="M68" s="320">
        <v>4.0844300000000002</v>
      </c>
      <c r="N68" s="1"/>
      <c r="O68" s="1"/>
    </row>
    <row r="69" spans="1:15" ht="12.75" customHeight="1">
      <c r="A69" s="30">
        <v>59</v>
      </c>
      <c r="B69" s="334" t="s">
        <v>317</v>
      </c>
      <c r="C69" s="320">
        <v>4925.8500000000004</v>
      </c>
      <c r="D69" s="321">
        <v>4916.7333333333327</v>
      </c>
      <c r="E69" s="321">
        <v>4865.0166666666655</v>
      </c>
      <c r="F69" s="321">
        <v>4804.1833333333325</v>
      </c>
      <c r="G69" s="321">
        <v>4752.4666666666653</v>
      </c>
      <c r="H69" s="321">
        <v>4977.5666666666657</v>
      </c>
      <c r="I69" s="321">
        <v>5029.2833333333328</v>
      </c>
      <c r="J69" s="321">
        <v>5090.1166666666659</v>
      </c>
      <c r="K69" s="320">
        <v>4968.45</v>
      </c>
      <c r="L69" s="320">
        <v>4855.8999999999996</v>
      </c>
      <c r="M69" s="320">
        <v>0.20191999999999999</v>
      </c>
      <c r="N69" s="1"/>
      <c r="O69" s="1"/>
    </row>
    <row r="70" spans="1:15" ht="12.75" customHeight="1">
      <c r="A70" s="30">
        <v>60</v>
      </c>
      <c r="B70" s="334" t="s">
        <v>247</v>
      </c>
      <c r="C70" s="320">
        <v>914.35</v>
      </c>
      <c r="D70" s="321">
        <v>908.79999999999984</v>
      </c>
      <c r="E70" s="321">
        <v>897.59999999999968</v>
      </c>
      <c r="F70" s="321">
        <v>880.8499999999998</v>
      </c>
      <c r="G70" s="321">
        <v>869.64999999999964</v>
      </c>
      <c r="H70" s="321">
        <v>925.54999999999973</v>
      </c>
      <c r="I70" s="321">
        <v>936.74999999999977</v>
      </c>
      <c r="J70" s="321">
        <v>953.49999999999977</v>
      </c>
      <c r="K70" s="320">
        <v>920</v>
      </c>
      <c r="L70" s="320">
        <v>892.05</v>
      </c>
      <c r="M70" s="320">
        <v>1.2220500000000001</v>
      </c>
      <c r="N70" s="1"/>
      <c r="O70" s="1"/>
    </row>
    <row r="71" spans="1:15" ht="12.75" customHeight="1">
      <c r="A71" s="30">
        <v>61</v>
      </c>
      <c r="B71" s="334" t="s">
        <v>318</v>
      </c>
      <c r="C71" s="320">
        <v>580.70000000000005</v>
      </c>
      <c r="D71" s="321">
        <v>584.43333333333339</v>
      </c>
      <c r="E71" s="321">
        <v>571.26666666666677</v>
      </c>
      <c r="F71" s="321">
        <v>561.83333333333337</v>
      </c>
      <c r="G71" s="321">
        <v>548.66666666666674</v>
      </c>
      <c r="H71" s="321">
        <v>593.86666666666679</v>
      </c>
      <c r="I71" s="321">
        <v>607.0333333333333</v>
      </c>
      <c r="J71" s="321">
        <v>616.46666666666681</v>
      </c>
      <c r="K71" s="320">
        <v>597.6</v>
      </c>
      <c r="L71" s="320">
        <v>575</v>
      </c>
      <c r="M71" s="320">
        <v>10.22653</v>
      </c>
      <c r="N71" s="1"/>
      <c r="O71" s="1"/>
    </row>
    <row r="72" spans="1:15" ht="12.75" customHeight="1">
      <c r="A72" s="30">
        <v>62</v>
      </c>
      <c r="B72" s="334" t="s">
        <v>71</v>
      </c>
      <c r="C72" s="320">
        <v>219.45</v>
      </c>
      <c r="D72" s="321">
        <v>218.5333333333333</v>
      </c>
      <c r="E72" s="321">
        <v>216.71666666666661</v>
      </c>
      <c r="F72" s="321">
        <v>213.98333333333332</v>
      </c>
      <c r="G72" s="321">
        <v>212.16666666666663</v>
      </c>
      <c r="H72" s="321">
        <v>221.26666666666659</v>
      </c>
      <c r="I72" s="321">
        <v>223.08333333333331</v>
      </c>
      <c r="J72" s="321">
        <v>225.81666666666658</v>
      </c>
      <c r="K72" s="320">
        <v>220.35</v>
      </c>
      <c r="L72" s="320">
        <v>215.8</v>
      </c>
      <c r="M72" s="320">
        <v>98.0886</v>
      </c>
      <c r="N72" s="1"/>
      <c r="O72" s="1"/>
    </row>
    <row r="73" spans="1:15" ht="12.75" customHeight="1">
      <c r="A73" s="30">
        <v>63</v>
      </c>
      <c r="B73" s="334" t="s">
        <v>310</v>
      </c>
      <c r="C73" s="320">
        <v>1775.1</v>
      </c>
      <c r="D73" s="321">
        <v>1779.9666666666665</v>
      </c>
      <c r="E73" s="321">
        <v>1756.333333333333</v>
      </c>
      <c r="F73" s="321">
        <v>1737.5666666666666</v>
      </c>
      <c r="G73" s="321">
        <v>1713.9333333333332</v>
      </c>
      <c r="H73" s="321">
        <v>1798.7333333333329</v>
      </c>
      <c r="I73" s="321">
        <v>1822.3666666666666</v>
      </c>
      <c r="J73" s="321">
        <v>1841.1333333333328</v>
      </c>
      <c r="K73" s="320">
        <v>1803.6</v>
      </c>
      <c r="L73" s="320">
        <v>1761.2</v>
      </c>
      <c r="M73" s="320">
        <v>1.57203</v>
      </c>
      <c r="N73" s="1"/>
      <c r="O73" s="1"/>
    </row>
    <row r="74" spans="1:15" ht="12.75" customHeight="1">
      <c r="A74" s="30">
        <v>64</v>
      </c>
      <c r="B74" s="334" t="s">
        <v>72</v>
      </c>
      <c r="C74" s="320">
        <v>722.35</v>
      </c>
      <c r="D74" s="321">
        <v>719.38333333333333</v>
      </c>
      <c r="E74" s="321">
        <v>714.86666666666667</v>
      </c>
      <c r="F74" s="321">
        <v>707.38333333333333</v>
      </c>
      <c r="G74" s="321">
        <v>702.86666666666667</v>
      </c>
      <c r="H74" s="321">
        <v>726.86666666666667</v>
      </c>
      <c r="I74" s="321">
        <v>731.38333333333333</v>
      </c>
      <c r="J74" s="321">
        <v>738.86666666666667</v>
      </c>
      <c r="K74" s="320">
        <v>723.9</v>
      </c>
      <c r="L74" s="320">
        <v>711.9</v>
      </c>
      <c r="M74" s="320">
        <v>6.1441299999999996</v>
      </c>
      <c r="N74" s="1"/>
      <c r="O74" s="1"/>
    </row>
    <row r="75" spans="1:15" ht="12.75" customHeight="1">
      <c r="A75" s="30">
        <v>65</v>
      </c>
      <c r="B75" s="334" t="s">
        <v>73</v>
      </c>
      <c r="C75" s="320">
        <v>709.1</v>
      </c>
      <c r="D75" s="321">
        <v>708.76666666666677</v>
      </c>
      <c r="E75" s="321">
        <v>705.73333333333358</v>
      </c>
      <c r="F75" s="321">
        <v>702.36666666666679</v>
      </c>
      <c r="G75" s="321">
        <v>699.3333333333336</v>
      </c>
      <c r="H75" s="321">
        <v>712.13333333333355</v>
      </c>
      <c r="I75" s="321">
        <v>715.16666666666663</v>
      </c>
      <c r="J75" s="321">
        <v>718.53333333333353</v>
      </c>
      <c r="K75" s="320">
        <v>711.8</v>
      </c>
      <c r="L75" s="320">
        <v>705.4</v>
      </c>
      <c r="M75" s="320">
        <v>4.9120299999999997</v>
      </c>
      <c r="N75" s="1"/>
      <c r="O75" s="1"/>
    </row>
    <row r="76" spans="1:15" ht="12.75" customHeight="1">
      <c r="A76" s="30">
        <v>66</v>
      </c>
      <c r="B76" s="334" t="s">
        <v>319</v>
      </c>
      <c r="C76" s="320">
        <v>12927.85</v>
      </c>
      <c r="D76" s="321">
        <v>12937.333333333334</v>
      </c>
      <c r="E76" s="321">
        <v>12594.666666666668</v>
      </c>
      <c r="F76" s="321">
        <v>12261.483333333334</v>
      </c>
      <c r="G76" s="321">
        <v>11918.816666666668</v>
      </c>
      <c r="H76" s="321">
        <v>13270.516666666668</v>
      </c>
      <c r="I76" s="321">
        <v>13613.183333333336</v>
      </c>
      <c r="J76" s="321">
        <v>13946.366666666669</v>
      </c>
      <c r="K76" s="320">
        <v>13280</v>
      </c>
      <c r="L76" s="320">
        <v>12604.15</v>
      </c>
      <c r="M76" s="320">
        <v>0.11212999999999999</v>
      </c>
      <c r="N76" s="1"/>
      <c r="O76" s="1"/>
    </row>
    <row r="77" spans="1:15" ht="12.75" customHeight="1">
      <c r="A77" s="30">
        <v>67</v>
      </c>
      <c r="B77" s="334" t="s">
        <v>75</v>
      </c>
      <c r="C77" s="320">
        <v>767.8</v>
      </c>
      <c r="D77" s="321">
        <v>766.33333333333337</v>
      </c>
      <c r="E77" s="321">
        <v>757.66666666666674</v>
      </c>
      <c r="F77" s="321">
        <v>747.53333333333342</v>
      </c>
      <c r="G77" s="321">
        <v>738.86666666666679</v>
      </c>
      <c r="H77" s="321">
        <v>776.4666666666667</v>
      </c>
      <c r="I77" s="321">
        <v>785.13333333333344</v>
      </c>
      <c r="J77" s="321">
        <v>795.26666666666665</v>
      </c>
      <c r="K77" s="320">
        <v>775</v>
      </c>
      <c r="L77" s="320">
        <v>756.2</v>
      </c>
      <c r="M77" s="320">
        <v>57.832239999999999</v>
      </c>
      <c r="N77" s="1"/>
      <c r="O77" s="1"/>
    </row>
    <row r="78" spans="1:15" ht="12.75" customHeight="1">
      <c r="A78" s="30">
        <v>68</v>
      </c>
      <c r="B78" s="334" t="s">
        <v>76</v>
      </c>
      <c r="C78" s="320">
        <v>54.4</v>
      </c>
      <c r="D78" s="321">
        <v>54.166666666666664</v>
      </c>
      <c r="E78" s="321">
        <v>53.733333333333327</v>
      </c>
      <c r="F78" s="321">
        <v>53.066666666666663</v>
      </c>
      <c r="G78" s="321">
        <v>52.633333333333326</v>
      </c>
      <c r="H78" s="321">
        <v>54.833333333333329</v>
      </c>
      <c r="I78" s="321">
        <v>55.266666666666666</v>
      </c>
      <c r="J78" s="321">
        <v>55.93333333333333</v>
      </c>
      <c r="K78" s="320">
        <v>54.6</v>
      </c>
      <c r="L78" s="320">
        <v>53.5</v>
      </c>
      <c r="M78" s="320">
        <v>340.54329999999999</v>
      </c>
      <c r="N78" s="1"/>
      <c r="O78" s="1"/>
    </row>
    <row r="79" spans="1:15" ht="12.75" customHeight="1">
      <c r="A79" s="30">
        <v>69</v>
      </c>
      <c r="B79" s="334" t="s">
        <v>77</v>
      </c>
      <c r="C79" s="320">
        <v>346.45</v>
      </c>
      <c r="D79" s="321">
        <v>345.40000000000003</v>
      </c>
      <c r="E79" s="321">
        <v>342.80000000000007</v>
      </c>
      <c r="F79" s="321">
        <v>339.15000000000003</v>
      </c>
      <c r="G79" s="321">
        <v>336.55000000000007</v>
      </c>
      <c r="H79" s="321">
        <v>349.05000000000007</v>
      </c>
      <c r="I79" s="321">
        <v>351.65000000000009</v>
      </c>
      <c r="J79" s="321">
        <v>355.30000000000007</v>
      </c>
      <c r="K79" s="320">
        <v>348</v>
      </c>
      <c r="L79" s="320">
        <v>341.75</v>
      </c>
      <c r="M79" s="320">
        <v>16.278379999999999</v>
      </c>
      <c r="N79" s="1"/>
      <c r="O79" s="1"/>
    </row>
    <row r="80" spans="1:15" ht="12.75" customHeight="1">
      <c r="A80" s="30">
        <v>70</v>
      </c>
      <c r="B80" s="334" t="s">
        <v>320</v>
      </c>
      <c r="C80" s="320">
        <v>1165.6500000000001</v>
      </c>
      <c r="D80" s="321">
        <v>1180.1833333333334</v>
      </c>
      <c r="E80" s="321">
        <v>1140.4666666666667</v>
      </c>
      <c r="F80" s="321">
        <v>1115.2833333333333</v>
      </c>
      <c r="G80" s="321">
        <v>1075.5666666666666</v>
      </c>
      <c r="H80" s="321">
        <v>1205.3666666666668</v>
      </c>
      <c r="I80" s="321">
        <v>1245.0833333333335</v>
      </c>
      <c r="J80" s="321">
        <v>1270.2666666666669</v>
      </c>
      <c r="K80" s="320">
        <v>1219.9000000000001</v>
      </c>
      <c r="L80" s="320">
        <v>1155</v>
      </c>
      <c r="M80" s="320">
        <v>1.78457</v>
      </c>
      <c r="N80" s="1"/>
      <c r="O80" s="1"/>
    </row>
    <row r="81" spans="1:15" ht="12.75" customHeight="1">
      <c r="A81" s="30">
        <v>71</v>
      </c>
      <c r="B81" s="334" t="s">
        <v>322</v>
      </c>
      <c r="C81" s="320">
        <v>6719.3</v>
      </c>
      <c r="D81" s="321">
        <v>6779.25</v>
      </c>
      <c r="E81" s="321">
        <v>6640.05</v>
      </c>
      <c r="F81" s="321">
        <v>6560.8</v>
      </c>
      <c r="G81" s="321">
        <v>6421.6</v>
      </c>
      <c r="H81" s="321">
        <v>6858.5</v>
      </c>
      <c r="I81" s="321">
        <v>6997.7000000000007</v>
      </c>
      <c r="J81" s="321">
        <v>7076.95</v>
      </c>
      <c r="K81" s="320">
        <v>6918.45</v>
      </c>
      <c r="L81" s="320">
        <v>6700</v>
      </c>
      <c r="M81" s="320">
        <v>6.4780000000000004E-2</v>
      </c>
      <c r="N81" s="1"/>
      <c r="O81" s="1"/>
    </row>
    <row r="82" spans="1:15" ht="12.75" customHeight="1">
      <c r="A82" s="30">
        <v>72</v>
      </c>
      <c r="B82" s="334" t="s">
        <v>323</v>
      </c>
      <c r="C82" s="320">
        <v>1098.7</v>
      </c>
      <c r="D82" s="321">
        <v>1103.0333333333333</v>
      </c>
      <c r="E82" s="321">
        <v>1086.0666666666666</v>
      </c>
      <c r="F82" s="321">
        <v>1073.4333333333334</v>
      </c>
      <c r="G82" s="321">
        <v>1056.4666666666667</v>
      </c>
      <c r="H82" s="321">
        <v>1115.6666666666665</v>
      </c>
      <c r="I82" s="321">
        <v>1132.6333333333332</v>
      </c>
      <c r="J82" s="321">
        <v>1145.2666666666664</v>
      </c>
      <c r="K82" s="320">
        <v>1120</v>
      </c>
      <c r="L82" s="320">
        <v>1090.4000000000001</v>
      </c>
      <c r="M82" s="320">
        <v>1.3689800000000001</v>
      </c>
      <c r="N82" s="1"/>
      <c r="O82" s="1"/>
    </row>
    <row r="83" spans="1:15" ht="12.75" customHeight="1">
      <c r="A83" s="30">
        <v>73</v>
      </c>
      <c r="B83" s="334" t="s">
        <v>78</v>
      </c>
      <c r="C83" s="320">
        <v>14861.3</v>
      </c>
      <c r="D83" s="321">
        <v>14794.483333333332</v>
      </c>
      <c r="E83" s="321">
        <v>14638.966666666664</v>
      </c>
      <c r="F83" s="321">
        <v>14416.633333333331</v>
      </c>
      <c r="G83" s="321">
        <v>14261.116666666663</v>
      </c>
      <c r="H83" s="321">
        <v>15016.816666666664</v>
      </c>
      <c r="I83" s="321">
        <v>15172.33333333333</v>
      </c>
      <c r="J83" s="321">
        <v>15394.666666666664</v>
      </c>
      <c r="K83" s="320">
        <v>14950</v>
      </c>
      <c r="L83" s="320">
        <v>14572.15</v>
      </c>
      <c r="M83" s="320">
        <v>0.41356999999999999</v>
      </c>
      <c r="N83" s="1"/>
      <c r="O83" s="1"/>
    </row>
    <row r="84" spans="1:15" ht="12.75" customHeight="1">
      <c r="A84" s="30">
        <v>74</v>
      </c>
      <c r="B84" s="334" t="s">
        <v>80</v>
      </c>
      <c r="C84" s="320">
        <v>380.2</v>
      </c>
      <c r="D84" s="321">
        <v>377.88333333333338</v>
      </c>
      <c r="E84" s="321">
        <v>374.51666666666677</v>
      </c>
      <c r="F84" s="321">
        <v>368.83333333333337</v>
      </c>
      <c r="G84" s="321">
        <v>365.46666666666675</v>
      </c>
      <c r="H84" s="321">
        <v>383.56666666666678</v>
      </c>
      <c r="I84" s="321">
        <v>386.93333333333345</v>
      </c>
      <c r="J84" s="321">
        <v>392.61666666666679</v>
      </c>
      <c r="K84" s="320">
        <v>381.25</v>
      </c>
      <c r="L84" s="320">
        <v>372.2</v>
      </c>
      <c r="M84" s="320">
        <v>73.573599999999999</v>
      </c>
      <c r="N84" s="1"/>
      <c r="O84" s="1"/>
    </row>
    <row r="85" spans="1:15" ht="12.75" customHeight="1">
      <c r="A85" s="30">
        <v>75</v>
      </c>
      <c r="B85" s="334" t="s">
        <v>324</v>
      </c>
      <c r="C85" s="320">
        <v>523.6</v>
      </c>
      <c r="D85" s="321">
        <v>524.70000000000005</v>
      </c>
      <c r="E85" s="321">
        <v>518.95000000000005</v>
      </c>
      <c r="F85" s="321">
        <v>514.29999999999995</v>
      </c>
      <c r="G85" s="321">
        <v>508.54999999999995</v>
      </c>
      <c r="H85" s="321">
        <v>529.35000000000014</v>
      </c>
      <c r="I85" s="321">
        <v>535.10000000000014</v>
      </c>
      <c r="J85" s="321">
        <v>539.75000000000023</v>
      </c>
      <c r="K85" s="320">
        <v>530.45000000000005</v>
      </c>
      <c r="L85" s="320">
        <v>520.04999999999995</v>
      </c>
      <c r="M85" s="320">
        <v>2.4284500000000002</v>
      </c>
      <c r="N85" s="1"/>
      <c r="O85" s="1"/>
    </row>
    <row r="86" spans="1:15" ht="12.75" customHeight="1">
      <c r="A86" s="30">
        <v>76</v>
      </c>
      <c r="B86" s="334" t="s">
        <v>81</v>
      </c>
      <c r="C86" s="320">
        <v>3270</v>
      </c>
      <c r="D86" s="321">
        <v>3253.7999999999997</v>
      </c>
      <c r="E86" s="321">
        <v>3231.1999999999994</v>
      </c>
      <c r="F86" s="321">
        <v>3192.3999999999996</v>
      </c>
      <c r="G86" s="321">
        <v>3169.7999999999993</v>
      </c>
      <c r="H86" s="321">
        <v>3292.5999999999995</v>
      </c>
      <c r="I86" s="321">
        <v>3315.2</v>
      </c>
      <c r="J86" s="321">
        <v>3353.9999999999995</v>
      </c>
      <c r="K86" s="320">
        <v>3276.4</v>
      </c>
      <c r="L86" s="320">
        <v>3215</v>
      </c>
      <c r="M86" s="320">
        <v>2.7538800000000001</v>
      </c>
      <c r="N86" s="1"/>
      <c r="O86" s="1"/>
    </row>
    <row r="87" spans="1:15" ht="12.75" customHeight="1">
      <c r="A87" s="30">
        <v>77</v>
      </c>
      <c r="B87" s="334" t="s">
        <v>311</v>
      </c>
      <c r="C87" s="320">
        <v>921.1</v>
      </c>
      <c r="D87" s="321">
        <v>925.93333333333339</v>
      </c>
      <c r="E87" s="321">
        <v>907.16666666666674</v>
      </c>
      <c r="F87" s="321">
        <v>893.23333333333335</v>
      </c>
      <c r="G87" s="321">
        <v>874.4666666666667</v>
      </c>
      <c r="H87" s="321">
        <v>939.86666666666679</v>
      </c>
      <c r="I87" s="321">
        <v>958.63333333333344</v>
      </c>
      <c r="J87" s="321">
        <v>972.56666666666683</v>
      </c>
      <c r="K87" s="320">
        <v>944.7</v>
      </c>
      <c r="L87" s="320">
        <v>912</v>
      </c>
      <c r="M87" s="320">
        <v>12.60075</v>
      </c>
      <c r="N87" s="1"/>
      <c r="O87" s="1"/>
    </row>
    <row r="88" spans="1:15" ht="12.75" customHeight="1">
      <c r="A88" s="30">
        <v>78</v>
      </c>
      <c r="B88" s="334" t="s">
        <v>321</v>
      </c>
      <c r="C88" s="320">
        <v>471.85</v>
      </c>
      <c r="D88" s="321">
        <v>472.11666666666662</v>
      </c>
      <c r="E88" s="321">
        <v>466.73333333333323</v>
      </c>
      <c r="F88" s="321">
        <v>461.61666666666662</v>
      </c>
      <c r="G88" s="321">
        <v>456.23333333333323</v>
      </c>
      <c r="H88" s="321">
        <v>477.23333333333323</v>
      </c>
      <c r="I88" s="321">
        <v>482.61666666666656</v>
      </c>
      <c r="J88" s="321">
        <v>487.73333333333323</v>
      </c>
      <c r="K88" s="320">
        <v>477.5</v>
      </c>
      <c r="L88" s="320">
        <v>467</v>
      </c>
      <c r="M88" s="320">
        <v>16.57647</v>
      </c>
      <c r="N88" s="1"/>
      <c r="O88" s="1"/>
    </row>
    <row r="89" spans="1:15" ht="12.75" customHeight="1">
      <c r="A89" s="30">
        <v>79</v>
      </c>
      <c r="B89" s="334" t="s">
        <v>412</v>
      </c>
      <c r="C89" s="320">
        <v>928</v>
      </c>
      <c r="D89" s="321">
        <v>924.38333333333333</v>
      </c>
      <c r="E89" s="321">
        <v>915.76666666666665</v>
      </c>
      <c r="F89" s="321">
        <v>903.5333333333333</v>
      </c>
      <c r="G89" s="321">
        <v>894.91666666666663</v>
      </c>
      <c r="H89" s="321">
        <v>936.61666666666667</v>
      </c>
      <c r="I89" s="321">
        <v>945.23333333333323</v>
      </c>
      <c r="J89" s="321">
        <v>957.4666666666667</v>
      </c>
      <c r="K89" s="320">
        <v>933</v>
      </c>
      <c r="L89" s="320">
        <v>912.15</v>
      </c>
      <c r="M89" s="320">
        <v>5.4295099999999996</v>
      </c>
      <c r="N89" s="1"/>
      <c r="O89" s="1"/>
    </row>
    <row r="90" spans="1:15" ht="12.75" customHeight="1">
      <c r="A90" s="30">
        <v>80</v>
      </c>
      <c r="B90" s="334" t="s">
        <v>342</v>
      </c>
      <c r="C90" s="320">
        <v>2472.75</v>
      </c>
      <c r="D90" s="321">
        <v>2461.0166666666664</v>
      </c>
      <c r="E90" s="321">
        <v>2436.833333333333</v>
      </c>
      <c r="F90" s="321">
        <v>2400.9166666666665</v>
      </c>
      <c r="G90" s="321">
        <v>2376.7333333333331</v>
      </c>
      <c r="H90" s="321">
        <v>2496.9333333333329</v>
      </c>
      <c r="I90" s="321">
        <v>2521.1166666666663</v>
      </c>
      <c r="J90" s="321">
        <v>2557.0333333333328</v>
      </c>
      <c r="K90" s="320">
        <v>2485.1999999999998</v>
      </c>
      <c r="L90" s="320">
        <v>2425.1</v>
      </c>
      <c r="M90" s="320">
        <v>1.4444999999999999</v>
      </c>
      <c r="N90" s="1"/>
      <c r="O90" s="1"/>
    </row>
    <row r="91" spans="1:15" ht="12.75" customHeight="1">
      <c r="A91" s="30">
        <v>81</v>
      </c>
      <c r="B91" s="334" t="s">
        <v>82</v>
      </c>
      <c r="C91" s="320">
        <v>241.3</v>
      </c>
      <c r="D91" s="321">
        <v>240.9</v>
      </c>
      <c r="E91" s="321">
        <v>238.9</v>
      </c>
      <c r="F91" s="321">
        <v>236.5</v>
      </c>
      <c r="G91" s="321">
        <v>234.5</v>
      </c>
      <c r="H91" s="321">
        <v>243.3</v>
      </c>
      <c r="I91" s="321">
        <v>245.3</v>
      </c>
      <c r="J91" s="321">
        <v>247.70000000000002</v>
      </c>
      <c r="K91" s="320">
        <v>242.9</v>
      </c>
      <c r="L91" s="320">
        <v>238.5</v>
      </c>
      <c r="M91" s="320">
        <v>87.127399999999994</v>
      </c>
      <c r="N91" s="1"/>
      <c r="O91" s="1"/>
    </row>
    <row r="92" spans="1:15" ht="12.75" customHeight="1">
      <c r="A92" s="30">
        <v>82</v>
      </c>
      <c r="B92" s="334" t="s">
        <v>328</v>
      </c>
      <c r="C92" s="320">
        <v>661.9</v>
      </c>
      <c r="D92" s="321">
        <v>662.48333333333335</v>
      </c>
      <c r="E92" s="321">
        <v>654.4666666666667</v>
      </c>
      <c r="F92" s="321">
        <v>647.0333333333333</v>
      </c>
      <c r="G92" s="321">
        <v>639.01666666666665</v>
      </c>
      <c r="H92" s="321">
        <v>669.91666666666674</v>
      </c>
      <c r="I92" s="321">
        <v>677.93333333333339</v>
      </c>
      <c r="J92" s="321">
        <v>685.36666666666679</v>
      </c>
      <c r="K92" s="320">
        <v>670.5</v>
      </c>
      <c r="L92" s="320">
        <v>655.04999999999995</v>
      </c>
      <c r="M92" s="320">
        <v>6.4016200000000003</v>
      </c>
      <c r="N92" s="1"/>
      <c r="O92" s="1"/>
    </row>
    <row r="93" spans="1:15" ht="12.75" customHeight="1">
      <c r="A93" s="30">
        <v>83</v>
      </c>
      <c r="B93" s="334" t="s">
        <v>329</v>
      </c>
      <c r="C93" s="320">
        <v>776.55</v>
      </c>
      <c r="D93" s="321">
        <v>762.71666666666658</v>
      </c>
      <c r="E93" s="321">
        <v>733.88333333333321</v>
      </c>
      <c r="F93" s="321">
        <v>691.21666666666658</v>
      </c>
      <c r="G93" s="321">
        <v>662.38333333333321</v>
      </c>
      <c r="H93" s="321">
        <v>805.38333333333321</v>
      </c>
      <c r="I93" s="321">
        <v>834.21666666666647</v>
      </c>
      <c r="J93" s="321">
        <v>876.88333333333321</v>
      </c>
      <c r="K93" s="320">
        <v>791.55</v>
      </c>
      <c r="L93" s="320">
        <v>720.05</v>
      </c>
      <c r="M93" s="320">
        <v>3.5074399999999999</v>
      </c>
      <c r="N93" s="1"/>
      <c r="O93" s="1"/>
    </row>
    <row r="94" spans="1:15" ht="12.75" customHeight="1">
      <c r="A94" s="30">
        <v>84</v>
      </c>
      <c r="B94" s="334" t="s">
        <v>331</v>
      </c>
      <c r="C94" s="320">
        <v>802.6</v>
      </c>
      <c r="D94" s="321">
        <v>806.01666666666677</v>
      </c>
      <c r="E94" s="321">
        <v>787.33333333333348</v>
      </c>
      <c r="F94" s="321">
        <v>772.06666666666672</v>
      </c>
      <c r="G94" s="321">
        <v>753.38333333333344</v>
      </c>
      <c r="H94" s="321">
        <v>821.28333333333353</v>
      </c>
      <c r="I94" s="321">
        <v>839.9666666666667</v>
      </c>
      <c r="J94" s="321">
        <v>855.23333333333358</v>
      </c>
      <c r="K94" s="320">
        <v>824.7</v>
      </c>
      <c r="L94" s="320">
        <v>790.75</v>
      </c>
      <c r="M94" s="320">
        <v>2.04358</v>
      </c>
      <c r="N94" s="1"/>
      <c r="O94" s="1"/>
    </row>
    <row r="95" spans="1:15" ht="12.75" customHeight="1">
      <c r="A95" s="30">
        <v>85</v>
      </c>
      <c r="B95" s="334" t="s">
        <v>249</v>
      </c>
      <c r="C95" s="320">
        <v>103.5</v>
      </c>
      <c r="D95" s="321">
        <v>103.91666666666667</v>
      </c>
      <c r="E95" s="321">
        <v>102.93333333333334</v>
      </c>
      <c r="F95" s="321">
        <v>102.36666666666666</v>
      </c>
      <c r="G95" s="321">
        <v>101.38333333333333</v>
      </c>
      <c r="H95" s="321">
        <v>104.48333333333335</v>
      </c>
      <c r="I95" s="321">
        <v>105.46666666666667</v>
      </c>
      <c r="J95" s="321">
        <v>106.03333333333336</v>
      </c>
      <c r="K95" s="320">
        <v>104.9</v>
      </c>
      <c r="L95" s="320">
        <v>103.35</v>
      </c>
      <c r="M95" s="320">
        <v>20.29346</v>
      </c>
      <c r="N95" s="1"/>
      <c r="O95" s="1"/>
    </row>
    <row r="96" spans="1:15" ht="12.75" customHeight="1">
      <c r="A96" s="30">
        <v>86</v>
      </c>
      <c r="B96" s="334" t="s">
        <v>325</v>
      </c>
      <c r="C96" s="320">
        <v>409.75</v>
      </c>
      <c r="D96" s="321">
        <v>410.7166666666667</v>
      </c>
      <c r="E96" s="321">
        <v>400.18333333333339</v>
      </c>
      <c r="F96" s="321">
        <v>390.61666666666667</v>
      </c>
      <c r="G96" s="321">
        <v>380.08333333333337</v>
      </c>
      <c r="H96" s="321">
        <v>420.28333333333342</v>
      </c>
      <c r="I96" s="321">
        <v>430.81666666666672</v>
      </c>
      <c r="J96" s="321">
        <v>440.38333333333344</v>
      </c>
      <c r="K96" s="320">
        <v>421.25</v>
      </c>
      <c r="L96" s="320">
        <v>401.15</v>
      </c>
      <c r="M96" s="320">
        <v>2.7518799999999999</v>
      </c>
      <c r="N96" s="1"/>
      <c r="O96" s="1"/>
    </row>
    <row r="97" spans="1:15" ht="12.75" customHeight="1">
      <c r="A97" s="30">
        <v>87</v>
      </c>
      <c r="B97" s="334" t="s">
        <v>334</v>
      </c>
      <c r="C97" s="320">
        <v>1512.2</v>
      </c>
      <c r="D97" s="321">
        <v>1512.3333333333333</v>
      </c>
      <c r="E97" s="321">
        <v>1502.8666666666666</v>
      </c>
      <c r="F97" s="321">
        <v>1493.5333333333333</v>
      </c>
      <c r="G97" s="321">
        <v>1484.0666666666666</v>
      </c>
      <c r="H97" s="321">
        <v>1521.6666666666665</v>
      </c>
      <c r="I97" s="321">
        <v>1531.1333333333332</v>
      </c>
      <c r="J97" s="321">
        <v>1540.4666666666665</v>
      </c>
      <c r="K97" s="320">
        <v>1521.8</v>
      </c>
      <c r="L97" s="320">
        <v>1503</v>
      </c>
      <c r="M97" s="320">
        <v>4.6670400000000001</v>
      </c>
      <c r="N97" s="1"/>
      <c r="O97" s="1"/>
    </row>
    <row r="98" spans="1:15" ht="12.75" customHeight="1">
      <c r="A98" s="30">
        <v>88</v>
      </c>
      <c r="B98" s="334" t="s">
        <v>332</v>
      </c>
      <c r="C98" s="320">
        <v>985.65</v>
      </c>
      <c r="D98" s="321">
        <v>977.96666666666658</v>
      </c>
      <c r="E98" s="321">
        <v>960.63333333333321</v>
      </c>
      <c r="F98" s="321">
        <v>935.61666666666667</v>
      </c>
      <c r="G98" s="321">
        <v>918.2833333333333</v>
      </c>
      <c r="H98" s="321">
        <v>1002.9833333333331</v>
      </c>
      <c r="I98" s="321">
        <v>1020.3166666666664</v>
      </c>
      <c r="J98" s="321">
        <v>1045.333333333333</v>
      </c>
      <c r="K98" s="320">
        <v>995.3</v>
      </c>
      <c r="L98" s="320">
        <v>952.95</v>
      </c>
      <c r="M98" s="320">
        <v>1.29183</v>
      </c>
      <c r="N98" s="1"/>
      <c r="O98" s="1"/>
    </row>
    <row r="99" spans="1:15" ht="12.75" customHeight="1">
      <c r="A99" s="30">
        <v>89</v>
      </c>
      <c r="B99" s="334" t="s">
        <v>333</v>
      </c>
      <c r="C99" s="320">
        <v>19.3</v>
      </c>
      <c r="D99" s="321">
        <v>19.216666666666669</v>
      </c>
      <c r="E99" s="321">
        <v>19.033333333333339</v>
      </c>
      <c r="F99" s="321">
        <v>18.766666666666669</v>
      </c>
      <c r="G99" s="321">
        <v>18.583333333333339</v>
      </c>
      <c r="H99" s="321">
        <v>19.483333333333338</v>
      </c>
      <c r="I99" s="321">
        <v>19.666666666666668</v>
      </c>
      <c r="J99" s="321">
        <v>19.933333333333337</v>
      </c>
      <c r="K99" s="320">
        <v>19.399999999999999</v>
      </c>
      <c r="L99" s="320">
        <v>18.95</v>
      </c>
      <c r="M99" s="320">
        <v>33.307510000000001</v>
      </c>
      <c r="N99" s="1"/>
      <c r="O99" s="1"/>
    </row>
    <row r="100" spans="1:15" ht="12.75" customHeight="1">
      <c r="A100" s="30">
        <v>90</v>
      </c>
      <c r="B100" s="334" t="s">
        <v>335</v>
      </c>
      <c r="C100" s="320">
        <v>699.2</v>
      </c>
      <c r="D100" s="321">
        <v>706.68333333333339</v>
      </c>
      <c r="E100" s="321">
        <v>688.81666666666683</v>
      </c>
      <c r="F100" s="321">
        <v>678.43333333333339</v>
      </c>
      <c r="G100" s="321">
        <v>660.56666666666683</v>
      </c>
      <c r="H100" s="321">
        <v>717.06666666666683</v>
      </c>
      <c r="I100" s="321">
        <v>734.93333333333339</v>
      </c>
      <c r="J100" s="321">
        <v>745.31666666666683</v>
      </c>
      <c r="K100" s="320">
        <v>724.55</v>
      </c>
      <c r="L100" s="320">
        <v>696.3</v>
      </c>
      <c r="M100" s="320">
        <v>2.8183400000000001</v>
      </c>
      <c r="N100" s="1"/>
      <c r="O100" s="1"/>
    </row>
    <row r="101" spans="1:15" ht="12.75" customHeight="1">
      <c r="A101" s="30">
        <v>91</v>
      </c>
      <c r="B101" s="334" t="s">
        <v>336</v>
      </c>
      <c r="C101" s="320">
        <v>872</v>
      </c>
      <c r="D101" s="321">
        <v>872.5333333333333</v>
      </c>
      <c r="E101" s="321">
        <v>860.46666666666658</v>
      </c>
      <c r="F101" s="321">
        <v>848.93333333333328</v>
      </c>
      <c r="G101" s="321">
        <v>836.86666666666656</v>
      </c>
      <c r="H101" s="321">
        <v>884.06666666666661</v>
      </c>
      <c r="I101" s="321">
        <v>896.13333333333321</v>
      </c>
      <c r="J101" s="321">
        <v>907.66666666666663</v>
      </c>
      <c r="K101" s="320">
        <v>884.6</v>
      </c>
      <c r="L101" s="320">
        <v>861</v>
      </c>
      <c r="M101" s="320">
        <v>2.5960000000000001</v>
      </c>
      <c r="N101" s="1"/>
      <c r="O101" s="1"/>
    </row>
    <row r="102" spans="1:15" ht="12.75" customHeight="1">
      <c r="A102" s="30">
        <v>92</v>
      </c>
      <c r="B102" s="334" t="s">
        <v>337</v>
      </c>
      <c r="C102" s="320">
        <v>4816.2</v>
      </c>
      <c r="D102" s="321">
        <v>4847.4000000000005</v>
      </c>
      <c r="E102" s="321">
        <v>4768.8000000000011</v>
      </c>
      <c r="F102" s="321">
        <v>4721.4000000000005</v>
      </c>
      <c r="G102" s="321">
        <v>4642.8000000000011</v>
      </c>
      <c r="H102" s="321">
        <v>4894.8000000000011</v>
      </c>
      <c r="I102" s="321">
        <v>4973.4000000000015</v>
      </c>
      <c r="J102" s="321">
        <v>5020.8000000000011</v>
      </c>
      <c r="K102" s="320">
        <v>4926</v>
      </c>
      <c r="L102" s="320">
        <v>4800</v>
      </c>
      <c r="M102" s="320">
        <v>0.12533</v>
      </c>
      <c r="N102" s="1"/>
      <c r="O102" s="1"/>
    </row>
    <row r="103" spans="1:15" ht="12.75" customHeight="1">
      <c r="A103" s="30">
        <v>93</v>
      </c>
      <c r="B103" s="334" t="s">
        <v>248</v>
      </c>
      <c r="C103" s="320">
        <v>78.900000000000006</v>
      </c>
      <c r="D103" s="321">
        <v>78.933333333333337</v>
      </c>
      <c r="E103" s="321">
        <v>78.466666666666669</v>
      </c>
      <c r="F103" s="321">
        <v>78.033333333333331</v>
      </c>
      <c r="G103" s="321">
        <v>77.566666666666663</v>
      </c>
      <c r="H103" s="321">
        <v>79.366666666666674</v>
      </c>
      <c r="I103" s="321">
        <v>79.833333333333343</v>
      </c>
      <c r="J103" s="321">
        <v>80.26666666666668</v>
      </c>
      <c r="K103" s="320">
        <v>79.400000000000006</v>
      </c>
      <c r="L103" s="320">
        <v>78.5</v>
      </c>
      <c r="M103" s="320">
        <v>20.687750000000001</v>
      </c>
      <c r="N103" s="1"/>
      <c r="O103" s="1"/>
    </row>
    <row r="104" spans="1:15" ht="12.75" customHeight="1">
      <c r="A104" s="30">
        <v>94</v>
      </c>
      <c r="B104" s="334" t="s">
        <v>330</v>
      </c>
      <c r="C104" s="320">
        <v>615.9</v>
      </c>
      <c r="D104" s="321">
        <v>617.63333333333333</v>
      </c>
      <c r="E104" s="321">
        <v>611.41666666666663</v>
      </c>
      <c r="F104" s="321">
        <v>606.93333333333328</v>
      </c>
      <c r="G104" s="321">
        <v>600.71666666666658</v>
      </c>
      <c r="H104" s="321">
        <v>622.11666666666667</v>
      </c>
      <c r="I104" s="321">
        <v>628.33333333333337</v>
      </c>
      <c r="J104" s="321">
        <v>632.81666666666672</v>
      </c>
      <c r="K104" s="320">
        <v>623.85</v>
      </c>
      <c r="L104" s="320">
        <v>613.15</v>
      </c>
      <c r="M104" s="320">
        <v>0.86265999999999998</v>
      </c>
      <c r="N104" s="1"/>
      <c r="O104" s="1"/>
    </row>
    <row r="105" spans="1:15" ht="12.75" customHeight="1">
      <c r="A105" s="30">
        <v>95</v>
      </c>
      <c r="B105" s="334" t="s">
        <v>828</v>
      </c>
      <c r="C105" s="320">
        <v>186.5</v>
      </c>
      <c r="D105" s="321">
        <v>187.98333333333335</v>
      </c>
      <c r="E105" s="321">
        <v>183.06666666666669</v>
      </c>
      <c r="F105" s="321">
        <v>179.63333333333335</v>
      </c>
      <c r="G105" s="321">
        <v>174.7166666666667</v>
      </c>
      <c r="H105" s="321">
        <v>191.41666666666669</v>
      </c>
      <c r="I105" s="321">
        <v>196.33333333333331</v>
      </c>
      <c r="J105" s="321">
        <v>199.76666666666668</v>
      </c>
      <c r="K105" s="320">
        <v>192.9</v>
      </c>
      <c r="L105" s="320">
        <v>184.55</v>
      </c>
      <c r="M105" s="320">
        <v>15.189859999999999</v>
      </c>
      <c r="N105" s="1"/>
      <c r="O105" s="1"/>
    </row>
    <row r="106" spans="1:15" ht="12.75" customHeight="1">
      <c r="A106" s="30">
        <v>96</v>
      </c>
      <c r="B106" s="334" t="s">
        <v>338</v>
      </c>
      <c r="C106" s="320">
        <v>305.8</v>
      </c>
      <c r="D106" s="321">
        <v>308.45</v>
      </c>
      <c r="E106" s="321">
        <v>301.89999999999998</v>
      </c>
      <c r="F106" s="321">
        <v>298</v>
      </c>
      <c r="G106" s="321">
        <v>291.45</v>
      </c>
      <c r="H106" s="321">
        <v>312.34999999999997</v>
      </c>
      <c r="I106" s="321">
        <v>318.90000000000003</v>
      </c>
      <c r="J106" s="321">
        <v>322.79999999999995</v>
      </c>
      <c r="K106" s="320">
        <v>315</v>
      </c>
      <c r="L106" s="320">
        <v>304.55</v>
      </c>
      <c r="M106" s="320">
        <v>2.2835000000000001</v>
      </c>
      <c r="N106" s="1"/>
      <c r="O106" s="1"/>
    </row>
    <row r="107" spans="1:15" ht="12.75" customHeight="1">
      <c r="A107" s="30">
        <v>97</v>
      </c>
      <c r="B107" s="334" t="s">
        <v>339</v>
      </c>
      <c r="C107" s="320">
        <v>463.55</v>
      </c>
      <c r="D107" s="321">
        <v>453.51666666666665</v>
      </c>
      <c r="E107" s="321">
        <v>441.0333333333333</v>
      </c>
      <c r="F107" s="321">
        <v>418.51666666666665</v>
      </c>
      <c r="G107" s="321">
        <v>406.0333333333333</v>
      </c>
      <c r="H107" s="321">
        <v>476.0333333333333</v>
      </c>
      <c r="I107" s="321">
        <v>488.51666666666665</v>
      </c>
      <c r="J107" s="321">
        <v>511.0333333333333</v>
      </c>
      <c r="K107" s="320">
        <v>466</v>
      </c>
      <c r="L107" s="320">
        <v>431</v>
      </c>
      <c r="M107" s="320">
        <v>64.018169999999998</v>
      </c>
      <c r="N107" s="1"/>
      <c r="O107" s="1"/>
    </row>
    <row r="108" spans="1:15" ht="12.75" customHeight="1">
      <c r="A108" s="30">
        <v>98</v>
      </c>
      <c r="B108" s="334" t="s">
        <v>83</v>
      </c>
      <c r="C108" s="320">
        <v>699.55</v>
      </c>
      <c r="D108" s="321">
        <v>703.15</v>
      </c>
      <c r="E108" s="321">
        <v>692.4</v>
      </c>
      <c r="F108" s="321">
        <v>685.25</v>
      </c>
      <c r="G108" s="321">
        <v>674.5</v>
      </c>
      <c r="H108" s="321">
        <v>710.3</v>
      </c>
      <c r="I108" s="321">
        <v>721.05</v>
      </c>
      <c r="J108" s="321">
        <v>728.19999999999993</v>
      </c>
      <c r="K108" s="320">
        <v>713.9</v>
      </c>
      <c r="L108" s="320">
        <v>696</v>
      </c>
      <c r="M108" s="320">
        <v>19.613309999999998</v>
      </c>
      <c r="N108" s="1"/>
      <c r="O108" s="1"/>
    </row>
    <row r="109" spans="1:15" ht="12.75" customHeight="1">
      <c r="A109" s="30">
        <v>99</v>
      </c>
      <c r="B109" s="334" t="s">
        <v>340</v>
      </c>
      <c r="C109" s="320">
        <v>634.70000000000005</v>
      </c>
      <c r="D109" s="321">
        <v>634.38333333333333</v>
      </c>
      <c r="E109" s="321">
        <v>622.2166666666667</v>
      </c>
      <c r="F109" s="321">
        <v>609.73333333333335</v>
      </c>
      <c r="G109" s="321">
        <v>597.56666666666672</v>
      </c>
      <c r="H109" s="321">
        <v>646.86666666666667</v>
      </c>
      <c r="I109" s="321">
        <v>659.03333333333342</v>
      </c>
      <c r="J109" s="321">
        <v>671.51666666666665</v>
      </c>
      <c r="K109" s="320">
        <v>646.54999999999995</v>
      </c>
      <c r="L109" s="320">
        <v>621.9</v>
      </c>
      <c r="M109" s="320">
        <v>1.03996</v>
      </c>
      <c r="N109" s="1"/>
      <c r="O109" s="1"/>
    </row>
    <row r="110" spans="1:15" ht="12.75" customHeight="1">
      <c r="A110" s="30">
        <v>100</v>
      </c>
      <c r="B110" s="334" t="s">
        <v>84</v>
      </c>
      <c r="C110" s="320">
        <v>1027.8</v>
      </c>
      <c r="D110" s="321">
        <v>1020.2999999999998</v>
      </c>
      <c r="E110" s="321">
        <v>1010.9499999999996</v>
      </c>
      <c r="F110" s="321">
        <v>994.0999999999998</v>
      </c>
      <c r="G110" s="321">
        <v>984.74999999999955</v>
      </c>
      <c r="H110" s="321">
        <v>1037.1499999999996</v>
      </c>
      <c r="I110" s="321">
        <v>1046.4999999999998</v>
      </c>
      <c r="J110" s="321">
        <v>1063.3499999999997</v>
      </c>
      <c r="K110" s="320">
        <v>1029.6500000000001</v>
      </c>
      <c r="L110" s="320">
        <v>1003.45</v>
      </c>
      <c r="M110" s="320">
        <v>16.650749999999999</v>
      </c>
      <c r="N110" s="1"/>
      <c r="O110" s="1"/>
    </row>
    <row r="111" spans="1:15" ht="12.75" customHeight="1">
      <c r="A111" s="30">
        <v>101</v>
      </c>
      <c r="B111" s="334" t="s">
        <v>85</v>
      </c>
      <c r="C111" s="320">
        <v>187.75</v>
      </c>
      <c r="D111" s="321">
        <v>187.11666666666667</v>
      </c>
      <c r="E111" s="321">
        <v>185.23333333333335</v>
      </c>
      <c r="F111" s="321">
        <v>182.71666666666667</v>
      </c>
      <c r="G111" s="321">
        <v>180.83333333333334</v>
      </c>
      <c r="H111" s="321">
        <v>189.63333333333335</v>
      </c>
      <c r="I111" s="321">
        <v>191.51666666666668</v>
      </c>
      <c r="J111" s="321">
        <v>194.03333333333336</v>
      </c>
      <c r="K111" s="320">
        <v>189</v>
      </c>
      <c r="L111" s="320">
        <v>184.6</v>
      </c>
      <c r="M111" s="320">
        <v>94.903739999999999</v>
      </c>
      <c r="N111" s="1"/>
      <c r="O111" s="1"/>
    </row>
    <row r="112" spans="1:15" ht="12.75" customHeight="1">
      <c r="A112" s="30">
        <v>102</v>
      </c>
      <c r="B112" s="334" t="s">
        <v>341</v>
      </c>
      <c r="C112" s="320">
        <v>317.75</v>
      </c>
      <c r="D112" s="321">
        <v>315.46666666666664</v>
      </c>
      <c r="E112" s="321">
        <v>307.0333333333333</v>
      </c>
      <c r="F112" s="321">
        <v>296.31666666666666</v>
      </c>
      <c r="G112" s="321">
        <v>287.88333333333333</v>
      </c>
      <c r="H112" s="321">
        <v>326.18333333333328</v>
      </c>
      <c r="I112" s="321">
        <v>334.61666666666656</v>
      </c>
      <c r="J112" s="321">
        <v>345.33333333333326</v>
      </c>
      <c r="K112" s="320">
        <v>323.89999999999998</v>
      </c>
      <c r="L112" s="320">
        <v>304.75</v>
      </c>
      <c r="M112" s="320">
        <v>5.9284100000000004</v>
      </c>
      <c r="N112" s="1"/>
      <c r="O112" s="1"/>
    </row>
    <row r="113" spans="1:15" ht="12.75" customHeight="1">
      <c r="A113" s="30">
        <v>103</v>
      </c>
      <c r="B113" s="334" t="s">
        <v>87</v>
      </c>
      <c r="C113" s="320">
        <v>4511.6000000000004</v>
      </c>
      <c r="D113" s="321">
        <v>4490.4833333333336</v>
      </c>
      <c r="E113" s="321">
        <v>4435.9666666666672</v>
      </c>
      <c r="F113" s="321">
        <v>4360.3333333333339</v>
      </c>
      <c r="G113" s="321">
        <v>4305.8166666666675</v>
      </c>
      <c r="H113" s="321">
        <v>4566.1166666666668</v>
      </c>
      <c r="I113" s="321">
        <v>4620.6333333333332</v>
      </c>
      <c r="J113" s="321">
        <v>4696.2666666666664</v>
      </c>
      <c r="K113" s="320">
        <v>4545</v>
      </c>
      <c r="L113" s="320">
        <v>4414.8500000000004</v>
      </c>
      <c r="M113" s="320">
        <v>3.1920799999999998</v>
      </c>
      <c r="N113" s="1"/>
      <c r="O113" s="1"/>
    </row>
    <row r="114" spans="1:15" ht="12.75" customHeight="1">
      <c r="A114" s="30">
        <v>104</v>
      </c>
      <c r="B114" s="334" t="s">
        <v>88</v>
      </c>
      <c r="C114" s="320">
        <v>1562.25</v>
      </c>
      <c r="D114" s="321">
        <v>1558.7666666666664</v>
      </c>
      <c r="E114" s="321">
        <v>1553.0833333333328</v>
      </c>
      <c r="F114" s="321">
        <v>1543.9166666666663</v>
      </c>
      <c r="G114" s="321">
        <v>1538.2333333333327</v>
      </c>
      <c r="H114" s="321">
        <v>1567.9333333333329</v>
      </c>
      <c r="I114" s="321">
        <v>1573.6166666666663</v>
      </c>
      <c r="J114" s="321">
        <v>1582.7833333333331</v>
      </c>
      <c r="K114" s="320">
        <v>1564.45</v>
      </c>
      <c r="L114" s="320">
        <v>1549.6</v>
      </c>
      <c r="M114" s="320">
        <v>1.8849400000000001</v>
      </c>
      <c r="N114" s="1"/>
      <c r="O114" s="1"/>
    </row>
    <row r="115" spans="1:15" ht="12.75" customHeight="1">
      <c r="A115" s="30">
        <v>105</v>
      </c>
      <c r="B115" s="334" t="s">
        <v>89</v>
      </c>
      <c r="C115" s="320">
        <v>680.8</v>
      </c>
      <c r="D115" s="321">
        <v>680.6</v>
      </c>
      <c r="E115" s="321">
        <v>673.2</v>
      </c>
      <c r="F115" s="321">
        <v>665.6</v>
      </c>
      <c r="G115" s="321">
        <v>658.2</v>
      </c>
      <c r="H115" s="321">
        <v>688.2</v>
      </c>
      <c r="I115" s="321">
        <v>695.59999999999991</v>
      </c>
      <c r="J115" s="321">
        <v>703.2</v>
      </c>
      <c r="K115" s="320">
        <v>688</v>
      </c>
      <c r="L115" s="320">
        <v>673</v>
      </c>
      <c r="M115" s="320">
        <v>13.18848</v>
      </c>
      <c r="N115" s="1"/>
      <c r="O115" s="1"/>
    </row>
    <row r="116" spans="1:15" ht="12.75" customHeight="1">
      <c r="A116" s="30">
        <v>106</v>
      </c>
      <c r="B116" s="334" t="s">
        <v>90</v>
      </c>
      <c r="C116" s="320">
        <v>807.4</v>
      </c>
      <c r="D116" s="321">
        <v>806.11666666666667</v>
      </c>
      <c r="E116" s="321">
        <v>801.5333333333333</v>
      </c>
      <c r="F116" s="321">
        <v>795.66666666666663</v>
      </c>
      <c r="G116" s="321">
        <v>791.08333333333326</v>
      </c>
      <c r="H116" s="321">
        <v>811.98333333333335</v>
      </c>
      <c r="I116" s="321">
        <v>816.56666666666661</v>
      </c>
      <c r="J116" s="321">
        <v>822.43333333333339</v>
      </c>
      <c r="K116" s="320">
        <v>810.7</v>
      </c>
      <c r="L116" s="320">
        <v>800.25</v>
      </c>
      <c r="M116" s="320">
        <v>4.8134899999999998</v>
      </c>
      <c r="N116" s="1"/>
      <c r="O116" s="1"/>
    </row>
    <row r="117" spans="1:15" ht="12.75" customHeight="1">
      <c r="A117" s="30">
        <v>107</v>
      </c>
      <c r="B117" s="334" t="s">
        <v>343</v>
      </c>
      <c r="C117" s="320">
        <v>889.6</v>
      </c>
      <c r="D117" s="321">
        <v>888.18333333333339</v>
      </c>
      <c r="E117" s="321">
        <v>881.46666666666681</v>
      </c>
      <c r="F117" s="321">
        <v>873.33333333333337</v>
      </c>
      <c r="G117" s="321">
        <v>866.61666666666679</v>
      </c>
      <c r="H117" s="321">
        <v>896.31666666666683</v>
      </c>
      <c r="I117" s="321">
        <v>903.03333333333353</v>
      </c>
      <c r="J117" s="321">
        <v>911.16666666666686</v>
      </c>
      <c r="K117" s="320">
        <v>894.9</v>
      </c>
      <c r="L117" s="320">
        <v>880.05</v>
      </c>
      <c r="M117" s="320">
        <v>1.52024</v>
      </c>
      <c r="N117" s="1"/>
      <c r="O117" s="1"/>
    </row>
    <row r="118" spans="1:15" ht="12.75" customHeight="1">
      <c r="A118" s="30">
        <v>108</v>
      </c>
      <c r="B118" s="334" t="s">
        <v>326</v>
      </c>
      <c r="C118" s="320">
        <v>3286.3</v>
      </c>
      <c r="D118" s="321">
        <v>3303.7333333333336</v>
      </c>
      <c r="E118" s="321">
        <v>3257.4666666666672</v>
      </c>
      <c r="F118" s="321">
        <v>3228.6333333333337</v>
      </c>
      <c r="G118" s="321">
        <v>3182.3666666666672</v>
      </c>
      <c r="H118" s="321">
        <v>3332.5666666666671</v>
      </c>
      <c r="I118" s="321">
        <v>3378.8333333333335</v>
      </c>
      <c r="J118" s="321">
        <v>3407.666666666667</v>
      </c>
      <c r="K118" s="320">
        <v>3350</v>
      </c>
      <c r="L118" s="320">
        <v>3274.9</v>
      </c>
      <c r="M118" s="320">
        <v>0.33671000000000001</v>
      </c>
      <c r="N118" s="1"/>
      <c r="O118" s="1"/>
    </row>
    <row r="119" spans="1:15" ht="12.75" customHeight="1">
      <c r="A119" s="30">
        <v>109</v>
      </c>
      <c r="B119" s="334" t="s">
        <v>250</v>
      </c>
      <c r="C119" s="320">
        <v>374.45</v>
      </c>
      <c r="D119" s="321">
        <v>376.25</v>
      </c>
      <c r="E119" s="321">
        <v>370.25</v>
      </c>
      <c r="F119" s="321">
        <v>366.05</v>
      </c>
      <c r="G119" s="321">
        <v>360.05</v>
      </c>
      <c r="H119" s="321">
        <v>380.45</v>
      </c>
      <c r="I119" s="321">
        <v>386.45</v>
      </c>
      <c r="J119" s="321">
        <v>390.65</v>
      </c>
      <c r="K119" s="320">
        <v>382.25</v>
      </c>
      <c r="L119" s="320">
        <v>372.05</v>
      </c>
      <c r="M119" s="320">
        <v>12.71655</v>
      </c>
      <c r="N119" s="1"/>
      <c r="O119" s="1"/>
    </row>
    <row r="120" spans="1:15" ht="12.75" customHeight="1">
      <c r="A120" s="30">
        <v>110</v>
      </c>
      <c r="B120" s="334" t="s">
        <v>327</v>
      </c>
      <c r="C120" s="320">
        <v>219.6</v>
      </c>
      <c r="D120" s="321">
        <v>220.53333333333333</v>
      </c>
      <c r="E120" s="321">
        <v>217.56666666666666</v>
      </c>
      <c r="F120" s="321">
        <v>215.53333333333333</v>
      </c>
      <c r="G120" s="321">
        <v>212.56666666666666</v>
      </c>
      <c r="H120" s="321">
        <v>222.56666666666666</v>
      </c>
      <c r="I120" s="321">
        <v>225.5333333333333</v>
      </c>
      <c r="J120" s="321">
        <v>227.56666666666666</v>
      </c>
      <c r="K120" s="320">
        <v>223.5</v>
      </c>
      <c r="L120" s="320">
        <v>218.5</v>
      </c>
      <c r="M120" s="320">
        <v>5.4952100000000002</v>
      </c>
      <c r="N120" s="1"/>
      <c r="O120" s="1"/>
    </row>
    <row r="121" spans="1:15" ht="12.75" customHeight="1">
      <c r="A121" s="30">
        <v>111</v>
      </c>
      <c r="B121" s="334" t="s">
        <v>91</v>
      </c>
      <c r="C121" s="320">
        <v>136.5</v>
      </c>
      <c r="D121" s="321">
        <v>135.66666666666666</v>
      </c>
      <c r="E121" s="321">
        <v>133.7833333333333</v>
      </c>
      <c r="F121" s="321">
        <v>131.06666666666663</v>
      </c>
      <c r="G121" s="321">
        <v>129.18333333333328</v>
      </c>
      <c r="H121" s="321">
        <v>138.38333333333333</v>
      </c>
      <c r="I121" s="321">
        <v>140.26666666666671</v>
      </c>
      <c r="J121" s="321">
        <v>142.98333333333335</v>
      </c>
      <c r="K121" s="320">
        <v>137.55000000000001</v>
      </c>
      <c r="L121" s="320">
        <v>132.94999999999999</v>
      </c>
      <c r="M121" s="320">
        <v>58.393160000000002</v>
      </c>
      <c r="N121" s="1"/>
      <c r="O121" s="1"/>
    </row>
    <row r="122" spans="1:15" ht="12.75" customHeight="1">
      <c r="A122" s="30">
        <v>112</v>
      </c>
      <c r="B122" s="334" t="s">
        <v>92</v>
      </c>
      <c r="C122" s="320">
        <v>1128.25</v>
      </c>
      <c r="D122" s="321">
        <v>1132.3666666666666</v>
      </c>
      <c r="E122" s="321">
        <v>1114.8833333333332</v>
      </c>
      <c r="F122" s="321">
        <v>1101.5166666666667</v>
      </c>
      <c r="G122" s="321">
        <v>1084.0333333333333</v>
      </c>
      <c r="H122" s="321">
        <v>1145.7333333333331</v>
      </c>
      <c r="I122" s="321">
        <v>1163.2166666666662</v>
      </c>
      <c r="J122" s="321">
        <v>1176.583333333333</v>
      </c>
      <c r="K122" s="320">
        <v>1149.8499999999999</v>
      </c>
      <c r="L122" s="320">
        <v>1119</v>
      </c>
      <c r="M122" s="320">
        <v>7.1392899999999999</v>
      </c>
      <c r="N122" s="1"/>
      <c r="O122" s="1"/>
    </row>
    <row r="123" spans="1:15" ht="12.75" customHeight="1">
      <c r="A123" s="30">
        <v>113</v>
      </c>
      <c r="B123" s="334" t="s">
        <v>344</v>
      </c>
      <c r="C123" s="320">
        <v>944.05</v>
      </c>
      <c r="D123" s="321">
        <v>936.44999999999993</v>
      </c>
      <c r="E123" s="321">
        <v>926.89999999999986</v>
      </c>
      <c r="F123" s="321">
        <v>909.74999999999989</v>
      </c>
      <c r="G123" s="321">
        <v>900.19999999999982</v>
      </c>
      <c r="H123" s="321">
        <v>953.59999999999991</v>
      </c>
      <c r="I123" s="321">
        <v>963.14999999999986</v>
      </c>
      <c r="J123" s="321">
        <v>980.3</v>
      </c>
      <c r="K123" s="320">
        <v>946</v>
      </c>
      <c r="L123" s="320">
        <v>919.3</v>
      </c>
      <c r="M123" s="320">
        <v>1.96021</v>
      </c>
      <c r="N123" s="1"/>
      <c r="O123" s="1"/>
    </row>
    <row r="124" spans="1:15" ht="12.75" customHeight="1">
      <c r="A124" s="30">
        <v>114</v>
      </c>
      <c r="B124" s="334" t="s">
        <v>93</v>
      </c>
      <c r="C124" s="320">
        <v>544.65</v>
      </c>
      <c r="D124" s="321">
        <v>541.75</v>
      </c>
      <c r="E124" s="321">
        <v>537.5</v>
      </c>
      <c r="F124" s="321">
        <v>530.35</v>
      </c>
      <c r="G124" s="321">
        <v>526.1</v>
      </c>
      <c r="H124" s="321">
        <v>548.9</v>
      </c>
      <c r="I124" s="321">
        <v>553.15</v>
      </c>
      <c r="J124" s="321">
        <v>560.29999999999995</v>
      </c>
      <c r="K124" s="320">
        <v>546</v>
      </c>
      <c r="L124" s="320">
        <v>534.6</v>
      </c>
      <c r="M124" s="320">
        <v>28.185369999999999</v>
      </c>
      <c r="N124" s="1"/>
      <c r="O124" s="1"/>
    </row>
    <row r="125" spans="1:15" ht="12.75" customHeight="1">
      <c r="A125" s="30">
        <v>115</v>
      </c>
      <c r="B125" s="334" t="s">
        <v>251</v>
      </c>
      <c r="C125" s="320">
        <v>1576.9</v>
      </c>
      <c r="D125" s="321">
        <v>1562.1499999999999</v>
      </c>
      <c r="E125" s="321">
        <v>1540.9999999999998</v>
      </c>
      <c r="F125" s="321">
        <v>1505.1</v>
      </c>
      <c r="G125" s="321">
        <v>1483.9499999999998</v>
      </c>
      <c r="H125" s="321">
        <v>1598.0499999999997</v>
      </c>
      <c r="I125" s="321">
        <v>1619.1999999999998</v>
      </c>
      <c r="J125" s="321">
        <v>1655.0999999999997</v>
      </c>
      <c r="K125" s="320">
        <v>1583.3</v>
      </c>
      <c r="L125" s="320">
        <v>1526.25</v>
      </c>
      <c r="M125" s="320">
        <v>2.48638</v>
      </c>
      <c r="N125" s="1"/>
      <c r="O125" s="1"/>
    </row>
    <row r="126" spans="1:15" ht="12.75" customHeight="1">
      <c r="A126" s="30">
        <v>116</v>
      </c>
      <c r="B126" s="334" t="s">
        <v>349</v>
      </c>
      <c r="C126" s="320">
        <v>251.7</v>
      </c>
      <c r="D126" s="321">
        <v>253.29999999999998</v>
      </c>
      <c r="E126" s="321">
        <v>249.39999999999998</v>
      </c>
      <c r="F126" s="321">
        <v>247.1</v>
      </c>
      <c r="G126" s="321">
        <v>243.2</v>
      </c>
      <c r="H126" s="321">
        <v>255.59999999999997</v>
      </c>
      <c r="I126" s="321">
        <v>259.5</v>
      </c>
      <c r="J126" s="321">
        <v>261.79999999999995</v>
      </c>
      <c r="K126" s="320">
        <v>257.2</v>
      </c>
      <c r="L126" s="320">
        <v>251</v>
      </c>
      <c r="M126" s="320">
        <v>7.7458999999999998</v>
      </c>
      <c r="N126" s="1"/>
      <c r="O126" s="1"/>
    </row>
    <row r="127" spans="1:15" ht="12.75" customHeight="1">
      <c r="A127" s="30">
        <v>117</v>
      </c>
      <c r="B127" s="334" t="s">
        <v>345</v>
      </c>
      <c r="C127" s="320">
        <v>74.400000000000006</v>
      </c>
      <c r="D127" s="321">
        <v>73.966666666666669</v>
      </c>
      <c r="E127" s="321">
        <v>73.183333333333337</v>
      </c>
      <c r="F127" s="321">
        <v>71.966666666666669</v>
      </c>
      <c r="G127" s="321">
        <v>71.183333333333337</v>
      </c>
      <c r="H127" s="321">
        <v>75.183333333333337</v>
      </c>
      <c r="I127" s="321">
        <v>75.966666666666669</v>
      </c>
      <c r="J127" s="321">
        <v>77.183333333333337</v>
      </c>
      <c r="K127" s="320">
        <v>74.75</v>
      </c>
      <c r="L127" s="320">
        <v>72.75</v>
      </c>
      <c r="M127" s="320">
        <v>15.808210000000001</v>
      </c>
      <c r="N127" s="1"/>
      <c r="O127" s="1"/>
    </row>
    <row r="128" spans="1:15" ht="12.75" customHeight="1">
      <c r="A128" s="30">
        <v>118</v>
      </c>
      <c r="B128" s="334" t="s">
        <v>346</v>
      </c>
      <c r="C128" s="320">
        <v>1167.7</v>
      </c>
      <c r="D128" s="321">
        <v>1184.75</v>
      </c>
      <c r="E128" s="321">
        <v>1144.45</v>
      </c>
      <c r="F128" s="321">
        <v>1121.2</v>
      </c>
      <c r="G128" s="321">
        <v>1080.9000000000001</v>
      </c>
      <c r="H128" s="321">
        <v>1208</v>
      </c>
      <c r="I128" s="321">
        <v>1248.3000000000002</v>
      </c>
      <c r="J128" s="321">
        <v>1271.55</v>
      </c>
      <c r="K128" s="320">
        <v>1225.05</v>
      </c>
      <c r="L128" s="320">
        <v>1161.5</v>
      </c>
      <c r="M128" s="320">
        <v>1.5220499999999999</v>
      </c>
      <c r="N128" s="1"/>
      <c r="O128" s="1"/>
    </row>
    <row r="129" spans="1:15" ht="12.75" customHeight="1">
      <c r="A129" s="30">
        <v>119</v>
      </c>
      <c r="B129" s="334" t="s">
        <v>94</v>
      </c>
      <c r="C129" s="320">
        <v>2313.6999999999998</v>
      </c>
      <c r="D129" s="321">
        <v>2317.2333333333331</v>
      </c>
      <c r="E129" s="321">
        <v>2301.4666666666662</v>
      </c>
      <c r="F129" s="321">
        <v>2289.2333333333331</v>
      </c>
      <c r="G129" s="321">
        <v>2273.4666666666662</v>
      </c>
      <c r="H129" s="321">
        <v>2329.4666666666662</v>
      </c>
      <c r="I129" s="321">
        <v>2345.2333333333336</v>
      </c>
      <c r="J129" s="321">
        <v>2357.4666666666662</v>
      </c>
      <c r="K129" s="320">
        <v>2333</v>
      </c>
      <c r="L129" s="320">
        <v>2305</v>
      </c>
      <c r="M129" s="320">
        <v>5.2992999999999997</v>
      </c>
      <c r="N129" s="1"/>
      <c r="O129" s="1"/>
    </row>
    <row r="130" spans="1:15" ht="12.75" customHeight="1">
      <c r="A130" s="30">
        <v>120</v>
      </c>
      <c r="B130" s="334" t="s">
        <v>347</v>
      </c>
      <c r="C130" s="320">
        <v>333.65</v>
      </c>
      <c r="D130" s="321">
        <v>334.91666666666669</v>
      </c>
      <c r="E130" s="321">
        <v>330.83333333333337</v>
      </c>
      <c r="F130" s="321">
        <v>328.01666666666671</v>
      </c>
      <c r="G130" s="321">
        <v>323.93333333333339</v>
      </c>
      <c r="H130" s="321">
        <v>337.73333333333335</v>
      </c>
      <c r="I130" s="321">
        <v>341.81666666666672</v>
      </c>
      <c r="J130" s="321">
        <v>344.63333333333333</v>
      </c>
      <c r="K130" s="320">
        <v>339</v>
      </c>
      <c r="L130" s="320">
        <v>332.1</v>
      </c>
      <c r="M130" s="320">
        <v>26.147089999999999</v>
      </c>
      <c r="N130" s="1"/>
      <c r="O130" s="1"/>
    </row>
    <row r="131" spans="1:15" ht="12.75" customHeight="1">
      <c r="A131" s="30">
        <v>121</v>
      </c>
      <c r="B131" s="334" t="s">
        <v>252</v>
      </c>
      <c r="C131" s="320">
        <v>68.05</v>
      </c>
      <c r="D131" s="321">
        <v>68.2</v>
      </c>
      <c r="E131" s="321">
        <v>66.900000000000006</v>
      </c>
      <c r="F131" s="321">
        <v>65.75</v>
      </c>
      <c r="G131" s="321">
        <v>64.45</v>
      </c>
      <c r="H131" s="321">
        <v>69.350000000000009</v>
      </c>
      <c r="I131" s="321">
        <v>70.649999999999991</v>
      </c>
      <c r="J131" s="321">
        <v>71.800000000000011</v>
      </c>
      <c r="K131" s="320">
        <v>69.5</v>
      </c>
      <c r="L131" s="320">
        <v>67.05</v>
      </c>
      <c r="M131" s="320">
        <v>50.658700000000003</v>
      </c>
      <c r="N131" s="1"/>
      <c r="O131" s="1"/>
    </row>
    <row r="132" spans="1:15" ht="12.75" customHeight="1">
      <c r="A132" s="30">
        <v>122</v>
      </c>
      <c r="B132" s="334" t="s">
        <v>348</v>
      </c>
      <c r="C132" s="320">
        <v>750.45</v>
      </c>
      <c r="D132" s="321">
        <v>745.81666666666661</v>
      </c>
      <c r="E132" s="321">
        <v>737.33333333333326</v>
      </c>
      <c r="F132" s="321">
        <v>724.2166666666667</v>
      </c>
      <c r="G132" s="321">
        <v>715.73333333333335</v>
      </c>
      <c r="H132" s="321">
        <v>758.93333333333317</v>
      </c>
      <c r="I132" s="321">
        <v>767.41666666666652</v>
      </c>
      <c r="J132" s="321">
        <v>780.53333333333308</v>
      </c>
      <c r="K132" s="320">
        <v>754.3</v>
      </c>
      <c r="L132" s="320">
        <v>732.7</v>
      </c>
      <c r="M132" s="320">
        <v>0.80471000000000004</v>
      </c>
      <c r="N132" s="1"/>
      <c r="O132" s="1"/>
    </row>
    <row r="133" spans="1:15" ht="12.75" customHeight="1">
      <c r="A133" s="30">
        <v>123</v>
      </c>
      <c r="B133" s="334" t="s">
        <v>95</v>
      </c>
      <c r="C133" s="320">
        <v>4497.6000000000004</v>
      </c>
      <c r="D133" s="321">
        <v>4460.5</v>
      </c>
      <c r="E133" s="321">
        <v>4416</v>
      </c>
      <c r="F133" s="321">
        <v>4334.3999999999996</v>
      </c>
      <c r="G133" s="321">
        <v>4289.8999999999996</v>
      </c>
      <c r="H133" s="321">
        <v>4542.1000000000004</v>
      </c>
      <c r="I133" s="321">
        <v>4586.6000000000004</v>
      </c>
      <c r="J133" s="321">
        <v>4668.2000000000007</v>
      </c>
      <c r="K133" s="320">
        <v>4505</v>
      </c>
      <c r="L133" s="320">
        <v>4378.8999999999996</v>
      </c>
      <c r="M133" s="320">
        <v>3.34083</v>
      </c>
      <c r="N133" s="1"/>
      <c r="O133" s="1"/>
    </row>
    <row r="134" spans="1:15" ht="12.75" customHeight="1">
      <c r="A134" s="30">
        <v>124</v>
      </c>
      <c r="B134" s="334" t="s">
        <v>253</v>
      </c>
      <c r="C134" s="320">
        <v>4404.3500000000004</v>
      </c>
      <c r="D134" s="321">
        <v>4401.3166666666666</v>
      </c>
      <c r="E134" s="321">
        <v>4367.6333333333332</v>
      </c>
      <c r="F134" s="321">
        <v>4330.916666666667</v>
      </c>
      <c r="G134" s="321">
        <v>4297.2333333333336</v>
      </c>
      <c r="H134" s="321">
        <v>4438.0333333333328</v>
      </c>
      <c r="I134" s="321">
        <v>4471.7166666666653</v>
      </c>
      <c r="J134" s="321">
        <v>4508.4333333333325</v>
      </c>
      <c r="K134" s="320">
        <v>4435</v>
      </c>
      <c r="L134" s="320">
        <v>4364.6000000000004</v>
      </c>
      <c r="M134" s="320">
        <v>1.65167</v>
      </c>
      <c r="N134" s="1"/>
      <c r="O134" s="1"/>
    </row>
    <row r="135" spans="1:15" ht="12.75" customHeight="1">
      <c r="A135" s="30">
        <v>125</v>
      </c>
      <c r="B135" s="334" t="s">
        <v>97</v>
      </c>
      <c r="C135" s="320">
        <v>387.3</v>
      </c>
      <c r="D135" s="321">
        <v>387.16666666666669</v>
      </c>
      <c r="E135" s="321">
        <v>383.93333333333339</v>
      </c>
      <c r="F135" s="321">
        <v>380.56666666666672</v>
      </c>
      <c r="G135" s="321">
        <v>377.33333333333343</v>
      </c>
      <c r="H135" s="321">
        <v>390.53333333333336</v>
      </c>
      <c r="I135" s="321">
        <v>393.76666666666659</v>
      </c>
      <c r="J135" s="321">
        <v>397.13333333333333</v>
      </c>
      <c r="K135" s="320">
        <v>390.4</v>
      </c>
      <c r="L135" s="320">
        <v>383.8</v>
      </c>
      <c r="M135" s="320">
        <v>32.648020000000002</v>
      </c>
      <c r="N135" s="1"/>
      <c r="O135" s="1"/>
    </row>
    <row r="136" spans="1:15" ht="12.75" customHeight="1">
      <c r="A136" s="30">
        <v>126</v>
      </c>
      <c r="B136" s="334" t="s">
        <v>244</v>
      </c>
      <c r="C136" s="320">
        <v>4106.6499999999996</v>
      </c>
      <c r="D136" s="321">
        <v>4110.9333333333334</v>
      </c>
      <c r="E136" s="321">
        <v>4071.8666666666668</v>
      </c>
      <c r="F136" s="321">
        <v>4037.0833333333335</v>
      </c>
      <c r="G136" s="321">
        <v>3998.0166666666669</v>
      </c>
      <c r="H136" s="321">
        <v>4145.7166666666672</v>
      </c>
      <c r="I136" s="321">
        <v>4184.7833333333347</v>
      </c>
      <c r="J136" s="321">
        <v>4219.5666666666666</v>
      </c>
      <c r="K136" s="320">
        <v>4150</v>
      </c>
      <c r="L136" s="320">
        <v>4076.15</v>
      </c>
      <c r="M136" s="320">
        <v>4.3858100000000002</v>
      </c>
      <c r="N136" s="1"/>
      <c r="O136" s="1"/>
    </row>
    <row r="137" spans="1:15" ht="12.75" customHeight="1">
      <c r="A137" s="30">
        <v>127</v>
      </c>
      <c r="B137" s="334" t="s">
        <v>98</v>
      </c>
      <c r="C137" s="320">
        <v>4317.1499999999996</v>
      </c>
      <c r="D137" s="321">
        <v>4309.05</v>
      </c>
      <c r="E137" s="321">
        <v>4278.1000000000004</v>
      </c>
      <c r="F137" s="321">
        <v>4239.05</v>
      </c>
      <c r="G137" s="321">
        <v>4208.1000000000004</v>
      </c>
      <c r="H137" s="321">
        <v>4348.1000000000004</v>
      </c>
      <c r="I137" s="321">
        <v>4379.0499999999993</v>
      </c>
      <c r="J137" s="321">
        <v>4418.1000000000004</v>
      </c>
      <c r="K137" s="320">
        <v>4340</v>
      </c>
      <c r="L137" s="320">
        <v>4270</v>
      </c>
      <c r="M137" s="320">
        <v>2.5977399999999999</v>
      </c>
      <c r="N137" s="1"/>
      <c r="O137" s="1"/>
    </row>
    <row r="138" spans="1:15" ht="12.75" customHeight="1">
      <c r="A138" s="30">
        <v>128</v>
      </c>
      <c r="B138" s="334" t="s">
        <v>562</v>
      </c>
      <c r="C138" s="320">
        <v>2385.1</v>
      </c>
      <c r="D138" s="321">
        <v>2379.0166666666664</v>
      </c>
      <c r="E138" s="321">
        <v>2360.083333333333</v>
      </c>
      <c r="F138" s="321">
        <v>2335.0666666666666</v>
      </c>
      <c r="G138" s="321">
        <v>2316.1333333333332</v>
      </c>
      <c r="H138" s="321">
        <v>2404.0333333333328</v>
      </c>
      <c r="I138" s="321">
        <v>2422.9666666666662</v>
      </c>
      <c r="J138" s="321">
        <v>2447.9833333333327</v>
      </c>
      <c r="K138" s="320">
        <v>2397.9499999999998</v>
      </c>
      <c r="L138" s="320">
        <v>2354</v>
      </c>
      <c r="M138" s="320">
        <v>0.31341000000000002</v>
      </c>
      <c r="N138" s="1"/>
      <c r="O138" s="1"/>
    </row>
    <row r="139" spans="1:15" ht="12.75" customHeight="1">
      <c r="A139" s="30">
        <v>129</v>
      </c>
      <c r="B139" s="334" t="s">
        <v>353</v>
      </c>
      <c r="C139" s="320">
        <v>63.25</v>
      </c>
      <c r="D139" s="321">
        <v>62.733333333333327</v>
      </c>
      <c r="E139" s="321">
        <v>59.61666666666666</v>
      </c>
      <c r="F139" s="321">
        <v>55.983333333333334</v>
      </c>
      <c r="G139" s="321">
        <v>52.866666666666667</v>
      </c>
      <c r="H139" s="321">
        <v>66.366666666666646</v>
      </c>
      <c r="I139" s="321">
        <v>69.48333333333332</v>
      </c>
      <c r="J139" s="321">
        <v>73.116666666666646</v>
      </c>
      <c r="K139" s="320">
        <v>65.849999999999994</v>
      </c>
      <c r="L139" s="320">
        <v>59.1</v>
      </c>
      <c r="M139" s="320">
        <v>143.80964</v>
      </c>
      <c r="N139" s="1"/>
      <c r="O139" s="1"/>
    </row>
    <row r="140" spans="1:15" ht="12.75" customHeight="1">
      <c r="A140" s="30">
        <v>130</v>
      </c>
      <c r="B140" s="334" t="s">
        <v>99</v>
      </c>
      <c r="C140" s="320">
        <v>2508.9499999999998</v>
      </c>
      <c r="D140" s="321">
        <v>2494.1999999999998</v>
      </c>
      <c r="E140" s="321">
        <v>2470.2999999999997</v>
      </c>
      <c r="F140" s="321">
        <v>2431.65</v>
      </c>
      <c r="G140" s="321">
        <v>2407.75</v>
      </c>
      <c r="H140" s="321">
        <v>2532.8499999999995</v>
      </c>
      <c r="I140" s="321">
        <v>2556.7499999999991</v>
      </c>
      <c r="J140" s="321">
        <v>2595.3999999999992</v>
      </c>
      <c r="K140" s="320">
        <v>2518.1</v>
      </c>
      <c r="L140" s="320">
        <v>2455.5500000000002</v>
      </c>
      <c r="M140" s="320">
        <v>6.6019100000000002</v>
      </c>
      <c r="N140" s="1"/>
      <c r="O140" s="1"/>
    </row>
    <row r="141" spans="1:15" ht="12.75" customHeight="1">
      <c r="A141" s="30">
        <v>131</v>
      </c>
      <c r="B141" s="334" t="s">
        <v>350</v>
      </c>
      <c r="C141" s="320">
        <v>459.8</v>
      </c>
      <c r="D141" s="321">
        <v>458.95</v>
      </c>
      <c r="E141" s="321">
        <v>451.84999999999997</v>
      </c>
      <c r="F141" s="321">
        <v>443.9</v>
      </c>
      <c r="G141" s="321">
        <v>436.79999999999995</v>
      </c>
      <c r="H141" s="321">
        <v>466.9</v>
      </c>
      <c r="I141" s="321">
        <v>474</v>
      </c>
      <c r="J141" s="321">
        <v>481.95</v>
      </c>
      <c r="K141" s="320">
        <v>466.05</v>
      </c>
      <c r="L141" s="320">
        <v>451</v>
      </c>
      <c r="M141" s="320">
        <v>4.1456600000000003</v>
      </c>
      <c r="N141" s="1"/>
      <c r="O141" s="1"/>
    </row>
    <row r="142" spans="1:15" ht="12.75" customHeight="1">
      <c r="A142" s="30">
        <v>132</v>
      </c>
      <c r="B142" s="334" t="s">
        <v>351</v>
      </c>
      <c r="C142" s="320">
        <v>157.44999999999999</v>
      </c>
      <c r="D142" s="321">
        <v>158.51666666666665</v>
      </c>
      <c r="E142" s="321">
        <v>155.08333333333331</v>
      </c>
      <c r="F142" s="321">
        <v>152.71666666666667</v>
      </c>
      <c r="G142" s="321">
        <v>149.28333333333333</v>
      </c>
      <c r="H142" s="321">
        <v>160.8833333333333</v>
      </c>
      <c r="I142" s="321">
        <v>164.31666666666663</v>
      </c>
      <c r="J142" s="321">
        <v>166.68333333333328</v>
      </c>
      <c r="K142" s="320">
        <v>161.94999999999999</v>
      </c>
      <c r="L142" s="320">
        <v>156.15</v>
      </c>
      <c r="M142" s="320">
        <v>5.9572000000000003</v>
      </c>
      <c r="N142" s="1"/>
      <c r="O142" s="1"/>
    </row>
    <row r="143" spans="1:15" ht="12.75" customHeight="1">
      <c r="A143" s="30">
        <v>133</v>
      </c>
      <c r="B143" s="334" t="s">
        <v>354</v>
      </c>
      <c r="C143" s="320">
        <v>310.60000000000002</v>
      </c>
      <c r="D143" s="321">
        <v>306.58333333333331</v>
      </c>
      <c r="E143" s="321">
        <v>299.06666666666661</v>
      </c>
      <c r="F143" s="321">
        <v>287.5333333333333</v>
      </c>
      <c r="G143" s="321">
        <v>280.01666666666659</v>
      </c>
      <c r="H143" s="321">
        <v>318.11666666666662</v>
      </c>
      <c r="I143" s="321">
        <v>325.63333333333338</v>
      </c>
      <c r="J143" s="321">
        <v>337.16666666666663</v>
      </c>
      <c r="K143" s="320">
        <v>314.10000000000002</v>
      </c>
      <c r="L143" s="320">
        <v>295.05</v>
      </c>
      <c r="M143" s="320">
        <v>9.1898</v>
      </c>
      <c r="N143" s="1"/>
      <c r="O143" s="1"/>
    </row>
    <row r="144" spans="1:15" ht="12.75" customHeight="1">
      <c r="A144" s="30">
        <v>134</v>
      </c>
      <c r="B144" s="334" t="s">
        <v>254</v>
      </c>
      <c r="C144" s="320">
        <v>452.55</v>
      </c>
      <c r="D144" s="321">
        <v>453.58333333333331</v>
      </c>
      <c r="E144" s="321">
        <v>447.56666666666661</v>
      </c>
      <c r="F144" s="321">
        <v>442.58333333333331</v>
      </c>
      <c r="G144" s="321">
        <v>436.56666666666661</v>
      </c>
      <c r="H144" s="321">
        <v>458.56666666666661</v>
      </c>
      <c r="I144" s="321">
        <v>464.58333333333337</v>
      </c>
      <c r="J144" s="321">
        <v>469.56666666666661</v>
      </c>
      <c r="K144" s="320">
        <v>459.6</v>
      </c>
      <c r="L144" s="320">
        <v>448.6</v>
      </c>
      <c r="M144" s="320">
        <v>3.5009399999999999</v>
      </c>
      <c r="N144" s="1"/>
      <c r="O144" s="1"/>
    </row>
    <row r="145" spans="1:15" ht="12.75" customHeight="1">
      <c r="A145" s="30">
        <v>135</v>
      </c>
      <c r="B145" s="334" t="s">
        <v>255</v>
      </c>
      <c r="C145" s="320">
        <v>1159</v>
      </c>
      <c r="D145" s="321">
        <v>1150.4333333333334</v>
      </c>
      <c r="E145" s="321">
        <v>1137.8666666666668</v>
      </c>
      <c r="F145" s="321">
        <v>1116.7333333333333</v>
      </c>
      <c r="G145" s="321">
        <v>1104.1666666666667</v>
      </c>
      <c r="H145" s="321">
        <v>1171.5666666666668</v>
      </c>
      <c r="I145" s="321">
        <v>1184.1333333333334</v>
      </c>
      <c r="J145" s="321">
        <v>1205.2666666666669</v>
      </c>
      <c r="K145" s="320">
        <v>1163</v>
      </c>
      <c r="L145" s="320">
        <v>1129.3</v>
      </c>
      <c r="M145" s="320">
        <v>1.5705499999999999</v>
      </c>
      <c r="N145" s="1"/>
      <c r="O145" s="1"/>
    </row>
    <row r="146" spans="1:15" ht="12.75" customHeight="1">
      <c r="A146" s="30">
        <v>136</v>
      </c>
      <c r="B146" s="334" t="s">
        <v>355</v>
      </c>
      <c r="C146" s="320">
        <v>67.3</v>
      </c>
      <c r="D146" s="321">
        <v>67.3</v>
      </c>
      <c r="E146" s="321">
        <v>66.5</v>
      </c>
      <c r="F146" s="321">
        <v>65.7</v>
      </c>
      <c r="G146" s="321">
        <v>64.900000000000006</v>
      </c>
      <c r="H146" s="321">
        <v>68.099999999999994</v>
      </c>
      <c r="I146" s="321">
        <v>68.899999999999977</v>
      </c>
      <c r="J146" s="321">
        <v>69.699999999999989</v>
      </c>
      <c r="K146" s="320">
        <v>68.099999999999994</v>
      </c>
      <c r="L146" s="320">
        <v>66.5</v>
      </c>
      <c r="M146" s="320">
        <v>15.40429</v>
      </c>
      <c r="N146" s="1"/>
      <c r="O146" s="1"/>
    </row>
    <row r="147" spans="1:15" ht="12.75" customHeight="1">
      <c r="A147" s="30">
        <v>137</v>
      </c>
      <c r="B147" s="334" t="s">
        <v>352</v>
      </c>
      <c r="C147" s="320">
        <v>189.05</v>
      </c>
      <c r="D147" s="321">
        <v>189.46666666666667</v>
      </c>
      <c r="E147" s="321">
        <v>185.68333333333334</v>
      </c>
      <c r="F147" s="321">
        <v>182.31666666666666</v>
      </c>
      <c r="G147" s="321">
        <v>178.53333333333333</v>
      </c>
      <c r="H147" s="321">
        <v>192.83333333333334</v>
      </c>
      <c r="I147" s="321">
        <v>196.6166666666667</v>
      </c>
      <c r="J147" s="321">
        <v>199.98333333333335</v>
      </c>
      <c r="K147" s="320">
        <v>193.25</v>
      </c>
      <c r="L147" s="320">
        <v>186.1</v>
      </c>
      <c r="M147" s="320">
        <v>1.5684</v>
      </c>
      <c r="N147" s="1"/>
      <c r="O147" s="1"/>
    </row>
    <row r="148" spans="1:15" ht="12.75" customHeight="1">
      <c r="A148" s="30">
        <v>138</v>
      </c>
      <c r="B148" s="334" t="s">
        <v>356</v>
      </c>
      <c r="C148" s="320">
        <v>112.5</v>
      </c>
      <c r="D148" s="321">
        <v>112.43333333333334</v>
      </c>
      <c r="E148" s="321">
        <v>108.86666666666667</v>
      </c>
      <c r="F148" s="321">
        <v>105.23333333333333</v>
      </c>
      <c r="G148" s="321">
        <v>101.66666666666667</v>
      </c>
      <c r="H148" s="321">
        <v>116.06666666666668</v>
      </c>
      <c r="I148" s="321">
        <v>119.63333333333334</v>
      </c>
      <c r="J148" s="321">
        <v>123.26666666666668</v>
      </c>
      <c r="K148" s="320">
        <v>116</v>
      </c>
      <c r="L148" s="320">
        <v>108.8</v>
      </c>
      <c r="M148" s="320">
        <v>14.073969999999999</v>
      </c>
      <c r="N148" s="1"/>
      <c r="O148" s="1"/>
    </row>
    <row r="149" spans="1:15" ht="12.75" customHeight="1">
      <c r="A149" s="30">
        <v>139</v>
      </c>
      <c r="B149" s="334" t="s">
        <v>829</v>
      </c>
      <c r="C149" s="320">
        <v>53.9</v>
      </c>
      <c r="D149" s="321">
        <v>53.6</v>
      </c>
      <c r="E149" s="321">
        <v>53.050000000000004</v>
      </c>
      <c r="F149" s="321">
        <v>52.2</v>
      </c>
      <c r="G149" s="321">
        <v>51.650000000000006</v>
      </c>
      <c r="H149" s="321">
        <v>54.45</v>
      </c>
      <c r="I149" s="321">
        <v>55</v>
      </c>
      <c r="J149" s="321">
        <v>55.85</v>
      </c>
      <c r="K149" s="320">
        <v>54.15</v>
      </c>
      <c r="L149" s="320">
        <v>52.75</v>
      </c>
      <c r="M149" s="320">
        <v>15.86537</v>
      </c>
      <c r="N149" s="1"/>
      <c r="O149" s="1"/>
    </row>
    <row r="150" spans="1:15" ht="12.75" customHeight="1">
      <c r="A150" s="30">
        <v>140</v>
      </c>
      <c r="B150" s="334" t="s">
        <v>357</v>
      </c>
      <c r="C150" s="320">
        <v>707.55</v>
      </c>
      <c r="D150" s="321">
        <v>707.9</v>
      </c>
      <c r="E150" s="321">
        <v>698.5</v>
      </c>
      <c r="F150" s="321">
        <v>689.45</v>
      </c>
      <c r="G150" s="321">
        <v>680.05000000000007</v>
      </c>
      <c r="H150" s="321">
        <v>716.94999999999993</v>
      </c>
      <c r="I150" s="321">
        <v>726.3499999999998</v>
      </c>
      <c r="J150" s="321">
        <v>735.39999999999986</v>
      </c>
      <c r="K150" s="320">
        <v>717.3</v>
      </c>
      <c r="L150" s="320">
        <v>698.85</v>
      </c>
      <c r="M150" s="320">
        <v>0.56518999999999997</v>
      </c>
      <c r="N150" s="1"/>
      <c r="O150" s="1"/>
    </row>
    <row r="151" spans="1:15" ht="12.75" customHeight="1">
      <c r="A151" s="30">
        <v>141</v>
      </c>
      <c r="B151" s="334" t="s">
        <v>100</v>
      </c>
      <c r="C151" s="320">
        <v>1765.05</v>
      </c>
      <c r="D151" s="321">
        <v>1743.6833333333334</v>
      </c>
      <c r="E151" s="321">
        <v>1712.3666666666668</v>
      </c>
      <c r="F151" s="321">
        <v>1659.6833333333334</v>
      </c>
      <c r="G151" s="321">
        <v>1628.3666666666668</v>
      </c>
      <c r="H151" s="321">
        <v>1796.3666666666668</v>
      </c>
      <c r="I151" s="321">
        <v>1827.6833333333334</v>
      </c>
      <c r="J151" s="321">
        <v>1880.3666666666668</v>
      </c>
      <c r="K151" s="320">
        <v>1775</v>
      </c>
      <c r="L151" s="320">
        <v>1691</v>
      </c>
      <c r="M151" s="320">
        <v>3.9746299999999999</v>
      </c>
      <c r="N151" s="1"/>
      <c r="O151" s="1"/>
    </row>
    <row r="152" spans="1:15" ht="12.75" customHeight="1">
      <c r="A152" s="30">
        <v>142</v>
      </c>
      <c r="B152" s="334" t="s">
        <v>101</v>
      </c>
      <c r="C152" s="320">
        <v>158.94999999999999</v>
      </c>
      <c r="D152" s="321">
        <v>158.58333333333334</v>
      </c>
      <c r="E152" s="321">
        <v>157.66666666666669</v>
      </c>
      <c r="F152" s="321">
        <v>156.38333333333335</v>
      </c>
      <c r="G152" s="321">
        <v>155.4666666666667</v>
      </c>
      <c r="H152" s="321">
        <v>159.86666666666667</v>
      </c>
      <c r="I152" s="321">
        <v>160.78333333333336</v>
      </c>
      <c r="J152" s="321">
        <v>162.06666666666666</v>
      </c>
      <c r="K152" s="320">
        <v>159.5</v>
      </c>
      <c r="L152" s="320">
        <v>157.30000000000001</v>
      </c>
      <c r="M152" s="320">
        <v>30.22655</v>
      </c>
      <c r="N152" s="1"/>
      <c r="O152" s="1"/>
    </row>
    <row r="153" spans="1:15" ht="12.75" customHeight="1">
      <c r="A153" s="30">
        <v>143</v>
      </c>
      <c r="B153" s="334" t="s">
        <v>830</v>
      </c>
      <c r="C153" s="320">
        <v>139.69999999999999</v>
      </c>
      <c r="D153" s="321">
        <v>139.46666666666667</v>
      </c>
      <c r="E153" s="321">
        <v>135.23333333333335</v>
      </c>
      <c r="F153" s="321">
        <v>130.76666666666668</v>
      </c>
      <c r="G153" s="321">
        <v>126.53333333333336</v>
      </c>
      <c r="H153" s="321">
        <v>143.93333333333334</v>
      </c>
      <c r="I153" s="321">
        <v>148.16666666666663</v>
      </c>
      <c r="J153" s="321">
        <v>152.63333333333333</v>
      </c>
      <c r="K153" s="320">
        <v>143.69999999999999</v>
      </c>
      <c r="L153" s="320">
        <v>135</v>
      </c>
      <c r="M153" s="320">
        <v>12.380739999999999</v>
      </c>
      <c r="N153" s="1"/>
      <c r="O153" s="1"/>
    </row>
    <row r="154" spans="1:15" ht="12.75" customHeight="1">
      <c r="A154" s="30">
        <v>144</v>
      </c>
      <c r="B154" s="334" t="s">
        <v>358</v>
      </c>
      <c r="C154" s="320">
        <v>266.05</v>
      </c>
      <c r="D154" s="321">
        <v>267.34999999999997</v>
      </c>
      <c r="E154" s="321">
        <v>262.99999999999994</v>
      </c>
      <c r="F154" s="321">
        <v>259.95</v>
      </c>
      <c r="G154" s="321">
        <v>255.59999999999997</v>
      </c>
      <c r="H154" s="321">
        <v>270.39999999999992</v>
      </c>
      <c r="I154" s="321">
        <v>274.74999999999994</v>
      </c>
      <c r="J154" s="321">
        <v>277.7999999999999</v>
      </c>
      <c r="K154" s="320">
        <v>271.7</v>
      </c>
      <c r="L154" s="320">
        <v>264.3</v>
      </c>
      <c r="M154" s="320">
        <v>2.3570600000000002</v>
      </c>
      <c r="N154" s="1"/>
      <c r="O154" s="1"/>
    </row>
    <row r="155" spans="1:15" ht="12.75" customHeight="1">
      <c r="A155" s="30">
        <v>145</v>
      </c>
      <c r="B155" s="334" t="s">
        <v>102</v>
      </c>
      <c r="C155" s="320">
        <v>102.5</v>
      </c>
      <c r="D155" s="321">
        <v>102.58333333333333</v>
      </c>
      <c r="E155" s="321">
        <v>101.16666666666666</v>
      </c>
      <c r="F155" s="321">
        <v>99.833333333333329</v>
      </c>
      <c r="G155" s="321">
        <v>98.416666666666657</v>
      </c>
      <c r="H155" s="321">
        <v>103.91666666666666</v>
      </c>
      <c r="I155" s="321">
        <v>105.33333333333331</v>
      </c>
      <c r="J155" s="321">
        <v>106.66666666666666</v>
      </c>
      <c r="K155" s="320">
        <v>104</v>
      </c>
      <c r="L155" s="320">
        <v>101.25</v>
      </c>
      <c r="M155" s="320">
        <v>253.17872</v>
      </c>
      <c r="N155" s="1"/>
      <c r="O155" s="1"/>
    </row>
    <row r="156" spans="1:15" ht="12.75" customHeight="1">
      <c r="A156" s="30">
        <v>146</v>
      </c>
      <c r="B156" s="334" t="s">
        <v>360</v>
      </c>
      <c r="C156" s="320">
        <v>397.35</v>
      </c>
      <c r="D156" s="321">
        <v>397.09999999999997</v>
      </c>
      <c r="E156" s="321">
        <v>391.29999999999995</v>
      </c>
      <c r="F156" s="321">
        <v>385.25</v>
      </c>
      <c r="G156" s="321">
        <v>379.45</v>
      </c>
      <c r="H156" s="321">
        <v>403.14999999999992</v>
      </c>
      <c r="I156" s="321">
        <v>408.95</v>
      </c>
      <c r="J156" s="321">
        <v>414.99999999999989</v>
      </c>
      <c r="K156" s="320">
        <v>402.9</v>
      </c>
      <c r="L156" s="320">
        <v>391.05</v>
      </c>
      <c r="M156" s="320">
        <v>1.9319900000000001</v>
      </c>
      <c r="N156" s="1"/>
      <c r="O156" s="1"/>
    </row>
    <row r="157" spans="1:15" ht="12.75" customHeight="1">
      <c r="A157" s="30">
        <v>147</v>
      </c>
      <c r="B157" s="334" t="s">
        <v>359</v>
      </c>
      <c r="C157" s="320">
        <v>4099.55</v>
      </c>
      <c r="D157" s="321">
        <v>4078.1166666666663</v>
      </c>
      <c r="E157" s="321">
        <v>4031.2333333333327</v>
      </c>
      <c r="F157" s="321">
        <v>3962.9166666666665</v>
      </c>
      <c r="G157" s="321">
        <v>3916.0333333333328</v>
      </c>
      <c r="H157" s="321">
        <v>4146.4333333333325</v>
      </c>
      <c r="I157" s="321">
        <v>4193.3166666666666</v>
      </c>
      <c r="J157" s="321">
        <v>4261.6333333333323</v>
      </c>
      <c r="K157" s="320">
        <v>4125</v>
      </c>
      <c r="L157" s="320">
        <v>4009.8</v>
      </c>
      <c r="M157" s="320">
        <v>0.14118</v>
      </c>
      <c r="N157" s="1"/>
      <c r="O157" s="1"/>
    </row>
    <row r="158" spans="1:15" ht="12.75" customHeight="1">
      <c r="A158" s="30">
        <v>148</v>
      </c>
      <c r="B158" s="334" t="s">
        <v>361</v>
      </c>
      <c r="C158" s="320">
        <v>159.05000000000001</v>
      </c>
      <c r="D158" s="321">
        <v>158.05000000000001</v>
      </c>
      <c r="E158" s="321">
        <v>156.45000000000002</v>
      </c>
      <c r="F158" s="321">
        <v>153.85</v>
      </c>
      <c r="G158" s="321">
        <v>152.25</v>
      </c>
      <c r="H158" s="321">
        <v>160.65000000000003</v>
      </c>
      <c r="I158" s="321">
        <v>162.25000000000006</v>
      </c>
      <c r="J158" s="321">
        <v>164.85000000000005</v>
      </c>
      <c r="K158" s="320">
        <v>159.65</v>
      </c>
      <c r="L158" s="320">
        <v>155.44999999999999</v>
      </c>
      <c r="M158" s="320">
        <v>6.27766</v>
      </c>
      <c r="N158" s="1"/>
      <c r="O158" s="1"/>
    </row>
    <row r="159" spans="1:15" ht="12.75" customHeight="1">
      <c r="A159" s="30">
        <v>149</v>
      </c>
      <c r="B159" s="334" t="s">
        <v>378</v>
      </c>
      <c r="C159" s="320">
        <v>2903.9</v>
      </c>
      <c r="D159" s="321">
        <v>2870.9833333333336</v>
      </c>
      <c r="E159" s="321">
        <v>2812.9666666666672</v>
      </c>
      <c r="F159" s="321">
        <v>2722.0333333333338</v>
      </c>
      <c r="G159" s="321">
        <v>2664.0166666666673</v>
      </c>
      <c r="H159" s="321">
        <v>2961.916666666667</v>
      </c>
      <c r="I159" s="321">
        <v>3019.9333333333334</v>
      </c>
      <c r="J159" s="321">
        <v>3110.8666666666668</v>
      </c>
      <c r="K159" s="320">
        <v>2929</v>
      </c>
      <c r="L159" s="320">
        <v>2780.05</v>
      </c>
      <c r="M159" s="320">
        <v>0.25739000000000001</v>
      </c>
      <c r="N159" s="1"/>
      <c r="O159" s="1"/>
    </row>
    <row r="160" spans="1:15" ht="12.75" customHeight="1">
      <c r="A160" s="30">
        <v>150</v>
      </c>
      <c r="B160" s="334" t="s">
        <v>256</v>
      </c>
      <c r="C160" s="320">
        <v>276</v>
      </c>
      <c r="D160" s="321">
        <v>278.88333333333338</v>
      </c>
      <c r="E160" s="321">
        <v>271.31666666666678</v>
      </c>
      <c r="F160" s="321">
        <v>266.63333333333338</v>
      </c>
      <c r="G160" s="321">
        <v>259.06666666666678</v>
      </c>
      <c r="H160" s="321">
        <v>283.56666666666678</v>
      </c>
      <c r="I160" s="321">
        <v>291.13333333333338</v>
      </c>
      <c r="J160" s="321">
        <v>295.81666666666678</v>
      </c>
      <c r="K160" s="320">
        <v>286.45</v>
      </c>
      <c r="L160" s="320">
        <v>274.2</v>
      </c>
      <c r="M160" s="320">
        <v>12.470649999999999</v>
      </c>
      <c r="N160" s="1"/>
      <c r="O160" s="1"/>
    </row>
    <row r="161" spans="1:15" ht="12.75" customHeight="1">
      <c r="A161" s="30">
        <v>151</v>
      </c>
      <c r="B161" s="334" t="s">
        <v>364</v>
      </c>
      <c r="C161" s="320">
        <v>33.35</v>
      </c>
      <c r="D161" s="321">
        <v>33.416666666666664</v>
      </c>
      <c r="E161" s="321">
        <v>32.533333333333331</v>
      </c>
      <c r="F161" s="321">
        <v>31.716666666666669</v>
      </c>
      <c r="G161" s="321">
        <v>30.833333333333336</v>
      </c>
      <c r="H161" s="321">
        <v>34.233333333333327</v>
      </c>
      <c r="I161" s="321">
        <v>35.116666666666667</v>
      </c>
      <c r="J161" s="321">
        <v>35.933333333333323</v>
      </c>
      <c r="K161" s="320">
        <v>34.299999999999997</v>
      </c>
      <c r="L161" s="320">
        <v>32.6</v>
      </c>
      <c r="M161" s="320">
        <v>46.891959999999997</v>
      </c>
      <c r="N161" s="1"/>
      <c r="O161" s="1"/>
    </row>
    <row r="162" spans="1:15" ht="12.75" customHeight="1">
      <c r="A162" s="30">
        <v>152</v>
      </c>
      <c r="B162" s="334" t="s">
        <v>362</v>
      </c>
      <c r="C162" s="320">
        <v>132.55000000000001</v>
      </c>
      <c r="D162" s="321">
        <v>131.68333333333334</v>
      </c>
      <c r="E162" s="321">
        <v>129.91666666666669</v>
      </c>
      <c r="F162" s="321">
        <v>127.28333333333336</v>
      </c>
      <c r="G162" s="321">
        <v>125.51666666666671</v>
      </c>
      <c r="H162" s="321">
        <v>134.31666666666666</v>
      </c>
      <c r="I162" s="321">
        <v>136.08333333333331</v>
      </c>
      <c r="J162" s="321">
        <v>138.71666666666664</v>
      </c>
      <c r="K162" s="320">
        <v>133.44999999999999</v>
      </c>
      <c r="L162" s="320">
        <v>129.05000000000001</v>
      </c>
      <c r="M162" s="320">
        <v>38.704120000000003</v>
      </c>
      <c r="N162" s="1"/>
      <c r="O162" s="1"/>
    </row>
    <row r="163" spans="1:15" ht="12.75" customHeight="1">
      <c r="A163" s="30">
        <v>153</v>
      </c>
      <c r="B163" s="334" t="s">
        <v>377</v>
      </c>
      <c r="C163" s="320">
        <v>267</v>
      </c>
      <c r="D163" s="321">
        <v>269.71666666666664</v>
      </c>
      <c r="E163" s="321">
        <v>260.43333333333328</v>
      </c>
      <c r="F163" s="321">
        <v>253.86666666666662</v>
      </c>
      <c r="G163" s="321">
        <v>244.58333333333326</v>
      </c>
      <c r="H163" s="321">
        <v>276.2833333333333</v>
      </c>
      <c r="I163" s="321">
        <v>285.56666666666672</v>
      </c>
      <c r="J163" s="321">
        <v>292.13333333333333</v>
      </c>
      <c r="K163" s="320">
        <v>279</v>
      </c>
      <c r="L163" s="320">
        <v>263.14999999999998</v>
      </c>
      <c r="M163" s="320">
        <v>9.5554000000000006</v>
      </c>
      <c r="N163" s="1"/>
      <c r="O163" s="1"/>
    </row>
    <row r="164" spans="1:15" ht="12.75" customHeight="1">
      <c r="A164" s="30">
        <v>154</v>
      </c>
      <c r="B164" s="334" t="s">
        <v>103</v>
      </c>
      <c r="C164" s="320">
        <v>161.69999999999999</v>
      </c>
      <c r="D164" s="321">
        <v>162.46666666666667</v>
      </c>
      <c r="E164" s="321">
        <v>160.53333333333333</v>
      </c>
      <c r="F164" s="321">
        <v>159.36666666666667</v>
      </c>
      <c r="G164" s="321">
        <v>157.43333333333334</v>
      </c>
      <c r="H164" s="321">
        <v>163.63333333333333</v>
      </c>
      <c r="I164" s="321">
        <v>165.56666666666666</v>
      </c>
      <c r="J164" s="321">
        <v>166.73333333333332</v>
      </c>
      <c r="K164" s="320">
        <v>164.4</v>
      </c>
      <c r="L164" s="320">
        <v>161.30000000000001</v>
      </c>
      <c r="M164" s="320">
        <v>114.84641999999999</v>
      </c>
      <c r="N164" s="1"/>
      <c r="O164" s="1"/>
    </row>
    <row r="165" spans="1:15" ht="12.75" customHeight="1">
      <c r="A165" s="30">
        <v>155</v>
      </c>
      <c r="B165" s="334" t="s">
        <v>366</v>
      </c>
      <c r="C165" s="320">
        <v>2982.55</v>
      </c>
      <c r="D165" s="321">
        <v>2970.7999999999997</v>
      </c>
      <c r="E165" s="321">
        <v>2946.8499999999995</v>
      </c>
      <c r="F165" s="321">
        <v>2911.1499999999996</v>
      </c>
      <c r="G165" s="321">
        <v>2887.1999999999994</v>
      </c>
      <c r="H165" s="321">
        <v>3006.4999999999995</v>
      </c>
      <c r="I165" s="321">
        <v>3030.4499999999994</v>
      </c>
      <c r="J165" s="321">
        <v>3066.1499999999996</v>
      </c>
      <c r="K165" s="320">
        <v>2994.75</v>
      </c>
      <c r="L165" s="320">
        <v>2935.1</v>
      </c>
      <c r="M165" s="320">
        <v>0.27847</v>
      </c>
      <c r="N165" s="1"/>
      <c r="O165" s="1"/>
    </row>
    <row r="166" spans="1:15" ht="12.75" customHeight="1">
      <c r="A166" s="30">
        <v>156</v>
      </c>
      <c r="B166" s="334" t="s">
        <v>367</v>
      </c>
      <c r="C166" s="320">
        <v>2901.45</v>
      </c>
      <c r="D166" s="321">
        <v>2900.0166666666664</v>
      </c>
      <c r="E166" s="321">
        <v>2843.4333333333329</v>
      </c>
      <c r="F166" s="321">
        <v>2785.4166666666665</v>
      </c>
      <c r="G166" s="321">
        <v>2728.833333333333</v>
      </c>
      <c r="H166" s="321">
        <v>2958.0333333333328</v>
      </c>
      <c r="I166" s="321">
        <v>3014.6166666666668</v>
      </c>
      <c r="J166" s="321">
        <v>3072.6333333333328</v>
      </c>
      <c r="K166" s="320">
        <v>2956.6</v>
      </c>
      <c r="L166" s="320">
        <v>2842</v>
      </c>
      <c r="M166" s="320">
        <v>0.20294000000000001</v>
      </c>
      <c r="N166" s="1"/>
      <c r="O166" s="1"/>
    </row>
    <row r="167" spans="1:15" ht="12.75" customHeight="1">
      <c r="A167" s="30">
        <v>157</v>
      </c>
      <c r="B167" s="334" t="s">
        <v>373</v>
      </c>
      <c r="C167" s="320">
        <v>351.7</v>
      </c>
      <c r="D167" s="321">
        <v>350.90000000000003</v>
      </c>
      <c r="E167" s="321">
        <v>345.10000000000008</v>
      </c>
      <c r="F167" s="321">
        <v>338.50000000000006</v>
      </c>
      <c r="G167" s="321">
        <v>332.7000000000001</v>
      </c>
      <c r="H167" s="321">
        <v>357.50000000000006</v>
      </c>
      <c r="I167" s="321">
        <v>363.3</v>
      </c>
      <c r="J167" s="321">
        <v>369.90000000000003</v>
      </c>
      <c r="K167" s="320">
        <v>356.7</v>
      </c>
      <c r="L167" s="320">
        <v>344.3</v>
      </c>
      <c r="M167" s="320">
        <v>1.9472400000000001</v>
      </c>
      <c r="N167" s="1"/>
      <c r="O167" s="1"/>
    </row>
    <row r="168" spans="1:15" ht="12.75" customHeight="1">
      <c r="A168" s="30">
        <v>158</v>
      </c>
      <c r="B168" s="334" t="s">
        <v>368</v>
      </c>
      <c r="C168" s="320">
        <v>119.2</v>
      </c>
      <c r="D168" s="321">
        <v>118.78333333333335</v>
      </c>
      <c r="E168" s="321">
        <v>117.91666666666669</v>
      </c>
      <c r="F168" s="321">
        <v>116.63333333333334</v>
      </c>
      <c r="G168" s="321">
        <v>115.76666666666668</v>
      </c>
      <c r="H168" s="321">
        <v>120.06666666666669</v>
      </c>
      <c r="I168" s="321">
        <v>120.93333333333334</v>
      </c>
      <c r="J168" s="321">
        <v>122.2166666666667</v>
      </c>
      <c r="K168" s="320">
        <v>119.65</v>
      </c>
      <c r="L168" s="320">
        <v>117.5</v>
      </c>
      <c r="M168" s="320">
        <v>4.4281199999999998</v>
      </c>
      <c r="N168" s="1"/>
      <c r="O168" s="1"/>
    </row>
    <row r="169" spans="1:15" ht="12.75" customHeight="1">
      <c r="A169" s="30">
        <v>159</v>
      </c>
      <c r="B169" s="334" t="s">
        <v>369</v>
      </c>
      <c r="C169" s="320">
        <v>5037.7</v>
      </c>
      <c r="D169" s="321">
        <v>5032.9000000000005</v>
      </c>
      <c r="E169" s="321">
        <v>5015.8000000000011</v>
      </c>
      <c r="F169" s="321">
        <v>4993.9000000000005</v>
      </c>
      <c r="G169" s="321">
        <v>4976.8000000000011</v>
      </c>
      <c r="H169" s="321">
        <v>5054.8000000000011</v>
      </c>
      <c r="I169" s="321">
        <v>5071.9000000000015</v>
      </c>
      <c r="J169" s="321">
        <v>5093.8000000000011</v>
      </c>
      <c r="K169" s="320">
        <v>5050</v>
      </c>
      <c r="L169" s="320">
        <v>5011</v>
      </c>
      <c r="M169" s="320">
        <v>3.7379999999999997E-2</v>
      </c>
      <c r="N169" s="1"/>
      <c r="O169" s="1"/>
    </row>
    <row r="170" spans="1:15" ht="12.75" customHeight="1">
      <c r="A170" s="30">
        <v>160</v>
      </c>
      <c r="B170" s="334" t="s">
        <v>257</v>
      </c>
      <c r="C170" s="320">
        <v>3388.25</v>
      </c>
      <c r="D170" s="321">
        <v>3374.0833333333335</v>
      </c>
      <c r="E170" s="321">
        <v>3354.166666666667</v>
      </c>
      <c r="F170" s="321">
        <v>3320.0833333333335</v>
      </c>
      <c r="G170" s="321">
        <v>3300.166666666667</v>
      </c>
      <c r="H170" s="321">
        <v>3408.166666666667</v>
      </c>
      <c r="I170" s="321">
        <v>3428.0833333333339</v>
      </c>
      <c r="J170" s="321">
        <v>3462.166666666667</v>
      </c>
      <c r="K170" s="320">
        <v>3394</v>
      </c>
      <c r="L170" s="320">
        <v>3340</v>
      </c>
      <c r="M170" s="320">
        <v>0.84738000000000002</v>
      </c>
      <c r="N170" s="1"/>
      <c r="O170" s="1"/>
    </row>
    <row r="171" spans="1:15" ht="12.75" customHeight="1">
      <c r="A171" s="30">
        <v>161</v>
      </c>
      <c r="B171" s="334" t="s">
        <v>370</v>
      </c>
      <c r="C171" s="320">
        <v>1625.75</v>
      </c>
      <c r="D171" s="321">
        <v>1640.2833333333335</v>
      </c>
      <c r="E171" s="321">
        <v>1597.5666666666671</v>
      </c>
      <c r="F171" s="321">
        <v>1569.3833333333334</v>
      </c>
      <c r="G171" s="321">
        <v>1526.666666666667</v>
      </c>
      <c r="H171" s="321">
        <v>1668.4666666666672</v>
      </c>
      <c r="I171" s="321">
        <v>1711.1833333333338</v>
      </c>
      <c r="J171" s="321">
        <v>1739.3666666666672</v>
      </c>
      <c r="K171" s="320">
        <v>1683</v>
      </c>
      <c r="L171" s="320">
        <v>1612.1</v>
      </c>
      <c r="M171" s="320">
        <v>0.51588000000000001</v>
      </c>
      <c r="N171" s="1"/>
      <c r="O171" s="1"/>
    </row>
    <row r="172" spans="1:15" ht="12.75" customHeight="1">
      <c r="A172" s="30">
        <v>162</v>
      </c>
      <c r="B172" s="334" t="s">
        <v>104</v>
      </c>
      <c r="C172" s="320">
        <v>460.25</v>
      </c>
      <c r="D172" s="321">
        <v>457.7</v>
      </c>
      <c r="E172" s="321">
        <v>453.4</v>
      </c>
      <c r="F172" s="321">
        <v>446.55</v>
      </c>
      <c r="G172" s="321">
        <v>442.25</v>
      </c>
      <c r="H172" s="321">
        <v>464.54999999999995</v>
      </c>
      <c r="I172" s="321">
        <v>468.85</v>
      </c>
      <c r="J172" s="321">
        <v>475.69999999999993</v>
      </c>
      <c r="K172" s="320">
        <v>462</v>
      </c>
      <c r="L172" s="320">
        <v>450.85</v>
      </c>
      <c r="M172" s="320">
        <v>5.2787499999999996</v>
      </c>
      <c r="N172" s="1"/>
      <c r="O172" s="1"/>
    </row>
    <row r="173" spans="1:15" ht="12.75" customHeight="1">
      <c r="A173" s="30">
        <v>163</v>
      </c>
      <c r="B173" s="334" t="s">
        <v>365</v>
      </c>
      <c r="C173" s="320">
        <v>4599.5</v>
      </c>
      <c r="D173" s="321">
        <v>4608.166666666667</v>
      </c>
      <c r="E173" s="321">
        <v>4567.3333333333339</v>
      </c>
      <c r="F173" s="321">
        <v>4535.166666666667</v>
      </c>
      <c r="G173" s="321">
        <v>4494.3333333333339</v>
      </c>
      <c r="H173" s="321">
        <v>4640.3333333333339</v>
      </c>
      <c r="I173" s="321">
        <v>4681.1666666666679</v>
      </c>
      <c r="J173" s="321">
        <v>4713.3333333333339</v>
      </c>
      <c r="K173" s="320">
        <v>4649</v>
      </c>
      <c r="L173" s="320">
        <v>4576</v>
      </c>
      <c r="M173" s="320">
        <v>0.14896999999999999</v>
      </c>
      <c r="N173" s="1"/>
      <c r="O173" s="1"/>
    </row>
    <row r="174" spans="1:15" ht="12.75" customHeight="1">
      <c r="A174" s="30">
        <v>164</v>
      </c>
      <c r="B174" s="334" t="s">
        <v>379</v>
      </c>
      <c r="C174" s="320">
        <v>880.8</v>
      </c>
      <c r="D174" s="321">
        <v>875.94999999999993</v>
      </c>
      <c r="E174" s="321">
        <v>864.89999999999986</v>
      </c>
      <c r="F174" s="321">
        <v>848.99999999999989</v>
      </c>
      <c r="G174" s="321">
        <v>837.94999999999982</v>
      </c>
      <c r="H174" s="321">
        <v>891.84999999999991</v>
      </c>
      <c r="I174" s="321">
        <v>902.89999999999986</v>
      </c>
      <c r="J174" s="321">
        <v>918.8</v>
      </c>
      <c r="K174" s="320">
        <v>887</v>
      </c>
      <c r="L174" s="320">
        <v>860.05</v>
      </c>
      <c r="M174" s="320">
        <v>23.500319999999999</v>
      </c>
      <c r="N174" s="1"/>
      <c r="O174" s="1"/>
    </row>
    <row r="175" spans="1:15" ht="12.75" customHeight="1">
      <c r="A175" s="30">
        <v>165</v>
      </c>
      <c r="B175" s="334" t="s">
        <v>371</v>
      </c>
      <c r="C175" s="320">
        <v>1085.55</v>
      </c>
      <c r="D175" s="321">
        <v>1073.3333333333333</v>
      </c>
      <c r="E175" s="321">
        <v>1053.1666666666665</v>
      </c>
      <c r="F175" s="321">
        <v>1020.7833333333333</v>
      </c>
      <c r="G175" s="321">
        <v>1000.6166666666666</v>
      </c>
      <c r="H175" s="321">
        <v>1105.7166666666665</v>
      </c>
      <c r="I175" s="321">
        <v>1125.883333333333</v>
      </c>
      <c r="J175" s="321">
        <v>1158.2666666666664</v>
      </c>
      <c r="K175" s="320">
        <v>1093.5</v>
      </c>
      <c r="L175" s="320">
        <v>1040.95</v>
      </c>
      <c r="M175" s="320">
        <v>0.36453000000000002</v>
      </c>
      <c r="N175" s="1"/>
      <c r="O175" s="1"/>
    </row>
    <row r="176" spans="1:15" ht="12.75" customHeight="1">
      <c r="A176" s="30">
        <v>166</v>
      </c>
      <c r="B176" s="334" t="s">
        <v>258</v>
      </c>
      <c r="C176" s="320">
        <v>545.9</v>
      </c>
      <c r="D176" s="321">
        <v>519.56666666666661</v>
      </c>
      <c r="E176" s="321">
        <v>488.33333333333326</v>
      </c>
      <c r="F176" s="321">
        <v>430.76666666666665</v>
      </c>
      <c r="G176" s="321">
        <v>399.5333333333333</v>
      </c>
      <c r="H176" s="321">
        <v>577.13333333333321</v>
      </c>
      <c r="I176" s="321">
        <v>608.36666666666656</v>
      </c>
      <c r="J176" s="321">
        <v>665.93333333333317</v>
      </c>
      <c r="K176" s="320">
        <v>550.79999999999995</v>
      </c>
      <c r="L176" s="320">
        <v>462</v>
      </c>
      <c r="M176" s="320">
        <v>37.002490000000002</v>
      </c>
      <c r="N176" s="1"/>
      <c r="O176" s="1"/>
    </row>
    <row r="177" spans="1:15" ht="12.75" customHeight="1">
      <c r="A177" s="30">
        <v>167</v>
      </c>
      <c r="B177" s="334" t="s">
        <v>107</v>
      </c>
      <c r="C177" s="320">
        <v>770.65</v>
      </c>
      <c r="D177" s="321">
        <v>766.2166666666667</v>
      </c>
      <c r="E177" s="321">
        <v>757.43333333333339</v>
      </c>
      <c r="F177" s="321">
        <v>744.2166666666667</v>
      </c>
      <c r="G177" s="321">
        <v>735.43333333333339</v>
      </c>
      <c r="H177" s="321">
        <v>779.43333333333339</v>
      </c>
      <c r="I177" s="321">
        <v>788.2166666666667</v>
      </c>
      <c r="J177" s="321">
        <v>801.43333333333339</v>
      </c>
      <c r="K177" s="320">
        <v>775</v>
      </c>
      <c r="L177" s="320">
        <v>753</v>
      </c>
      <c r="M177" s="320">
        <v>12.866770000000001</v>
      </c>
      <c r="N177" s="1"/>
      <c r="O177" s="1"/>
    </row>
    <row r="178" spans="1:15" ht="12.75" customHeight="1">
      <c r="A178" s="30">
        <v>168</v>
      </c>
      <c r="B178" s="334" t="s">
        <v>259</v>
      </c>
      <c r="C178" s="320">
        <v>475</v>
      </c>
      <c r="D178" s="321">
        <v>477.11666666666662</v>
      </c>
      <c r="E178" s="321">
        <v>469.18333333333322</v>
      </c>
      <c r="F178" s="321">
        <v>463.36666666666662</v>
      </c>
      <c r="G178" s="321">
        <v>455.43333333333322</v>
      </c>
      <c r="H178" s="321">
        <v>482.93333333333322</v>
      </c>
      <c r="I178" s="321">
        <v>490.86666666666662</v>
      </c>
      <c r="J178" s="321">
        <v>496.68333333333322</v>
      </c>
      <c r="K178" s="320">
        <v>485.05</v>
      </c>
      <c r="L178" s="320">
        <v>471.3</v>
      </c>
      <c r="M178" s="320">
        <v>5.5314300000000003</v>
      </c>
      <c r="N178" s="1"/>
      <c r="O178" s="1"/>
    </row>
    <row r="179" spans="1:15" ht="12.75" customHeight="1">
      <c r="A179" s="30">
        <v>169</v>
      </c>
      <c r="B179" s="334" t="s">
        <v>108</v>
      </c>
      <c r="C179" s="320">
        <v>1681.75</v>
      </c>
      <c r="D179" s="321">
        <v>1685.0666666666666</v>
      </c>
      <c r="E179" s="321">
        <v>1654.9833333333331</v>
      </c>
      <c r="F179" s="321">
        <v>1628.2166666666665</v>
      </c>
      <c r="G179" s="321">
        <v>1598.133333333333</v>
      </c>
      <c r="H179" s="321">
        <v>1711.8333333333333</v>
      </c>
      <c r="I179" s="321">
        <v>1741.9166666666667</v>
      </c>
      <c r="J179" s="321">
        <v>1768.6833333333334</v>
      </c>
      <c r="K179" s="320">
        <v>1715.15</v>
      </c>
      <c r="L179" s="320">
        <v>1658.3</v>
      </c>
      <c r="M179" s="320">
        <v>8.7874400000000001</v>
      </c>
      <c r="N179" s="1"/>
      <c r="O179" s="1"/>
    </row>
    <row r="180" spans="1:15" ht="12.75" customHeight="1">
      <c r="A180" s="30">
        <v>170</v>
      </c>
      <c r="B180" s="334" t="s">
        <v>380</v>
      </c>
      <c r="C180" s="320">
        <v>81.599999999999994</v>
      </c>
      <c r="D180" s="321">
        <v>80.86666666666666</v>
      </c>
      <c r="E180" s="321">
        <v>79.333333333333314</v>
      </c>
      <c r="F180" s="321">
        <v>77.066666666666649</v>
      </c>
      <c r="G180" s="321">
        <v>75.533333333333303</v>
      </c>
      <c r="H180" s="321">
        <v>83.133333333333326</v>
      </c>
      <c r="I180" s="321">
        <v>84.666666666666657</v>
      </c>
      <c r="J180" s="321">
        <v>86.933333333333337</v>
      </c>
      <c r="K180" s="320">
        <v>82.4</v>
      </c>
      <c r="L180" s="320">
        <v>78.599999999999994</v>
      </c>
      <c r="M180" s="320">
        <v>17.945910000000001</v>
      </c>
      <c r="N180" s="1"/>
      <c r="O180" s="1"/>
    </row>
    <row r="181" spans="1:15" ht="12.75" customHeight="1">
      <c r="A181" s="30">
        <v>171</v>
      </c>
      <c r="B181" s="334" t="s">
        <v>109</v>
      </c>
      <c r="C181" s="320">
        <v>314.3</v>
      </c>
      <c r="D181" s="321">
        <v>314.61666666666662</v>
      </c>
      <c r="E181" s="321">
        <v>312.23333333333323</v>
      </c>
      <c r="F181" s="321">
        <v>310.16666666666663</v>
      </c>
      <c r="G181" s="321">
        <v>307.78333333333325</v>
      </c>
      <c r="H181" s="321">
        <v>316.68333333333322</v>
      </c>
      <c r="I181" s="321">
        <v>319.06666666666655</v>
      </c>
      <c r="J181" s="321">
        <v>321.13333333333321</v>
      </c>
      <c r="K181" s="320">
        <v>317</v>
      </c>
      <c r="L181" s="320">
        <v>312.55</v>
      </c>
      <c r="M181" s="320">
        <v>5.8925700000000001</v>
      </c>
      <c r="N181" s="1"/>
      <c r="O181" s="1"/>
    </row>
    <row r="182" spans="1:15" ht="12.75" customHeight="1">
      <c r="A182" s="30">
        <v>172</v>
      </c>
      <c r="B182" s="334" t="s">
        <v>372</v>
      </c>
      <c r="C182" s="320">
        <v>541.85</v>
      </c>
      <c r="D182" s="321">
        <v>535.25</v>
      </c>
      <c r="E182" s="321">
        <v>522.5</v>
      </c>
      <c r="F182" s="321">
        <v>503.15</v>
      </c>
      <c r="G182" s="321">
        <v>490.4</v>
      </c>
      <c r="H182" s="321">
        <v>554.6</v>
      </c>
      <c r="I182" s="321">
        <v>567.35</v>
      </c>
      <c r="J182" s="321">
        <v>586.70000000000005</v>
      </c>
      <c r="K182" s="320">
        <v>548</v>
      </c>
      <c r="L182" s="320">
        <v>515.9</v>
      </c>
      <c r="M182" s="320">
        <v>26.395859999999999</v>
      </c>
      <c r="N182" s="1"/>
      <c r="O182" s="1"/>
    </row>
    <row r="183" spans="1:15" ht="12.75" customHeight="1">
      <c r="A183" s="30">
        <v>173</v>
      </c>
      <c r="B183" s="334" t="s">
        <v>110</v>
      </c>
      <c r="C183" s="320">
        <v>1679.7</v>
      </c>
      <c r="D183" s="321">
        <v>1675.5666666666666</v>
      </c>
      <c r="E183" s="321">
        <v>1663.1333333333332</v>
      </c>
      <c r="F183" s="321">
        <v>1646.5666666666666</v>
      </c>
      <c r="G183" s="321">
        <v>1634.1333333333332</v>
      </c>
      <c r="H183" s="321">
        <v>1692.1333333333332</v>
      </c>
      <c r="I183" s="321">
        <v>1704.5666666666666</v>
      </c>
      <c r="J183" s="321">
        <v>1721.1333333333332</v>
      </c>
      <c r="K183" s="320">
        <v>1688</v>
      </c>
      <c r="L183" s="320">
        <v>1659</v>
      </c>
      <c r="M183" s="320">
        <v>8.0505300000000002</v>
      </c>
      <c r="N183" s="1"/>
      <c r="O183" s="1"/>
    </row>
    <row r="184" spans="1:15" ht="12.75" customHeight="1">
      <c r="A184" s="30">
        <v>174</v>
      </c>
      <c r="B184" s="334" t="s">
        <v>374</v>
      </c>
      <c r="C184" s="320">
        <v>192.6</v>
      </c>
      <c r="D184" s="321">
        <v>193.68333333333331</v>
      </c>
      <c r="E184" s="321">
        <v>190.91666666666663</v>
      </c>
      <c r="F184" s="321">
        <v>189.23333333333332</v>
      </c>
      <c r="G184" s="321">
        <v>186.46666666666664</v>
      </c>
      <c r="H184" s="321">
        <v>195.36666666666662</v>
      </c>
      <c r="I184" s="321">
        <v>198.13333333333333</v>
      </c>
      <c r="J184" s="321">
        <v>199.81666666666661</v>
      </c>
      <c r="K184" s="320">
        <v>196.45</v>
      </c>
      <c r="L184" s="320">
        <v>192</v>
      </c>
      <c r="M184" s="320">
        <v>17.54121</v>
      </c>
      <c r="N184" s="1"/>
      <c r="O184" s="1"/>
    </row>
    <row r="185" spans="1:15" ht="12.75" customHeight="1">
      <c r="A185" s="30">
        <v>175</v>
      </c>
      <c r="B185" s="334" t="s">
        <v>375</v>
      </c>
      <c r="C185" s="320">
        <v>1821.95</v>
      </c>
      <c r="D185" s="321">
        <v>1825.4000000000003</v>
      </c>
      <c r="E185" s="321">
        <v>1798.4000000000005</v>
      </c>
      <c r="F185" s="321">
        <v>1774.8500000000001</v>
      </c>
      <c r="G185" s="321">
        <v>1747.8500000000004</v>
      </c>
      <c r="H185" s="321">
        <v>1848.9500000000007</v>
      </c>
      <c r="I185" s="321">
        <v>1875.9500000000003</v>
      </c>
      <c r="J185" s="321">
        <v>1899.5000000000009</v>
      </c>
      <c r="K185" s="320">
        <v>1852.4</v>
      </c>
      <c r="L185" s="320">
        <v>1801.85</v>
      </c>
      <c r="M185" s="320">
        <v>0.87473999999999996</v>
      </c>
      <c r="N185" s="1"/>
      <c r="O185" s="1"/>
    </row>
    <row r="186" spans="1:15" ht="12.75" customHeight="1">
      <c r="A186" s="30">
        <v>176</v>
      </c>
      <c r="B186" s="334" t="s">
        <v>381</v>
      </c>
      <c r="C186" s="320">
        <v>190.55</v>
      </c>
      <c r="D186" s="321">
        <v>186.21666666666667</v>
      </c>
      <c r="E186" s="321">
        <v>180.43333333333334</v>
      </c>
      <c r="F186" s="321">
        <v>170.31666666666666</v>
      </c>
      <c r="G186" s="321">
        <v>164.53333333333333</v>
      </c>
      <c r="H186" s="321">
        <v>196.33333333333334</v>
      </c>
      <c r="I186" s="321">
        <v>202.1166666666667</v>
      </c>
      <c r="J186" s="321">
        <v>212.23333333333335</v>
      </c>
      <c r="K186" s="320">
        <v>192</v>
      </c>
      <c r="L186" s="320">
        <v>176.1</v>
      </c>
      <c r="M186" s="320">
        <v>173.99298999999999</v>
      </c>
      <c r="N186" s="1"/>
      <c r="O186" s="1"/>
    </row>
    <row r="187" spans="1:15" ht="12.75" customHeight="1">
      <c r="A187" s="30">
        <v>177</v>
      </c>
      <c r="B187" s="334" t="s">
        <v>260</v>
      </c>
      <c r="C187" s="320">
        <v>273.95</v>
      </c>
      <c r="D187" s="321">
        <v>269.55</v>
      </c>
      <c r="E187" s="321">
        <v>264.10000000000002</v>
      </c>
      <c r="F187" s="321">
        <v>254.25</v>
      </c>
      <c r="G187" s="321">
        <v>248.8</v>
      </c>
      <c r="H187" s="321">
        <v>279.40000000000003</v>
      </c>
      <c r="I187" s="321">
        <v>284.84999999999997</v>
      </c>
      <c r="J187" s="321">
        <v>294.70000000000005</v>
      </c>
      <c r="K187" s="320">
        <v>275</v>
      </c>
      <c r="L187" s="320">
        <v>259.7</v>
      </c>
      <c r="M187" s="320">
        <v>29.169370000000001</v>
      </c>
      <c r="N187" s="1"/>
      <c r="O187" s="1"/>
    </row>
    <row r="188" spans="1:15" ht="12.75" customHeight="1">
      <c r="A188" s="30">
        <v>178</v>
      </c>
      <c r="B188" s="334" t="s">
        <v>376</v>
      </c>
      <c r="C188" s="320">
        <v>946.15</v>
      </c>
      <c r="D188" s="321">
        <v>951.51666666666677</v>
      </c>
      <c r="E188" s="321">
        <v>928.63333333333355</v>
      </c>
      <c r="F188" s="321">
        <v>911.11666666666679</v>
      </c>
      <c r="G188" s="321">
        <v>888.23333333333358</v>
      </c>
      <c r="H188" s="321">
        <v>969.03333333333353</v>
      </c>
      <c r="I188" s="321">
        <v>991.91666666666674</v>
      </c>
      <c r="J188" s="321">
        <v>1009.4333333333335</v>
      </c>
      <c r="K188" s="320">
        <v>974.4</v>
      </c>
      <c r="L188" s="320">
        <v>934</v>
      </c>
      <c r="M188" s="320">
        <v>9.8331400000000002</v>
      </c>
      <c r="N188" s="1"/>
      <c r="O188" s="1"/>
    </row>
    <row r="189" spans="1:15" ht="12.75" customHeight="1">
      <c r="A189" s="30">
        <v>179</v>
      </c>
      <c r="B189" s="334" t="s">
        <v>111</v>
      </c>
      <c r="C189" s="320">
        <v>511.95</v>
      </c>
      <c r="D189" s="321">
        <v>508.15000000000003</v>
      </c>
      <c r="E189" s="321">
        <v>501.85</v>
      </c>
      <c r="F189" s="321">
        <v>491.75</v>
      </c>
      <c r="G189" s="321">
        <v>485.45</v>
      </c>
      <c r="H189" s="321">
        <v>518.25</v>
      </c>
      <c r="I189" s="321">
        <v>524.55000000000018</v>
      </c>
      <c r="J189" s="321">
        <v>534.65000000000009</v>
      </c>
      <c r="K189" s="320">
        <v>514.45000000000005</v>
      </c>
      <c r="L189" s="320">
        <v>498.05</v>
      </c>
      <c r="M189" s="320">
        <v>21.137599999999999</v>
      </c>
      <c r="N189" s="1"/>
      <c r="O189" s="1"/>
    </row>
    <row r="190" spans="1:15" ht="12.75" customHeight="1">
      <c r="A190" s="30">
        <v>180</v>
      </c>
      <c r="B190" s="334" t="s">
        <v>261</v>
      </c>
      <c r="C190" s="320">
        <v>1560.95</v>
      </c>
      <c r="D190" s="321">
        <v>1560.3000000000002</v>
      </c>
      <c r="E190" s="321">
        <v>1527.7000000000003</v>
      </c>
      <c r="F190" s="321">
        <v>1494.45</v>
      </c>
      <c r="G190" s="321">
        <v>1461.8500000000001</v>
      </c>
      <c r="H190" s="321">
        <v>1593.5500000000004</v>
      </c>
      <c r="I190" s="321">
        <v>1626.1500000000003</v>
      </c>
      <c r="J190" s="321">
        <v>1659.4000000000005</v>
      </c>
      <c r="K190" s="320">
        <v>1592.9</v>
      </c>
      <c r="L190" s="320">
        <v>1527.05</v>
      </c>
      <c r="M190" s="320">
        <v>12.758010000000001</v>
      </c>
      <c r="N190" s="1"/>
      <c r="O190" s="1"/>
    </row>
    <row r="191" spans="1:15" ht="12.75" customHeight="1">
      <c r="A191" s="30">
        <v>181</v>
      </c>
      <c r="B191" s="334" t="s">
        <v>385</v>
      </c>
      <c r="C191" s="320">
        <v>1110.5999999999999</v>
      </c>
      <c r="D191" s="321">
        <v>1111.55</v>
      </c>
      <c r="E191" s="321">
        <v>1099.0999999999999</v>
      </c>
      <c r="F191" s="321">
        <v>1087.5999999999999</v>
      </c>
      <c r="G191" s="321">
        <v>1075.1499999999999</v>
      </c>
      <c r="H191" s="321">
        <v>1123.05</v>
      </c>
      <c r="I191" s="321">
        <v>1135.5000000000002</v>
      </c>
      <c r="J191" s="321">
        <v>1147</v>
      </c>
      <c r="K191" s="320">
        <v>1124</v>
      </c>
      <c r="L191" s="320">
        <v>1100.05</v>
      </c>
      <c r="M191" s="320">
        <v>3.3911699999999998</v>
      </c>
      <c r="N191" s="1"/>
      <c r="O191" s="1"/>
    </row>
    <row r="192" spans="1:15" ht="12.75" customHeight="1">
      <c r="A192" s="30">
        <v>182</v>
      </c>
      <c r="B192" s="334" t="s">
        <v>831</v>
      </c>
      <c r="C192" s="320">
        <v>18.8</v>
      </c>
      <c r="D192" s="321">
        <v>19.116666666666671</v>
      </c>
      <c r="E192" s="321">
        <v>18.38333333333334</v>
      </c>
      <c r="F192" s="321">
        <v>17.966666666666669</v>
      </c>
      <c r="G192" s="321">
        <v>17.233333333333338</v>
      </c>
      <c r="H192" s="321">
        <v>19.533333333333342</v>
      </c>
      <c r="I192" s="321">
        <v>20.266666666666669</v>
      </c>
      <c r="J192" s="321">
        <v>20.683333333333344</v>
      </c>
      <c r="K192" s="320">
        <v>19.850000000000001</v>
      </c>
      <c r="L192" s="320">
        <v>18.7</v>
      </c>
      <c r="M192" s="320">
        <v>74.741910000000004</v>
      </c>
      <c r="N192" s="1"/>
      <c r="O192" s="1"/>
    </row>
    <row r="193" spans="1:15" ht="12.75" customHeight="1">
      <c r="A193" s="30">
        <v>183</v>
      </c>
      <c r="B193" s="334" t="s">
        <v>386</v>
      </c>
      <c r="C193" s="320">
        <v>1105.4000000000001</v>
      </c>
      <c r="D193" s="321">
        <v>1098.8666666666668</v>
      </c>
      <c r="E193" s="321">
        <v>1066.5333333333335</v>
      </c>
      <c r="F193" s="321">
        <v>1027.6666666666667</v>
      </c>
      <c r="G193" s="321">
        <v>995.33333333333348</v>
      </c>
      <c r="H193" s="321">
        <v>1137.7333333333336</v>
      </c>
      <c r="I193" s="321">
        <v>1170.0666666666666</v>
      </c>
      <c r="J193" s="321">
        <v>1208.9333333333336</v>
      </c>
      <c r="K193" s="320">
        <v>1131.2</v>
      </c>
      <c r="L193" s="320">
        <v>1060</v>
      </c>
      <c r="M193" s="320">
        <v>1.25326</v>
      </c>
      <c r="N193" s="1"/>
      <c r="O193" s="1"/>
    </row>
    <row r="194" spans="1:15" ht="12.75" customHeight="1">
      <c r="A194" s="30">
        <v>184</v>
      </c>
      <c r="B194" s="334" t="s">
        <v>112</v>
      </c>
      <c r="C194" s="320">
        <v>1180.3</v>
      </c>
      <c r="D194" s="321">
        <v>1181.8666666666666</v>
      </c>
      <c r="E194" s="321">
        <v>1172.7833333333331</v>
      </c>
      <c r="F194" s="321">
        <v>1165.2666666666664</v>
      </c>
      <c r="G194" s="321">
        <v>1156.1833333333329</v>
      </c>
      <c r="H194" s="321">
        <v>1189.3833333333332</v>
      </c>
      <c r="I194" s="321">
        <v>1198.4666666666667</v>
      </c>
      <c r="J194" s="321">
        <v>1205.9833333333333</v>
      </c>
      <c r="K194" s="320">
        <v>1190.95</v>
      </c>
      <c r="L194" s="320">
        <v>1174.3499999999999</v>
      </c>
      <c r="M194" s="320">
        <v>7.1221899999999998</v>
      </c>
      <c r="N194" s="1"/>
      <c r="O194" s="1"/>
    </row>
    <row r="195" spans="1:15" ht="12.75" customHeight="1">
      <c r="A195" s="30">
        <v>185</v>
      </c>
      <c r="B195" s="334" t="s">
        <v>113</v>
      </c>
      <c r="C195" s="320">
        <v>1187.05</v>
      </c>
      <c r="D195" s="321">
        <v>1181.3333333333333</v>
      </c>
      <c r="E195" s="321">
        <v>1173.7166666666665</v>
      </c>
      <c r="F195" s="321">
        <v>1160.3833333333332</v>
      </c>
      <c r="G195" s="321">
        <v>1152.7666666666664</v>
      </c>
      <c r="H195" s="321">
        <v>1194.6666666666665</v>
      </c>
      <c r="I195" s="321">
        <v>1202.2833333333333</v>
      </c>
      <c r="J195" s="321">
        <v>1215.6166666666666</v>
      </c>
      <c r="K195" s="320">
        <v>1188.95</v>
      </c>
      <c r="L195" s="320">
        <v>1168</v>
      </c>
      <c r="M195" s="320">
        <v>22.821370000000002</v>
      </c>
      <c r="N195" s="1"/>
      <c r="O195" s="1"/>
    </row>
    <row r="196" spans="1:15" ht="12.75" customHeight="1">
      <c r="A196" s="30">
        <v>186</v>
      </c>
      <c r="B196" s="334" t="s">
        <v>114</v>
      </c>
      <c r="C196" s="320">
        <v>2680.05</v>
      </c>
      <c r="D196" s="321">
        <v>2728.1166666666668</v>
      </c>
      <c r="E196" s="321">
        <v>2522.4333333333334</v>
      </c>
      <c r="F196" s="321">
        <v>2364.8166666666666</v>
      </c>
      <c r="G196" s="321">
        <v>2159.1333333333332</v>
      </c>
      <c r="H196" s="321">
        <v>2885.7333333333336</v>
      </c>
      <c r="I196" s="321">
        <v>3091.416666666667</v>
      </c>
      <c r="J196" s="321">
        <v>3249.0333333333338</v>
      </c>
      <c r="K196" s="320">
        <v>2933.8</v>
      </c>
      <c r="L196" s="320">
        <v>2570.5</v>
      </c>
      <c r="M196" s="320">
        <v>341.17716999999999</v>
      </c>
      <c r="N196" s="1"/>
      <c r="O196" s="1"/>
    </row>
    <row r="197" spans="1:15" ht="12.75" customHeight="1">
      <c r="A197" s="30">
        <v>187</v>
      </c>
      <c r="B197" s="334" t="s">
        <v>115</v>
      </c>
      <c r="C197" s="320">
        <v>2355</v>
      </c>
      <c r="D197" s="321">
        <v>2374.5499999999997</v>
      </c>
      <c r="E197" s="321">
        <v>2269.0999999999995</v>
      </c>
      <c r="F197" s="321">
        <v>2183.1999999999998</v>
      </c>
      <c r="G197" s="321">
        <v>2077.7499999999995</v>
      </c>
      <c r="H197" s="321">
        <v>2460.4499999999994</v>
      </c>
      <c r="I197" s="321">
        <v>2565.8999999999992</v>
      </c>
      <c r="J197" s="321">
        <v>2651.7999999999993</v>
      </c>
      <c r="K197" s="320">
        <v>2480</v>
      </c>
      <c r="L197" s="320">
        <v>2288.65</v>
      </c>
      <c r="M197" s="320">
        <v>20.910740000000001</v>
      </c>
      <c r="N197" s="1"/>
      <c r="O197" s="1"/>
    </row>
    <row r="198" spans="1:15" ht="12.75" customHeight="1">
      <c r="A198" s="30">
        <v>188</v>
      </c>
      <c r="B198" s="334" t="s">
        <v>116</v>
      </c>
      <c r="C198" s="320">
        <v>1656.8</v>
      </c>
      <c r="D198" s="321">
        <v>1647.1499999999999</v>
      </c>
      <c r="E198" s="321">
        <v>1572.1999999999998</v>
      </c>
      <c r="F198" s="321">
        <v>1487.6</v>
      </c>
      <c r="G198" s="321">
        <v>1412.6499999999999</v>
      </c>
      <c r="H198" s="321">
        <v>1731.7499999999998</v>
      </c>
      <c r="I198" s="321">
        <v>1806.7</v>
      </c>
      <c r="J198" s="321">
        <v>1891.2999999999997</v>
      </c>
      <c r="K198" s="320">
        <v>1722.1</v>
      </c>
      <c r="L198" s="320">
        <v>1562.55</v>
      </c>
      <c r="M198" s="320">
        <v>487.25484999999998</v>
      </c>
      <c r="N198" s="1"/>
      <c r="O198" s="1"/>
    </row>
    <row r="199" spans="1:15" ht="12.75" customHeight="1">
      <c r="A199" s="30">
        <v>189</v>
      </c>
      <c r="B199" s="334" t="s">
        <v>117</v>
      </c>
      <c r="C199" s="320">
        <v>571.79999999999995</v>
      </c>
      <c r="D199" s="321">
        <v>574.38333333333333</v>
      </c>
      <c r="E199" s="321">
        <v>551.2166666666667</v>
      </c>
      <c r="F199" s="321">
        <v>530.63333333333333</v>
      </c>
      <c r="G199" s="321">
        <v>507.4666666666667</v>
      </c>
      <c r="H199" s="321">
        <v>594.9666666666667</v>
      </c>
      <c r="I199" s="321">
        <v>618.13333333333344</v>
      </c>
      <c r="J199" s="321">
        <v>638.7166666666667</v>
      </c>
      <c r="K199" s="320">
        <v>597.54999999999995</v>
      </c>
      <c r="L199" s="320">
        <v>553.79999999999995</v>
      </c>
      <c r="M199" s="320">
        <v>239.76330999999999</v>
      </c>
      <c r="N199" s="1"/>
      <c r="O199" s="1"/>
    </row>
    <row r="200" spans="1:15" ht="12.75" customHeight="1">
      <c r="A200" s="30">
        <v>190</v>
      </c>
      <c r="B200" s="334" t="s">
        <v>383</v>
      </c>
      <c r="C200" s="320">
        <v>1411.7</v>
      </c>
      <c r="D200" s="321">
        <v>1408.0166666666667</v>
      </c>
      <c r="E200" s="321">
        <v>1391.1333333333332</v>
      </c>
      <c r="F200" s="321">
        <v>1370.5666666666666</v>
      </c>
      <c r="G200" s="321">
        <v>1353.6833333333332</v>
      </c>
      <c r="H200" s="321">
        <v>1428.5833333333333</v>
      </c>
      <c r="I200" s="321">
        <v>1445.4666666666669</v>
      </c>
      <c r="J200" s="321">
        <v>1466.0333333333333</v>
      </c>
      <c r="K200" s="320">
        <v>1424.9</v>
      </c>
      <c r="L200" s="320">
        <v>1387.45</v>
      </c>
      <c r="M200" s="320">
        <v>8.9965100000000007</v>
      </c>
      <c r="N200" s="1"/>
      <c r="O200" s="1"/>
    </row>
    <row r="201" spans="1:15" ht="12.75" customHeight="1">
      <c r="A201" s="30">
        <v>191</v>
      </c>
      <c r="B201" s="334" t="s">
        <v>387</v>
      </c>
      <c r="C201" s="320">
        <v>198.5</v>
      </c>
      <c r="D201" s="321">
        <v>197.85</v>
      </c>
      <c r="E201" s="321">
        <v>196.2</v>
      </c>
      <c r="F201" s="321">
        <v>193.9</v>
      </c>
      <c r="G201" s="321">
        <v>192.25</v>
      </c>
      <c r="H201" s="321">
        <v>200.14999999999998</v>
      </c>
      <c r="I201" s="321">
        <v>201.8</v>
      </c>
      <c r="J201" s="321">
        <v>204.09999999999997</v>
      </c>
      <c r="K201" s="320">
        <v>199.5</v>
      </c>
      <c r="L201" s="320">
        <v>195.55</v>
      </c>
      <c r="M201" s="320">
        <v>1.054</v>
      </c>
      <c r="N201" s="1"/>
      <c r="O201" s="1"/>
    </row>
    <row r="202" spans="1:15" ht="12.75" customHeight="1">
      <c r="A202" s="30">
        <v>192</v>
      </c>
      <c r="B202" s="334" t="s">
        <v>388</v>
      </c>
      <c r="C202" s="320">
        <v>125</v>
      </c>
      <c r="D202" s="321">
        <v>123.71666666666665</v>
      </c>
      <c r="E202" s="321">
        <v>121.48333333333331</v>
      </c>
      <c r="F202" s="321">
        <v>117.96666666666665</v>
      </c>
      <c r="G202" s="321">
        <v>115.73333333333331</v>
      </c>
      <c r="H202" s="321">
        <v>127.23333333333331</v>
      </c>
      <c r="I202" s="321">
        <v>129.46666666666664</v>
      </c>
      <c r="J202" s="321">
        <v>132.98333333333329</v>
      </c>
      <c r="K202" s="320">
        <v>125.95</v>
      </c>
      <c r="L202" s="320">
        <v>120.2</v>
      </c>
      <c r="M202" s="320">
        <v>17.125769999999999</v>
      </c>
      <c r="N202" s="1"/>
      <c r="O202" s="1"/>
    </row>
    <row r="203" spans="1:15" ht="12.75" customHeight="1">
      <c r="A203" s="30">
        <v>193</v>
      </c>
      <c r="B203" s="334" t="s">
        <v>118</v>
      </c>
      <c r="C203" s="320">
        <v>2311.75</v>
      </c>
      <c r="D203" s="321">
        <v>2293.5833333333335</v>
      </c>
      <c r="E203" s="321">
        <v>2268.166666666667</v>
      </c>
      <c r="F203" s="321">
        <v>2224.5833333333335</v>
      </c>
      <c r="G203" s="321">
        <v>2199.166666666667</v>
      </c>
      <c r="H203" s="321">
        <v>2337.166666666667</v>
      </c>
      <c r="I203" s="321">
        <v>2362.5833333333339</v>
      </c>
      <c r="J203" s="321">
        <v>2406.166666666667</v>
      </c>
      <c r="K203" s="320">
        <v>2319</v>
      </c>
      <c r="L203" s="320">
        <v>2250</v>
      </c>
      <c r="M203" s="320">
        <v>14.173920000000001</v>
      </c>
      <c r="N203" s="1"/>
      <c r="O203" s="1"/>
    </row>
    <row r="204" spans="1:15" ht="12.75" customHeight="1">
      <c r="A204" s="30">
        <v>194</v>
      </c>
      <c r="B204" s="334" t="s">
        <v>384</v>
      </c>
      <c r="C204" s="320">
        <v>82</v>
      </c>
      <c r="D204" s="321">
        <v>81.649999999999991</v>
      </c>
      <c r="E204" s="321">
        <v>80.649999999999977</v>
      </c>
      <c r="F204" s="321">
        <v>79.299999999999983</v>
      </c>
      <c r="G204" s="321">
        <v>78.299999999999969</v>
      </c>
      <c r="H204" s="321">
        <v>82.999999999999986</v>
      </c>
      <c r="I204" s="321">
        <v>84.000000000000014</v>
      </c>
      <c r="J204" s="321">
        <v>85.35</v>
      </c>
      <c r="K204" s="320">
        <v>82.65</v>
      </c>
      <c r="L204" s="320">
        <v>80.3</v>
      </c>
      <c r="M204" s="320">
        <v>144.79490999999999</v>
      </c>
      <c r="N204" s="1"/>
      <c r="O204" s="1"/>
    </row>
    <row r="205" spans="1:15" ht="12.75" customHeight="1">
      <c r="A205" s="30">
        <v>195</v>
      </c>
      <c r="B205" s="334" t="s">
        <v>832</v>
      </c>
      <c r="C205" s="320">
        <v>1114.25</v>
      </c>
      <c r="D205" s="321">
        <v>1121.5666666666666</v>
      </c>
      <c r="E205" s="321">
        <v>1099.4333333333332</v>
      </c>
      <c r="F205" s="321">
        <v>1084.6166666666666</v>
      </c>
      <c r="G205" s="321">
        <v>1062.4833333333331</v>
      </c>
      <c r="H205" s="321">
        <v>1136.3833333333332</v>
      </c>
      <c r="I205" s="321">
        <v>1158.5166666666664</v>
      </c>
      <c r="J205" s="321">
        <v>1173.3333333333333</v>
      </c>
      <c r="K205" s="320">
        <v>1143.7</v>
      </c>
      <c r="L205" s="320">
        <v>1106.75</v>
      </c>
      <c r="M205" s="320">
        <v>1.14679</v>
      </c>
      <c r="N205" s="1"/>
      <c r="O205" s="1"/>
    </row>
    <row r="206" spans="1:15" ht="12.75" customHeight="1">
      <c r="A206" s="30">
        <v>196</v>
      </c>
      <c r="B206" s="334" t="s">
        <v>821</v>
      </c>
      <c r="C206" s="320">
        <v>419.85</v>
      </c>
      <c r="D206" s="321">
        <v>420.15000000000003</v>
      </c>
      <c r="E206" s="321">
        <v>414.30000000000007</v>
      </c>
      <c r="F206" s="321">
        <v>408.75000000000006</v>
      </c>
      <c r="G206" s="321">
        <v>402.90000000000009</v>
      </c>
      <c r="H206" s="321">
        <v>425.70000000000005</v>
      </c>
      <c r="I206" s="321">
        <v>431.55000000000007</v>
      </c>
      <c r="J206" s="321">
        <v>437.1</v>
      </c>
      <c r="K206" s="320">
        <v>426</v>
      </c>
      <c r="L206" s="320">
        <v>414.6</v>
      </c>
      <c r="M206" s="320">
        <v>1.53084</v>
      </c>
      <c r="N206" s="1"/>
      <c r="O206" s="1"/>
    </row>
    <row r="207" spans="1:15" ht="12.75" customHeight="1">
      <c r="A207" s="30">
        <v>197</v>
      </c>
      <c r="B207" s="334" t="s">
        <v>120</v>
      </c>
      <c r="C207" s="320">
        <v>587.5</v>
      </c>
      <c r="D207" s="321">
        <v>582.06666666666672</v>
      </c>
      <c r="E207" s="321">
        <v>574.48333333333346</v>
      </c>
      <c r="F207" s="321">
        <v>561.4666666666667</v>
      </c>
      <c r="G207" s="321">
        <v>553.88333333333344</v>
      </c>
      <c r="H207" s="321">
        <v>595.08333333333348</v>
      </c>
      <c r="I207" s="321">
        <v>602.66666666666674</v>
      </c>
      <c r="J207" s="321">
        <v>615.68333333333351</v>
      </c>
      <c r="K207" s="320">
        <v>589.65</v>
      </c>
      <c r="L207" s="320">
        <v>569.04999999999995</v>
      </c>
      <c r="M207" s="320">
        <v>158.45384999999999</v>
      </c>
      <c r="N207" s="1"/>
      <c r="O207" s="1"/>
    </row>
    <row r="208" spans="1:15" ht="12.75" customHeight="1">
      <c r="A208" s="30">
        <v>198</v>
      </c>
      <c r="B208" s="334" t="s">
        <v>389</v>
      </c>
      <c r="C208" s="320">
        <v>119.35</v>
      </c>
      <c r="D208" s="321">
        <v>118.48333333333333</v>
      </c>
      <c r="E208" s="321">
        <v>117.11666666666667</v>
      </c>
      <c r="F208" s="321">
        <v>114.88333333333334</v>
      </c>
      <c r="G208" s="321">
        <v>113.51666666666668</v>
      </c>
      <c r="H208" s="321">
        <v>120.71666666666667</v>
      </c>
      <c r="I208" s="321">
        <v>122.08333333333331</v>
      </c>
      <c r="J208" s="321">
        <v>124.31666666666666</v>
      </c>
      <c r="K208" s="320">
        <v>119.85</v>
      </c>
      <c r="L208" s="320">
        <v>116.25</v>
      </c>
      <c r="M208" s="320">
        <v>62.55133</v>
      </c>
      <c r="N208" s="1"/>
      <c r="O208" s="1"/>
    </row>
    <row r="209" spans="1:15" ht="12.75" customHeight="1">
      <c r="A209" s="30">
        <v>199</v>
      </c>
      <c r="B209" s="334" t="s">
        <v>121</v>
      </c>
      <c r="C209" s="320">
        <v>279.7</v>
      </c>
      <c r="D209" s="321">
        <v>279.08333333333331</v>
      </c>
      <c r="E209" s="321">
        <v>276.61666666666662</v>
      </c>
      <c r="F209" s="321">
        <v>273.5333333333333</v>
      </c>
      <c r="G209" s="321">
        <v>271.06666666666661</v>
      </c>
      <c r="H209" s="321">
        <v>282.16666666666663</v>
      </c>
      <c r="I209" s="321">
        <v>284.63333333333333</v>
      </c>
      <c r="J209" s="321">
        <v>287.71666666666664</v>
      </c>
      <c r="K209" s="320">
        <v>281.55</v>
      </c>
      <c r="L209" s="320">
        <v>276</v>
      </c>
      <c r="M209" s="320">
        <v>29.51135</v>
      </c>
      <c r="N209" s="1"/>
      <c r="O209" s="1"/>
    </row>
    <row r="210" spans="1:15" ht="12.75" customHeight="1">
      <c r="A210" s="30">
        <v>200</v>
      </c>
      <c r="B210" s="334" t="s">
        <v>122</v>
      </c>
      <c r="C210" s="320">
        <v>2128.4499999999998</v>
      </c>
      <c r="D210" s="321">
        <v>2110.3666666666663</v>
      </c>
      <c r="E210" s="321">
        <v>2088.2833333333328</v>
      </c>
      <c r="F210" s="321">
        <v>2048.1166666666663</v>
      </c>
      <c r="G210" s="321">
        <v>2026.0333333333328</v>
      </c>
      <c r="H210" s="321">
        <v>2150.5333333333328</v>
      </c>
      <c r="I210" s="321">
        <v>2172.6166666666659</v>
      </c>
      <c r="J210" s="321">
        <v>2212.7833333333328</v>
      </c>
      <c r="K210" s="320">
        <v>2132.4499999999998</v>
      </c>
      <c r="L210" s="320">
        <v>2070.1999999999998</v>
      </c>
      <c r="M210" s="320">
        <v>16.93019</v>
      </c>
      <c r="N210" s="1"/>
      <c r="O210" s="1"/>
    </row>
    <row r="211" spans="1:15" ht="12.75" customHeight="1">
      <c r="A211" s="30">
        <v>201</v>
      </c>
      <c r="B211" s="334" t="s">
        <v>262</v>
      </c>
      <c r="C211" s="320">
        <v>325.05</v>
      </c>
      <c r="D211" s="321">
        <v>324.36666666666667</v>
      </c>
      <c r="E211" s="321">
        <v>321.93333333333334</v>
      </c>
      <c r="F211" s="321">
        <v>318.81666666666666</v>
      </c>
      <c r="G211" s="321">
        <v>316.38333333333333</v>
      </c>
      <c r="H211" s="321">
        <v>327.48333333333335</v>
      </c>
      <c r="I211" s="321">
        <v>329.91666666666674</v>
      </c>
      <c r="J211" s="321">
        <v>333.03333333333336</v>
      </c>
      <c r="K211" s="320">
        <v>326.8</v>
      </c>
      <c r="L211" s="320">
        <v>321.25</v>
      </c>
      <c r="M211" s="320">
        <v>7.9743300000000001</v>
      </c>
      <c r="N211" s="1"/>
      <c r="O211" s="1"/>
    </row>
    <row r="212" spans="1:15" ht="12.75" customHeight="1">
      <c r="A212" s="30">
        <v>202</v>
      </c>
      <c r="B212" s="334" t="s">
        <v>833</v>
      </c>
      <c r="C212" s="320">
        <v>775.7</v>
      </c>
      <c r="D212" s="321">
        <v>780.23333333333323</v>
      </c>
      <c r="E212" s="321">
        <v>766.46666666666647</v>
      </c>
      <c r="F212" s="321">
        <v>757.23333333333323</v>
      </c>
      <c r="G212" s="321">
        <v>743.46666666666647</v>
      </c>
      <c r="H212" s="321">
        <v>789.46666666666647</v>
      </c>
      <c r="I212" s="321">
        <v>803.23333333333312</v>
      </c>
      <c r="J212" s="321">
        <v>812.46666666666647</v>
      </c>
      <c r="K212" s="320">
        <v>794</v>
      </c>
      <c r="L212" s="320">
        <v>771</v>
      </c>
      <c r="M212" s="320">
        <v>0.52205999999999997</v>
      </c>
      <c r="N212" s="1"/>
      <c r="O212" s="1"/>
    </row>
    <row r="213" spans="1:15" ht="12.75" customHeight="1">
      <c r="A213" s="30">
        <v>203</v>
      </c>
      <c r="B213" s="334" t="s">
        <v>390</v>
      </c>
      <c r="C213" s="320">
        <v>39866.6</v>
      </c>
      <c r="D213" s="321">
        <v>39858.200000000004</v>
      </c>
      <c r="E213" s="321">
        <v>39467.400000000009</v>
      </c>
      <c r="F213" s="321">
        <v>39068.200000000004</v>
      </c>
      <c r="G213" s="321">
        <v>38677.400000000009</v>
      </c>
      <c r="H213" s="321">
        <v>40257.400000000009</v>
      </c>
      <c r="I213" s="321">
        <v>40648.200000000012</v>
      </c>
      <c r="J213" s="321">
        <v>41047.400000000009</v>
      </c>
      <c r="K213" s="320">
        <v>40249</v>
      </c>
      <c r="L213" s="320">
        <v>39459</v>
      </c>
      <c r="M213" s="320">
        <v>2.6089999999999999E-2</v>
      </c>
      <c r="N213" s="1"/>
      <c r="O213" s="1"/>
    </row>
    <row r="214" spans="1:15" ht="12.75" customHeight="1">
      <c r="A214" s="30">
        <v>204</v>
      </c>
      <c r="B214" s="334" t="s">
        <v>391</v>
      </c>
      <c r="C214" s="320">
        <v>35.049999999999997</v>
      </c>
      <c r="D214" s="321">
        <v>34.883333333333333</v>
      </c>
      <c r="E214" s="321">
        <v>34.366666666666667</v>
      </c>
      <c r="F214" s="321">
        <v>33.683333333333337</v>
      </c>
      <c r="G214" s="321">
        <v>33.166666666666671</v>
      </c>
      <c r="H214" s="321">
        <v>35.566666666666663</v>
      </c>
      <c r="I214" s="321">
        <v>36.083333333333329</v>
      </c>
      <c r="J214" s="321">
        <v>36.766666666666659</v>
      </c>
      <c r="K214" s="320">
        <v>35.4</v>
      </c>
      <c r="L214" s="320">
        <v>34.200000000000003</v>
      </c>
      <c r="M214" s="320">
        <v>22.137589999999999</v>
      </c>
      <c r="N214" s="1"/>
      <c r="O214" s="1"/>
    </row>
    <row r="215" spans="1:15" ht="12.75" customHeight="1">
      <c r="A215" s="30">
        <v>205</v>
      </c>
      <c r="B215" s="334" t="s">
        <v>403</v>
      </c>
      <c r="C215" s="320">
        <v>117.75</v>
      </c>
      <c r="D215" s="321">
        <v>116.55</v>
      </c>
      <c r="E215" s="321">
        <v>112.19999999999999</v>
      </c>
      <c r="F215" s="321">
        <v>106.64999999999999</v>
      </c>
      <c r="G215" s="321">
        <v>102.29999999999998</v>
      </c>
      <c r="H215" s="321">
        <v>122.1</v>
      </c>
      <c r="I215" s="321">
        <v>126.44999999999999</v>
      </c>
      <c r="J215" s="321">
        <v>132</v>
      </c>
      <c r="K215" s="320">
        <v>120.9</v>
      </c>
      <c r="L215" s="320">
        <v>111</v>
      </c>
      <c r="M215" s="320">
        <v>271.75317000000001</v>
      </c>
      <c r="N215" s="1"/>
      <c r="O215" s="1"/>
    </row>
    <row r="216" spans="1:15" ht="12.75" customHeight="1">
      <c r="A216" s="30">
        <v>206</v>
      </c>
      <c r="B216" s="334" t="s">
        <v>123</v>
      </c>
      <c r="C216" s="320">
        <v>173.3</v>
      </c>
      <c r="D216" s="321">
        <v>171.5</v>
      </c>
      <c r="E216" s="321">
        <v>168.1</v>
      </c>
      <c r="F216" s="321">
        <v>162.9</v>
      </c>
      <c r="G216" s="321">
        <v>159.5</v>
      </c>
      <c r="H216" s="321">
        <v>176.7</v>
      </c>
      <c r="I216" s="321">
        <v>180.09999999999997</v>
      </c>
      <c r="J216" s="321">
        <v>185.29999999999998</v>
      </c>
      <c r="K216" s="320">
        <v>174.9</v>
      </c>
      <c r="L216" s="320">
        <v>166.3</v>
      </c>
      <c r="M216" s="320">
        <v>169.54685000000001</v>
      </c>
      <c r="N216" s="1"/>
      <c r="O216" s="1"/>
    </row>
    <row r="217" spans="1:15" ht="12.75" customHeight="1">
      <c r="A217" s="30">
        <v>207</v>
      </c>
      <c r="B217" s="334" t="s">
        <v>124</v>
      </c>
      <c r="C217" s="320">
        <v>746.6</v>
      </c>
      <c r="D217" s="321">
        <v>740.4666666666667</v>
      </c>
      <c r="E217" s="321">
        <v>731.13333333333344</v>
      </c>
      <c r="F217" s="321">
        <v>715.66666666666674</v>
      </c>
      <c r="G217" s="321">
        <v>706.33333333333348</v>
      </c>
      <c r="H217" s="321">
        <v>755.93333333333339</v>
      </c>
      <c r="I217" s="321">
        <v>765.26666666666665</v>
      </c>
      <c r="J217" s="321">
        <v>780.73333333333335</v>
      </c>
      <c r="K217" s="320">
        <v>749.8</v>
      </c>
      <c r="L217" s="320">
        <v>725</v>
      </c>
      <c r="M217" s="320">
        <v>171.92196999999999</v>
      </c>
      <c r="N217" s="1"/>
      <c r="O217" s="1"/>
    </row>
    <row r="218" spans="1:15" ht="12.75" customHeight="1">
      <c r="A218" s="30">
        <v>208</v>
      </c>
      <c r="B218" s="334" t="s">
        <v>125</v>
      </c>
      <c r="C218" s="320">
        <v>1349.95</v>
      </c>
      <c r="D218" s="321">
        <v>1352.1499999999999</v>
      </c>
      <c r="E218" s="321">
        <v>1337.0999999999997</v>
      </c>
      <c r="F218" s="321">
        <v>1324.2499999999998</v>
      </c>
      <c r="G218" s="321">
        <v>1309.1999999999996</v>
      </c>
      <c r="H218" s="321">
        <v>1364.9999999999998</v>
      </c>
      <c r="I218" s="321">
        <v>1380.05</v>
      </c>
      <c r="J218" s="321">
        <v>1392.8999999999999</v>
      </c>
      <c r="K218" s="320">
        <v>1367.2</v>
      </c>
      <c r="L218" s="320">
        <v>1339.3</v>
      </c>
      <c r="M218" s="320">
        <v>5.7959699999999996</v>
      </c>
      <c r="N218" s="1"/>
      <c r="O218" s="1"/>
    </row>
    <row r="219" spans="1:15" ht="12.75" customHeight="1">
      <c r="A219" s="30">
        <v>209</v>
      </c>
      <c r="B219" s="334" t="s">
        <v>126</v>
      </c>
      <c r="C219" s="320">
        <v>509.15</v>
      </c>
      <c r="D219" s="321">
        <v>511.33333333333331</v>
      </c>
      <c r="E219" s="321">
        <v>503.46666666666658</v>
      </c>
      <c r="F219" s="321">
        <v>497.78333333333325</v>
      </c>
      <c r="G219" s="321">
        <v>489.91666666666652</v>
      </c>
      <c r="H219" s="321">
        <v>517.01666666666665</v>
      </c>
      <c r="I219" s="321">
        <v>524.88333333333333</v>
      </c>
      <c r="J219" s="321">
        <v>530.56666666666672</v>
      </c>
      <c r="K219" s="320">
        <v>519.20000000000005</v>
      </c>
      <c r="L219" s="320">
        <v>505.65</v>
      </c>
      <c r="M219" s="320">
        <v>18.632729999999999</v>
      </c>
      <c r="N219" s="1"/>
      <c r="O219" s="1"/>
    </row>
    <row r="220" spans="1:15" ht="12.75" customHeight="1">
      <c r="A220" s="30">
        <v>210</v>
      </c>
      <c r="B220" s="334" t="s">
        <v>407</v>
      </c>
      <c r="C220" s="320">
        <v>181.95</v>
      </c>
      <c r="D220" s="321">
        <v>179.9</v>
      </c>
      <c r="E220" s="321">
        <v>173.05</v>
      </c>
      <c r="F220" s="321">
        <v>164.15</v>
      </c>
      <c r="G220" s="321">
        <v>157.30000000000001</v>
      </c>
      <c r="H220" s="321">
        <v>188.8</v>
      </c>
      <c r="I220" s="321">
        <v>195.64999999999998</v>
      </c>
      <c r="J220" s="321">
        <v>204.55</v>
      </c>
      <c r="K220" s="320">
        <v>186.75</v>
      </c>
      <c r="L220" s="320">
        <v>171</v>
      </c>
      <c r="M220" s="320">
        <v>15.211040000000001</v>
      </c>
      <c r="N220" s="1"/>
      <c r="O220" s="1"/>
    </row>
    <row r="221" spans="1:15" ht="12.75" customHeight="1">
      <c r="A221" s="30">
        <v>211</v>
      </c>
      <c r="B221" s="334" t="s">
        <v>393</v>
      </c>
      <c r="C221" s="320">
        <v>44.95</v>
      </c>
      <c r="D221" s="321">
        <v>44.9</v>
      </c>
      <c r="E221" s="321">
        <v>44.4</v>
      </c>
      <c r="F221" s="321">
        <v>43.85</v>
      </c>
      <c r="G221" s="321">
        <v>43.35</v>
      </c>
      <c r="H221" s="321">
        <v>45.449999999999996</v>
      </c>
      <c r="I221" s="321">
        <v>45.949999999999996</v>
      </c>
      <c r="J221" s="321">
        <v>46.499999999999993</v>
      </c>
      <c r="K221" s="320">
        <v>45.4</v>
      </c>
      <c r="L221" s="320">
        <v>44.35</v>
      </c>
      <c r="M221" s="320">
        <v>57.940980000000003</v>
      </c>
      <c r="N221" s="1"/>
      <c r="O221" s="1"/>
    </row>
    <row r="222" spans="1:15" ht="12.75" customHeight="1">
      <c r="A222" s="30">
        <v>212</v>
      </c>
      <c r="B222" s="334" t="s">
        <v>127</v>
      </c>
      <c r="C222" s="320">
        <v>10.25</v>
      </c>
      <c r="D222" s="321">
        <v>10.25</v>
      </c>
      <c r="E222" s="321">
        <v>10.050000000000001</v>
      </c>
      <c r="F222" s="321">
        <v>9.8500000000000014</v>
      </c>
      <c r="G222" s="321">
        <v>9.6500000000000021</v>
      </c>
      <c r="H222" s="321">
        <v>10.45</v>
      </c>
      <c r="I222" s="321">
        <v>10.649999999999999</v>
      </c>
      <c r="J222" s="321">
        <v>10.849999999999998</v>
      </c>
      <c r="K222" s="320">
        <v>10.45</v>
      </c>
      <c r="L222" s="320">
        <v>10.050000000000001</v>
      </c>
      <c r="M222" s="320">
        <v>2164.01604</v>
      </c>
      <c r="N222" s="1"/>
      <c r="O222" s="1"/>
    </row>
    <row r="223" spans="1:15" ht="12.75" customHeight="1">
      <c r="A223" s="30">
        <v>213</v>
      </c>
      <c r="B223" s="334" t="s">
        <v>394</v>
      </c>
      <c r="C223" s="320">
        <v>66.2</v>
      </c>
      <c r="D223" s="321">
        <v>65.733333333333334</v>
      </c>
      <c r="E223" s="321">
        <v>64.466666666666669</v>
      </c>
      <c r="F223" s="321">
        <v>62.733333333333334</v>
      </c>
      <c r="G223" s="321">
        <v>61.466666666666669</v>
      </c>
      <c r="H223" s="321">
        <v>67.466666666666669</v>
      </c>
      <c r="I223" s="321">
        <v>68.733333333333348</v>
      </c>
      <c r="J223" s="321">
        <v>70.466666666666669</v>
      </c>
      <c r="K223" s="320">
        <v>67</v>
      </c>
      <c r="L223" s="320">
        <v>64</v>
      </c>
      <c r="M223" s="320">
        <v>351.60910000000001</v>
      </c>
      <c r="N223" s="1"/>
      <c r="O223" s="1"/>
    </row>
    <row r="224" spans="1:15" ht="12.75" customHeight="1">
      <c r="A224" s="30">
        <v>214</v>
      </c>
      <c r="B224" s="334" t="s">
        <v>128</v>
      </c>
      <c r="C224" s="320">
        <v>43.65</v>
      </c>
      <c r="D224" s="321">
        <v>43.133333333333333</v>
      </c>
      <c r="E224" s="321">
        <v>42.266666666666666</v>
      </c>
      <c r="F224" s="321">
        <v>40.883333333333333</v>
      </c>
      <c r="G224" s="321">
        <v>40.016666666666666</v>
      </c>
      <c r="H224" s="321">
        <v>44.516666666666666</v>
      </c>
      <c r="I224" s="321">
        <v>45.383333333333326</v>
      </c>
      <c r="J224" s="321">
        <v>46.766666666666666</v>
      </c>
      <c r="K224" s="320">
        <v>44</v>
      </c>
      <c r="L224" s="320">
        <v>41.75</v>
      </c>
      <c r="M224" s="320">
        <v>785.87513000000001</v>
      </c>
      <c r="N224" s="1"/>
      <c r="O224" s="1"/>
    </row>
    <row r="225" spans="1:15" ht="12.75" customHeight="1">
      <c r="A225" s="30">
        <v>215</v>
      </c>
      <c r="B225" s="334" t="s">
        <v>405</v>
      </c>
      <c r="C225" s="320">
        <v>238.95</v>
      </c>
      <c r="D225" s="321">
        <v>236.86666666666667</v>
      </c>
      <c r="E225" s="321">
        <v>232.18333333333334</v>
      </c>
      <c r="F225" s="321">
        <v>225.41666666666666</v>
      </c>
      <c r="G225" s="321">
        <v>220.73333333333332</v>
      </c>
      <c r="H225" s="321">
        <v>243.63333333333335</v>
      </c>
      <c r="I225" s="321">
        <v>248.31666666666669</v>
      </c>
      <c r="J225" s="321">
        <v>255.08333333333337</v>
      </c>
      <c r="K225" s="320">
        <v>241.55</v>
      </c>
      <c r="L225" s="320">
        <v>230.1</v>
      </c>
      <c r="M225" s="320">
        <v>129.85586000000001</v>
      </c>
      <c r="N225" s="1"/>
      <c r="O225" s="1"/>
    </row>
    <row r="226" spans="1:15" ht="12.75" customHeight="1">
      <c r="A226" s="30">
        <v>216</v>
      </c>
      <c r="B226" s="334" t="s">
        <v>395</v>
      </c>
      <c r="C226" s="320">
        <v>1024.25</v>
      </c>
      <c r="D226" s="321">
        <v>1028.8833333333334</v>
      </c>
      <c r="E226" s="321">
        <v>1012.7666666666669</v>
      </c>
      <c r="F226" s="321">
        <v>1001.2833333333334</v>
      </c>
      <c r="G226" s="321">
        <v>985.16666666666686</v>
      </c>
      <c r="H226" s="321">
        <v>1040.3666666666668</v>
      </c>
      <c r="I226" s="321">
        <v>1056.4833333333331</v>
      </c>
      <c r="J226" s="321">
        <v>1067.9666666666669</v>
      </c>
      <c r="K226" s="320">
        <v>1045</v>
      </c>
      <c r="L226" s="320">
        <v>1017.4</v>
      </c>
      <c r="M226" s="320">
        <v>0.33800000000000002</v>
      </c>
      <c r="N226" s="1"/>
      <c r="O226" s="1"/>
    </row>
    <row r="227" spans="1:15" ht="12.75" customHeight="1">
      <c r="A227" s="30">
        <v>217</v>
      </c>
      <c r="B227" s="334" t="s">
        <v>129</v>
      </c>
      <c r="C227" s="320">
        <v>391.95</v>
      </c>
      <c r="D227" s="321">
        <v>389.3</v>
      </c>
      <c r="E227" s="321">
        <v>385.65000000000003</v>
      </c>
      <c r="F227" s="321">
        <v>379.35</v>
      </c>
      <c r="G227" s="321">
        <v>375.70000000000005</v>
      </c>
      <c r="H227" s="321">
        <v>395.6</v>
      </c>
      <c r="I227" s="321">
        <v>399.25</v>
      </c>
      <c r="J227" s="321">
        <v>405.55</v>
      </c>
      <c r="K227" s="320">
        <v>392.95</v>
      </c>
      <c r="L227" s="320">
        <v>383</v>
      </c>
      <c r="M227" s="320">
        <v>25.298860000000001</v>
      </c>
      <c r="N227" s="1"/>
      <c r="O227" s="1"/>
    </row>
    <row r="228" spans="1:15" ht="12.75" customHeight="1">
      <c r="A228" s="30">
        <v>218</v>
      </c>
      <c r="B228" s="334" t="s">
        <v>396</v>
      </c>
      <c r="C228" s="320">
        <v>298.75</v>
      </c>
      <c r="D228" s="321">
        <v>299.38333333333333</v>
      </c>
      <c r="E228" s="321">
        <v>292.76666666666665</v>
      </c>
      <c r="F228" s="321">
        <v>286.7833333333333</v>
      </c>
      <c r="G228" s="321">
        <v>280.16666666666663</v>
      </c>
      <c r="H228" s="321">
        <v>305.36666666666667</v>
      </c>
      <c r="I228" s="321">
        <v>311.98333333333335</v>
      </c>
      <c r="J228" s="321">
        <v>317.9666666666667</v>
      </c>
      <c r="K228" s="320">
        <v>306</v>
      </c>
      <c r="L228" s="320">
        <v>293.39999999999998</v>
      </c>
      <c r="M228" s="320">
        <v>21.985589999999998</v>
      </c>
      <c r="N228" s="1"/>
      <c r="O228" s="1"/>
    </row>
    <row r="229" spans="1:15" ht="12.75" customHeight="1">
      <c r="A229" s="30">
        <v>219</v>
      </c>
      <c r="B229" s="334" t="s">
        <v>397</v>
      </c>
      <c r="C229" s="320">
        <v>1694.35</v>
      </c>
      <c r="D229" s="321">
        <v>1689.6499999999999</v>
      </c>
      <c r="E229" s="321">
        <v>1664.6999999999998</v>
      </c>
      <c r="F229" s="321">
        <v>1635.05</v>
      </c>
      <c r="G229" s="321">
        <v>1610.1</v>
      </c>
      <c r="H229" s="321">
        <v>1719.2999999999997</v>
      </c>
      <c r="I229" s="321">
        <v>1744.25</v>
      </c>
      <c r="J229" s="321">
        <v>1773.8999999999996</v>
      </c>
      <c r="K229" s="320">
        <v>1714.6</v>
      </c>
      <c r="L229" s="320">
        <v>1660</v>
      </c>
      <c r="M229" s="320">
        <v>0.45678000000000002</v>
      </c>
      <c r="N229" s="1"/>
      <c r="O229" s="1"/>
    </row>
    <row r="230" spans="1:15" ht="12.75" customHeight="1">
      <c r="A230" s="30">
        <v>220</v>
      </c>
      <c r="B230" s="334" t="s">
        <v>130</v>
      </c>
      <c r="C230" s="320">
        <v>239.1</v>
      </c>
      <c r="D230" s="321">
        <v>240.53333333333333</v>
      </c>
      <c r="E230" s="321">
        <v>237.06666666666666</v>
      </c>
      <c r="F230" s="321">
        <v>235.03333333333333</v>
      </c>
      <c r="G230" s="321">
        <v>231.56666666666666</v>
      </c>
      <c r="H230" s="321">
        <v>242.56666666666666</v>
      </c>
      <c r="I230" s="321">
        <v>246.0333333333333</v>
      </c>
      <c r="J230" s="321">
        <v>248.06666666666666</v>
      </c>
      <c r="K230" s="320">
        <v>244</v>
      </c>
      <c r="L230" s="320">
        <v>238.5</v>
      </c>
      <c r="M230" s="320">
        <v>66.369820000000004</v>
      </c>
      <c r="N230" s="1"/>
      <c r="O230" s="1"/>
    </row>
    <row r="231" spans="1:15" ht="12.75" customHeight="1">
      <c r="A231" s="30">
        <v>221</v>
      </c>
      <c r="B231" s="334" t="s">
        <v>402</v>
      </c>
      <c r="C231" s="320">
        <v>220.9</v>
      </c>
      <c r="D231" s="321">
        <v>219.96666666666667</v>
      </c>
      <c r="E231" s="321">
        <v>217.93333333333334</v>
      </c>
      <c r="F231" s="321">
        <v>214.96666666666667</v>
      </c>
      <c r="G231" s="321">
        <v>212.93333333333334</v>
      </c>
      <c r="H231" s="321">
        <v>222.93333333333334</v>
      </c>
      <c r="I231" s="321">
        <v>224.9666666666667</v>
      </c>
      <c r="J231" s="321">
        <v>227.93333333333334</v>
      </c>
      <c r="K231" s="320">
        <v>222</v>
      </c>
      <c r="L231" s="320">
        <v>217</v>
      </c>
      <c r="M231" s="320">
        <v>36.861980000000003</v>
      </c>
      <c r="N231" s="1"/>
      <c r="O231" s="1"/>
    </row>
    <row r="232" spans="1:15" ht="12.75" customHeight="1">
      <c r="A232" s="30">
        <v>222</v>
      </c>
      <c r="B232" s="334" t="s">
        <v>264</v>
      </c>
      <c r="C232" s="320">
        <v>4821.8999999999996</v>
      </c>
      <c r="D232" s="321">
        <v>4730.6333333333332</v>
      </c>
      <c r="E232" s="321">
        <v>4571.2666666666664</v>
      </c>
      <c r="F232" s="321">
        <v>4320.6333333333332</v>
      </c>
      <c r="G232" s="321">
        <v>4161.2666666666664</v>
      </c>
      <c r="H232" s="321">
        <v>4981.2666666666664</v>
      </c>
      <c r="I232" s="321">
        <v>5140.6333333333332</v>
      </c>
      <c r="J232" s="321">
        <v>5391.2666666666664</v>
      </c>
      <c r="K232" s="320">
        <v>4890</v>
      </c>
      <c r="L232" s="320">
        <v>4480</v>
      </c>
      <c r="M232" s="320">
        <v>3.3153299999999999</v>
      </c>
      <c r="N232" s="1"/>
      <c r="O232" s="1"/>
    </row>
    <row r="233" spans="1:15" ht="12.75" customHeight="1">
      <c r="A233" s="30">
        <v>223</v>
      </c>
      <c r="B233" s="334" t="s">
        <v>404</v>
      </c>
      <c r="C233" s="320">
        <v>161.44999999999999</v>
      </c>
      <c r="D233" s="321">
        <v>162.13333333333335</v>
      </c>
      <c r="E233" s="321">
        <v>159.8666666666667</v>
      </c>
      <c r="F233" s="321">
        <v>158.28333333333336</v>
      </c>
      <c r="G233" s="321">
        <v>156.01666666666671</v>
      </c>
      <c r="H233" s="321">
        <v>163.7166666666667</v>
      </c>
      <c r="I233" s="321">
        <v>165.98333333333335</v>
      </c>
      <c r="J233" s="321">
        <v>167.56666666666669</v>
      </c>
      <c r="K233" s="320">
        <v>164.4</v>
      </c>
      <c r="L233" s="320">
        <v>160.55000000000001</v>
      </c>
      <c r="M233" s="320">
        <v>21.67051</v>
      </c>
      <c r="N233" s="1"/>
      <c r="O233" s="1"/>
    </row>
    <row r="234" spans="1:15" ht="12.75" customHeight="1">
      <c r="A234" s="30">
        <v>224</v>
      </c>
      <c r="B234" s="334" t="s">
        <v>131</v>
      </c>
      <c r="C234" s="320">
        <v>2014.55</v>
      </c>
      <c r="D234" s="321">
        <v>2011.5166666666667</v>
      </c>
      <c r="E234" s="321">
        <v>1998.0333333333333</v>
      </c>
      <c r="F234" s="321">
        <v>1981.5166666666667</v>
      </c>
      <c r="G234" s="321">
        <v>1968.0333333333333</v>
      </c>
      <c r="H234" s="321">
        <v>2028.0333333333333</v>
      </c>
      <c r="I234" s="321">
        <v>2041.5166666666664</v>
      </c>
      <c r="J234" s="321">
        <v>2058.0333333333333</v>
      </c>
      <c r="K234" s="320">
        <v>2025</v>
      </c>
      <c r="L234" s="320">
        <v>1995</v>
      </c>
      <c r="M234" s="320">
        <v>5.5303300000000002</v>
      </c>
      <c r="N234" s="1"/>
      <c r="O234" s="1"/>
    </row>
    <row r="235" spans="1:15" ht="12.75" customHeight="1">
      <c r="A235" s="30">
        <v>225</v>
      </c>
      <c r="B235" s="334" t="s">
        <v>834</v>
      </c>
      <c r="C235" s="320">
        <v>1622.85</v>
      </c>
      <c r="D235" s="321">
        <v>1626.75</v>
      </c>
      <c r="E235" s="321">
        <v>1613.15</v>
      </c>
      <c r="F235" s="321">
        <v>1603.45</v>
      </c>
      <c r="G235" s="321">
        <v>1589.8500000000001</v>
      </c>
      <c r="H235" s="321">
        <v>1636.45</v>
      </c>
      <c r="I235" s="321">
        <v>1650.05</v>
      </c>
      <c r="J235" s="321">
        <v>1659.75</v>
      </c>
      <c r="K235" s="320">
        <v>1640.35</v>
      </c>
      <c r="L235" s="320">
        <v>1617.05</v>
      </c>
      <c r="M235" s="320">
        <v>0.19017999999999999</v>
      </c>
      <c r="N235" s="1"/>
      <c r="O235" s="1"/>
    </row>
    <row r="236" spans="1:15" ht="12.75" customHeight="1">
      <c r="A236" s="30">
        <v>226</v>
      </c>
      <c r="B236" s="334" t="s">
        <v>408</v>
      </c>
      <c r="C236" s="320">
        <v>384.8</v>
      </c>
      <c r="D236" s="321">
        <v>384.4666666666667</v>
      </c>
      <c r="E236" s="321">
        <v>377.33333333333337</v>
      </c>
      <c r="F236" s="321">
        <v>369.86666666666667</v>
      </c>
      <c r="G236" s="321">
        <v>362.73333333333335</v>
      </c>
      <c r="H236" s="321">
        <v>391.93333333333339</v>
      </c>
      <c r="I236" s="321">
        <v>399.06666666666672</v>
      </c>
      <c r="J236" s="321">
        <v>406.53333333333342</v>
      </c>
      <c r="K236" s="320">
        <v>391.6</v>
      </c>
      <c r="L236" s="320">
        <v>377</v>
      </c>
      <c r="M236" s="320">
        <v>1.21119</v>
      </c>
      <c r="N236" s="1"/>
      <c r="O236" s="1"/>
    </row>
    <row r="237" spans="1:15" ht="12.75" customHeight="1">
      <c r="A237" s="30">
        <v>227</v>
      </c>
      <c r="B237" s="334" t="s">
        <v>132</v>
      </c>
      <c r="C237" s="320">
        <v>987.2</v>
      </c>
      <c r="D237" s="321">
        <v>980.01666666666677</v>
      </c>
      <c r="E237" s="321">
        <v>965.23333333333358</v>
      </c>
      <c r="F237" s="321">
        <v>943.26666666666677</v>
      </c>
      <c r="G237" s="321">
        <v>928.48333333333358</v>
      </c>
      <c r="H237" s="321">
        <v>1001.9833333333336</v>
      </c>
      <c r="I237" s="321">
        <v>1016.7666666666667</v>
      </c>
      <c r="J237" s="321">
        <v>1038.7333333333336</v>
      </c>
      <c r="K237" s="320">
        <v>994.8</v>
      </c>
      <c r="L237" s="320">
        <v>958.05</v>
      </c>
      <c r="M237" s="320">
        <v>50.336779999999997</v>
      </c>
      <c r="N237" s="1"/>
      <c r="O237" s="1"/>
    </row>
    <row r="238" spans="1:15" ht="12.75" customHeight="1">
      <c r="A238" s="30">
        <v>228</v>
      </c>
      <c r="B238" s="334" t="s">
        <v>133</v>
      </c>
      <c r="C238" s="320">
        <v>220.75</v>
      </c>
      <c r="D238" s="321">
        <v>221.18333333333331</v>
      </c>
      <c r="E238" s="321">
        <v>218.61666666666662</v>
      </c>
      <c r="F238" s="321">
        <v>216.48333333333332</v>
      </c>
      <c r="G238" s="321">
        <v>213.91666666666663</v>
      </c>
      <c r="H238" s="321">
        <v>223.31666666666661</v>
      </c>
      <c r="I238" s="321">
        <v>225.88333333333327</v>
      </c>
      <c r="J238" s="321">
        <v>228.01666666666659</v>
      </c>
      <c r="K238" s="320">
        <v>223.75</v>
      </c>
      <c r="L238" s="320">
        <v>219.05</v>
      </c>
      <c r="M238" s="320">
        <v>39.99118</v>
      </c>
      <c r="N238" s="1"/>
      <c r="O238" s="1"/>
    </row>
    <row r="239" spans="1:15" ht="12.75" customHeight="1">
      <c r="A239" s="30">
        <v>229</v>
      </c>
      <c r="B239" s="334" t="s">
        <v>409</v>
      </c>
      <c r="C239" s="320">
        <v>20.25</v>
      </c>
      <c r="D239" s="321">
        <v>20.25</v>
      </c>
      <c r="E239" s="321">
        <v>20.100000000000001</v>
      </c>
      <c r="F239" s="321">
        <v>19.950000000000003</v>
      </c>
      <c r="G239" s="321">
        <v>19.800000000000004</v>
      </c>
      <c r="H239" s="321">
        <v>20.399999999999999</v>
      </c>
      <c r="I239" s="321">
        <v>20.549999999999997</v>
      </c>
      <c r="J239" s="321">
        <v>20.699999999999996</v>
      </c>
      <c r="K239" s="320">
        <v>20.399999999999999</v>
      </c>
      <c r="L239" s="320">
        <v>20.100000000000001</v>
      </c>
      <c r="M239" s="320">
        <v>56.267009999999999</v>
      </c>
      <c r="N239" s="1"/>
      <c r="O239" s="1"/>
    </row>
    <row r="240" spans="1:15" ht="12.75" customHeight="1">
      <c r="A240" s="30">
        <v>230</v>
      </c>
      <c r="B240" s="334" t="s">
        <v>134</v>
      </c>
      <c r="C240" s="320">
        <v>1882.95</v>
      </c>
      <c r="D240" s="321">
        <v>1882.9833333333333</v>
      </c>
      <c r="E240" s="321">
        <v>1872.9666666666667</v>
      </c>
      <c r="F240" s="321">
        <v>1862.9833333333333</v>
      </c>
      <c r="G240" s="321">
        <v>1852.9666666666667</v>
      </c>
      <c r="H240" s="321">
        <v>1892.9666666666667</v>
      </c>
      <c r="I240" s="321">
        <v>1902.9833333333336</v>
      </c>
      <c r="J240" s="321">
        <v>1912.9666666666667</v>
      </c>
      <c r="K240" s="320">
        <v>1893</v>
      </c>
      <c r="L240" s="320">
        <v>1873</v>
      </c>
      <c r="M240" s="320">
        <v>73.640739999999994</v>
      </c>
      <c r="N240" s="1"/>
      <c r="O240" s="1"/>
    </row>
    <row r="241" spans="1:15" ht="12.75" customHeight="1">
      <c r="A241" s="30">
        <v>231</v>
      </c>
      <c r="B241" s="334" t="s">
        <v>410</v>
      </c>
      <c r="C241" s="320">
        <v>1637.35</v>
      </c>
      <c r="D241" s="321">
        <v>1630.7833333333335</v>
      </c>
      <c r="E241" s="321">
        <v>1606.5666666666671</v>
      </c>
      <c r="F241" s="321">
        <v>1575.7833333333335</v>
      </c>
      <c r="G241" s="321">
        <v>1551.5666666666671</v>
      </c>
      <c r="H241" s="321">
        <v>1661.5666666666671</v>
      </c>
      <c r="I241" s="321">
        <v>1685.7833333333338</v>
      </c>
      <c r="J241" s="321">
        <v>1716.5666666666671</v>
      </c>
      <c r="K241" s="320">
        <v>1655</v>
      </c>
      <c r="L241" s="320">
        <v>1600</v>
      </c>
      <c r="M241" s="320">
        <v>0.37512000000000001</v>
      </c>
      <c r="N241" s="1"/>
      <c r="O241" s="1"/>
    </row>
    <row r="242" spans="1:15" ht="12.75" customHeight="1">
      <c r="A242" s="30">
        <v>232</v>
      </c>
      <c r="B242" s="334" t="s">
        <v>411</v>
      </c>
      <c r="C242" s="320">
        <v>511.4</v>
      </c>
      <c r="D242" s="321">
        <v>514.5333333333333</v>
      </c>
      <c r="E242" s="321">
        <v>504.86666666666656</v>
      </c>
      <c r="F242" s="321">
        <v>498.33333333333326</v>
      </c>
      <c r="G242" s="321">
        <v>488.66666666666652</v>
      </c>
      <c r="H242" s="321">
        <v>521.06666666666661</v>
      </c>
      <c r="I242" s="321">
        <v>530.73333333333335</v>
      </c>
      <c r="J242" s="321">
        <v>537.26666666666665</v>
      </c>
      <c r="K242" s="320">
        <v>524.20000000000005</v>
      </c>
      <c r="L242" s="320">
        <v>508</v>
      </c>
      <c r="M242" s="320">
        <v>8.5468700000000002</v>
      </c>
      <c r="N242" s="1"/>
      <c r="O242" s="1"/>
    </row>
    <row r="243" spans="1:15" ht="12.75" customHeight="1">
      <c r="A243" s="30">
        <v>233</v>
      </c>
      <c r="B243" s="334" t="s">
        <v>412</v>
      </c>
      <c r="C243" s="320">
        <v>928</v>
      </c>
      <c r="D243" s="321">
        <v>924.38333333333333</v>
      </c>
      <c r="E243" s="321">
        <v>915.76666666666665</v>
      </c>
      <c r="F243" s="321">
        <v>903.5333333333333</v>
      </c>
      <c r="G243" s="321">
        <v>894.91666666666663</v>
      </c>
      <c r="H243" s="321">
        <v>936.61666666666667</v>
      </c>
      <c r="I243" s="321">
        <v>945.23333333333323</v>
      </c>
      <c r="J243" s="321">
        <v>957.4666666666667</v>
      </c>
      <c r="K243" s="320">
        <v>933</v>
      </c>
      <c r="L243" s="320">
        <v>912.15</v>
      </c>
      <c r="M243" s="320">
        <v>5.4295099999999996</v>
      </c>
      <c r="N243" s="1"/>
      <c r="O243" s="1"/>
    </row>
    <row r="244" spans="1:15" ht="12.75" customHeight="1">
      <c r="A244" s="30">
        <v>234</v>
      </c>
      <c r="B244" s="334" t="s">
        <v>406</v>
      </c>
      <c r="C244" s="320">
        <v>18.899999999999999</v>
      </c>
      <c r="D244" s="321">
        <v>18.783333333333331</v>
      </c>
      <c r="E244" s="321">
        <v>18.566666666666663</v>
      </c>
      <c r="F244" s="321">
        <v>18.233333333333331</v>
      </c>
      <c r="G244" s="321">
        <v>18.016666666666662</v>
      </c>
      <c r="H244" s="321">
        <v>19.116666666666664</v>
      </c>
      <c r="I244" s="321">
        <v>19.333333333333332</v>
      </c>
      <c r="J244" s="321">
        <v>19.666666666666664</v>
      </c>
      <c r="K244" s="320">
        <v>19</v>
      </c>
      <c r="L244" s="320">
        <v>18.45</v>
      </c>
      <c r="M244" s="320">
        <v>30.538640000000001</v>
      </c>
      <c r="N244" s="1"/>
      <c r="O244" s="1"/>
    </row>
    <row r="245" spans="1:15" ht="12.75" customHeight="1">
      <c r="A245" s="30">
        <v>235</v>
      </c>
      <c r="B245" s="334" t="s">
        <v>135</v>
      </c>
      <c r="C245" s="320">
        <v>122.3</v>
      </c>
      <c r="D245" s="321">
        <v>122.33333333333333</v>
      </c>
      <c r="E245" s="321">
        <v>121.66666666666666</v>
      </c>
      <c r="F245" s="321">
        <v>121.03333333333333</v>
      </c>
      <c r="G245" s="321">
        <v>120.36666666666666</v>
      </c>
      <c r="H245" s="321">
        <v>122.96666666666665</v>
      </c>
      <c r="I245" s="321">
        <v>123.63333333333331</v>
      </c>
      <c r="J245" s="321">
        <v>124.26666666666665</v>
      </c>
      <c r="K245" s="320">
        <v>123</v>
      </c>
      <c r="L245" s="320">
        <v>121.7</v>
      </c>
      <c r="M245" s="320">
        <v>93.968000000000004</v>
      </c>
      <c r="N245" s="1"/>
      <c r="O245" s="1"/>
    </row>
    <row r="246" spans="1:15" ht="12.75" customHeight="1">
      <c r="A246" s="30">
        <v>236</v>
      </c>
      <c r="B246" s="334" t="s">
        <v>398</v>
      </c>
      <c r="C246" s="320">
        <v>419.05</v>
      </c>
      <c r="D246" s="321">
        <v>425.45</v>
      </c>
      <c r="E246" s="321">
        <v>408.59999999999997</v>
      </c>
      <c r="F246" s="321">
        <v>398.15</v>
      </c>
      <c r="G246" s="321">
        <v>381.29999999999995</v>
      </c>
      <c r="H246" s="321">
        <v>435.9</v>
      </c>
      <c r="I246" s="321">
        <v>452.75</v>
      </c>
      <c r="J246" s="321">
        <v>463.2</v>
      </c>
      <c r="K246" s="320">
        <v>442.3</v>
      </c>
      <c r="L246" s="320">
        <v>415</v>
      </c>
      <c r="M246" s="320">
        <v>25.38672</v>
      </c>
      <c r="N246" s="1"/>
      <c r="O246" s="1"/>
    </row>
    <row r="247" spans="1:15" ht="12.75" customHeight="1">
      <c r="A247" s="30">
        <v>237</v>
      </c>
      <c r="B247" s="334" t="s">
        <v>265</v>
      </c>
      <c r="C247" s="320">
        <v>1030.45</v>
      </c>
      <c r="D247" s="321">
        <v>1040.4833333333333</v>
      </c>
      <c r="E247" s="321">
        <v>1016.9666666666667</v>
      </c>
      <c r="F247" s="321">
        <v>1003.4833333333333</v>
      </c>
      <c r="G247" s="321">
        <v>979.9666666666667</v>
      </c>
      <c r="H247" s="321">
        <v>1053.9666666666667</v>
      </c>
      <c r="I247" s="321">
        <v>1077.4833333333336</v>
      </c>
      <c r="J247" s="321">
        <v>1090.9666666666667</v>
      </c>
      <c r="K247" s="320">
        <v>1064</v>
      </c>
      <c r="L247" s="320">
        <v>1027</v>
      </c>
      <c r="M247" s="320">
        <v>2.4951400000000001</v>
      </c>
      <c r="N247" s="1"/>
      <c r="O247" s="1"/>
    </row>
    <row r="248" spans="1:15" ht="12.75" customHeight="1">
      <c r="A248" s="30">
        <v>238</v>
      </c>
      <c r="B248" s="334" t="s">
        <v>399</v>
      </c>
      <c r="C248" s="320">
        <v>265</v>
      </c>
      <c r="D248" s="321">
        <v>264.38333333333333</v>
      </c>
      <c r="E248" s="321">
        <v>261.21666666666664</v>
      </c>
      <c r="F248" s="321">
        <v>257.43333333333334</v>
      </c>
      <c r="G248" s="321">
        <v>254.26666666666665</v>
      </c>
      <c r="H248" s="321">
        <v>268.16666666666663</v>
      </c>
      <c r="I248" s="321">
        <v>271.33333333333337</v>
      </c>
      <c r="J248" s="321">
        <v>275.11666666666662</v>
      </c>
      <c r="K248" s="320">
        <v>267.55</v>
      </c>
      <c r="L248" s="320">
        <v>260.60000000000002</v>
      </c>
      <c r="M248" s="320">
        <v>12.7509</v>
      </c>
      <c r="N248" s="1"/>
      <c r="O248" s="1"/>
    </row>
    <row r="249" spans="1:15" ht="12.75" customHeight="1">
      <c r="A249" s="30">
        <v>239</v>
      </c>
      <c r="B249" s="334" t="s">
        <v>400</v>
      </c>
      <c r="C249" s="320">
        <v>41.15</v>
      </c>
      <c r="D249" s="321">
        <v>41.133333333333333</v>
      </c>
      <c r="E249" s="321">
        <v>40.766666666666666</v>
      </c>
      <c r="F249" s="321">
        <v>40.383333333333333</v>
      </c>
      <c r="G249" s="321">
        <v>40.016666666666666</v>
      </c>
      <c r="H249" s="321">
        <v>41.516666666666666</v>
      </c>
      <c r="I249" s="321">
        <v>41.883333333333326</v>
      </c>
      <c r="J249" s="321">
        <v>42.266666666666666</v>
      </c>
      <c r="K249" s="320">
        <v>41.5</v>
      </c>
      <c r="L249" s="320">
        <v>40.75</v>
      </c>
      <c r="M249" s="320">
        <v>14.2301</v>
      </c>
      <c r="N249" s="1"/>
      <c r="O249" s="1"/>
    </row>
    <row r="250" spans="1:15" ht="12.75" customHeight="1">
      <c r="A250" s="30">
        <v>240</v>
      </c>
      <c r="B250" s="334" t="s">
        <v>136</v>
      </c>
      <c r="C250" s="320">
        <v>832.7</v>
      </c>
      <c r="D250" s="321">
        <v>824.4666666666667</v>
      </c>
      <c r="E250" s="321">
        <v>811.23333333333335</v>
      </c>
      <c r="F250" s="321">
        <v>789.76666666666665</v>
      </c>
      <c r="G250" s="321">
        <v>776.5333333333333</v>
      </c>
      <c r="H250" s="321">
        <v>845.93333333333339</v>
      </c>
      <c r="I250" s="321">
        <v>859.16666666666674</v>
      </c>
      <c r="J250" s="321">
        <v>880.63333333333344</v>
      </c>
      <c r="K250" s="320">
        <v>837.7</v>
      </c>
      <c r="L250" s="320">
        <v>803</v>
      </c>
      <c r="M250" s="320">
        <v>56.505020000000002</v>
      </c>
      <c r="N250" s="1"/>
      <c r="O250" s="1"/>
    </row>
    <row r="251" spans="1:15" ht="12.75" customHeight="1">
      <c r="A251" s="30">
        <v>241</v>
      </c>
      <c r="B251" s="334" t="s">
        <v>827</v>
      </c>
      <c r="C251" s="320">
        <v>21.65</v>
      </c>
      <c r="D251" s="321">
        <v>21.683333333333334</v>
      </c>
      <c r="E251" s="321">
        <v>21.516666666666666</v>
      </c>
      <c r="F251" s="321">
        <v>21.383333333333333</v>
      </c>
      <c r="G251" s="321">
        <v>21.216666666666665</v>
      </c>
      <c r="H251" s="321">
        <v>21.816666666666666</v>
      </c>
      <c r="I251" s="321">
        <v>21.983333333333331</v>
      </c>
      <c r="J251" s="321">
        <v>22.116666666666667</v>
      </c>
      <c r="K251" s="320">
        <v>21.85</v>
      </c>
      <c r="L251" s="320">
        <v>21.55</v>
      </c>
      <c r="M251" s="320">
        <v>132.61803</v>
      </c>
      <c r="N251" s="1"/>
      <c r="O251" s="1"/>
    </row>
    <row r="252" spans="1:15" ht="12.75" customHeight="1">
      <c r="A252" s="30">
        <v>242</v>
      </c>
      <c r="B252" s="334" t="s">
        <v>263</v>
      </c>
      <c r="C252" s="320">
        <v>632.95000000000005</v>
      </c>
      <c r="D252" s="321">
        <v>632.06666666666661</v>
      </c>
      <c r="E252" s="321">
        <v>623.23333333333323</v>
      </c>
      <c r="F252" s="321">
        <v>613.51666666666665</v>
      </c>
      <c r="G252" s="321">
        <v>604.68333333333328</v>
      </c>
      <c r="H252" s="321">
        <v>641.78333333333319</v>
      </c>
      <c r="I252" s="321">
        <v>650.61666666666667</v>
      </c>
      <c r="J252" s="321">
        <v>660.33333333333314</v>
      </c>
      <c r="K252" s="320">
        <v>640.9</v>
      </c>
      <c r="L252" s="320">
        <v>622.35</v>
      </c>
      <c r="M252" s="320">
        <v>4.5661100000000001</v>
      </c>
      <c r="N252" s="1"/>
      <c r="O252" s="1"/>
    </row>
    <row r="253" spans="1:15" ht="12.75" customHeight="1">
      <c r="A253" s="30">
        <v>243</v>
      </c>
      <c r="B253" s="334" t="s">
        <v>137</v>
      </c>
      <c r="C253" s="320">
        <v>255.45</v>
      </c>
      <c r="D253" s="321">
        <v>254.81666666666663</v>
      </c>
      <c r="E253" s="321">
        <v>251.73333333333329</v>
      </c>
      <c r="F253" s="321">
        <v>248.01666666666665</v>
      </c>
      <c r="G253" s="321">
        <v>244.93333333333331</v>
      </c>
      <c r="H253" s="321">
        <v>258.5333333333333</v>
      </c>
      <c r="I253" s="321">
        <v>261.61666666666656</v>
      </c>
      <c r="J253" s="321">
        <v>265.33333333333326</v>
      </c>
      <c r="K253" s="320">
        <v>257.89999999999998</v>
      </c>
      <c r="L253" s="320">
        <v>251.1</v>
      </c>
      <c r="M253" s="320">
        <v>159.07398000000001</v>
      </c>
      <c r="N253" s="1"/>
      <c r="O253" s="1"/>
    </row>
    <row r="254" spans="1:15" ht="12.75" customHeight="1">
      <c r="A254" s="30">
        <v>244</v>
      </c>
      <c r="B254" s="334" t="s">
        <v>401</v>
      </c>
      <c r="C254" s="320">
        <v>102.2</v>
      </c>
      <c r="D254" s="321">
        <v>101.91666666666667</v>
      </c>
      <c r="E254" s="321">
        <v>100.03333333333335</v>
      </c>
      <c r="F254" s="321">
        <v>97.866666666666674</v>
      </c>
      <c r="G254" s="321">
        <v>95.983333333333348</v>
      </c>
      <c r="H254" s="321">
        <v>104.08333333333334</v>
      </c>
      <c r="I254" s="321">
        <v>105.96666666666667</v>
      </c>
      <c r="J254" s="321">
        <v>108.13333333333334</v>
      </c>
      <c r="K254" s="320">
        <v>103.8</v>
      </c>
      <c r="L254" s="320">
        <v>99.75</v>
      </c>
      <c r="M254" s="320">
        <v>3.6114099999999998</v>
      </c>
      <c r="N254" s="1"/>
      <c r="O254" s="1"/>
    </row>
    <row r="255" spans="1:15" ht="12.75" customHeight="1">
      <c r="A255" s="30">
        <v>245</v>
      </c>
      <c r="B255" s="334" t="s">
        <v>419</v>
      </c>
      <c r="C255" s="320">
        <v>103.35</v>
      </c>
      <c r="D255" s="321">
        <v>103.41666666666667</v>
      </c>
      <c r="E255" s="321">
        <v>101.98333333333335</v>
      </c>
      <c r="F255" s="321">
        <v>100.61666666666667</v>
      </c>
      <c r="G255" s="321">
        <v>99.183333333333351</v>
      </c>
      <c r="H255" s="321">
        <v>104.78333333333335</v>
      </c>
      <c r="I255" s="321">
        <v>106.21666666666665</v>
      </c>
      <c r="J255" s="321">
        <v>107.58333333333334</v>
      </c>
      <c r="K255" s="320">
        <v>104.85</v>
      </c>
      <c r="L255" s="320">
        <v>102.05</v>
      </c>
      <c r="M255" s="320">
        <v>9.8251500000000007</v>
      </c>
      <c r="N255" s="1"/>
      <c r="O255" s="1"/>
    </row>
    <row r="256" spans="1:15" ht="12.75" customHeight="1">
      <c r="A256" s="30">
        <v>246</v>
      </c>
      <c r="B256" s="334" t="s">
        <v>413</v>
      </c>
      <c r="C256" s="320">
        <v>1600.85</v>
      </c>
      <c r="D256" s="321">
        <v>1594.1833333333334</v>
      </c>
      <c r="E256" s="321">
        <v>1578.3666666666668</v>
      </c>
      <c r="F256" s="321">
        <v>1555.8833333333334</v>
      </c>
      <c r="G256" s="321">
        <v>1540.0666666666668</v>
      </c>
      <c r="H256" s="321">
        <v>1616.6666666666667</v>
      </c>
      <c r="I256" s="321">
        <v>1632.4833333333333</v>
      </c>
      <c r="J256" s="321">
        <v>1654.9666666666667</v>
      </c>
      <c r="K256" s="320">
        <v>1610</v>
      </c>
      <c r="L256" s="320">
        <v>1571.7</v>
      </c>
      <c r="M256" s="320">
        <v>3.4876399999999999</v>
      </c>
      <c r="N256" s="1"/>
      <c r="O256" s="1"/>
    </row>
    <row r="257" spans="1:15" ht="12.75" customHeight="1">
      <c r="A257" s="30">
        <v>247</v>
      </c>
      <c r="B257" s="334" t="s">
        <v>423</v>
      </c>
      <c r="C257" s="320">
        <v>1944.5</v>
      </c>
      <c r="D257" s="321">
        <v>1929.4333333333334</v>
      </c>
      <c r="E257" s="321">
        <v>1889.0666666666668</v>
      </c>
      <c r="F257" s="321">
        <v>1833.6333333333334</v>
      </c>
      <c r="G257" s="321">
        <v>1793.2666666666669</v>
      </c>
      <c r="H257" s="321">
        <v>1984.8666666666668</v>
      </c>
      <c r="I257" s="321">
        <v>2025.2333333333336</v>
      </c>
      <c r="J257" s="321">
        <v>2080.666666666667</v>
      </c>
      <c r="K257" s="320">
        <v>1969.8</v>
      </c>
      <c r="L257" s="320">
        <v>1874</v>
      </c>
      <c r="M257" s="320">
        <v>0.39013999999999999</v>
      </c>
      <c r="N257" s="1"/>
      <c r="O257" s="1"/>
    </row>
    <row r="258" spans="1:15" ht="12.75" customHeight="1">
      <c r="A258" s="30">
        <v>248</v>
      </c>
      <c r="B258" s="334" t="s">
        <v>420</v>
      </c>
      <c r="C258" s="320">
        <v>94.35</v>
      </c>
      <c r="D258" s="321">
        <v>94.416666666666671</v>
      </c>
      <c r="E258" s="321">
        <v>93.433333333333337</v>
      </c>
      <c r="F258" s="321">
        <v>92.516666666666666</v>
      </c>
      <c r="G258" s="321">
        <v>91.533333333333331</v>
      </c>
      <c r="H258" s="321">
        <v>95.333333333333343</v>
      </c>
      <c r="I258" s="321">
        <v>96.316666666666663</v>
      </c>
      <c r="J258" s="321">
        <v>97.233333333333348</v>
      </c>
      <c r="K258" s="320">
        <v>95.4</v>
      </c>
      <c r="L258" s="320">
        <v>93.5</v>
      </c>
      <c r="M258" s="320">
        <v>10.09601</v>
      </c>
      <c r="N258" s="1"/>
      <c r="O258" s="1"/>
    </row>
    <row r="259" spans="1:15" ht="12.75" customHeight="1">
      <c r="A259" s="30">
        <v>249</v>
      </c>
      <c r="B259" s="334" t="s">
        <v>138</v>
      </c>
      <c r="C259" s="320">
        <v>547.45000000000005</v>
      </c>
      <c r="D259" s="321">
        <v>543.11666666666667</v>
      </c>
      <c r="E259" s="321">
        <v>535.58333333333337</v>
      </c>
      <c r="F259" s="321">
        <v>523.7166666666667</v>
      </c>
      <c r="G259" s="321">
        <v>516.18333333333339</v>
      </c>
      <c r="H259" s="321">
        <v>554.98333333333335</v>
      </c>
      <c r="I259" s="321">
        <v>562.51666666666665</v>
      </c>
      <c r="J259" s="321">
        <v>574.38333333333333</v>
      </c>
      <c r="K259" s="320">
        <v>550.65</v>
      </c>
      <c r="L259" s="320">
        <v>531.25</v>
      </c>
      <c r="M259" s="320">
        <v>78.065449999999998</v>
      </c>
      <c r="N259" s="1"/>
      <c r="O259" s="1"/>
    </row>
    <row r="260" spans="1:15" ht="12.75" customHeight="1">
      <c r="A260" s="30">
        <v>250</v>
      </c>
      <c r="B260" s="334" t="s">
        <v>414</v>
      </c>
      <c r="C260" s="320">
        <v>2560.1</v>
      </c>
      <c r="D260" s="321">
        <v>2550.9333333333329</v>
      </c>
      <c r="E260" s="321">
        <v>2517.1666666666661</v>
      </c>
      <c r="F260" s="321">
        <v>2474.2333333333331</v>
      </c>
      <c r="G260" s="321">
        <v>2440.4666666666662</v>
      </c>
      <c r="H260" s="321">
        <v>2593.8666666666659</v>
      </c>
      <c r="I260" s="321">
        <v>2627.6333333333332</v>
      </c>
      <c r="J260" s="321">
        <v>2670.5666666666657</v>
      </c>
      <c r="K260" s="320">
        <v>2584.6999999999998</v>
      </c>
      <c r="L260" s="320">
        <v>2508</v>
      </c>
      <c r="M260" s="320">
        <v>1.3323199999999999</v>
      </c>
      <c r="N260" s="1"/>
      <c r="O260" s="1"/>
    </row>
    <row r="261" spans="1:15" ht="12.75" customHeight="1">
      <c r="A261" s="30">
        <v>251</v>
      </c>
      <c r="B261" s="334" t="s">
        <v>415</v>
      </c>
      <c r="C261" s="320">
        <v>467.45</v>
      </c>
      <c r="D261" s="321">
        <v>471.11666666666662</v>
      </c>
      <c r="E261" s="321">
        <v>462.33333333333326</v>
      </c>
      <c r="F261" s="321">
        <v>457.21666666666664</v>
      </c>
      <c r="G261" s="321">
        <v>448.43333333333328</v>
      </c>
      <c r="H261" s="321">
        <v>476.23333333333323</v>
      </c>
      <c r="I261" s="321">
        <v>485.01666666666665</v>
      </c>
      <c r="J261" s="321">
        <v>490.13333333333321</v>
      </c>
      <c r="K261" s="320">
        <v>479.9</v>
      </c>
      <c r="L261" s="320">
        <v>466</v>
      </c>
      <c r="M261" s="320">
        <v>2.5886200000000001</v>
      </c>
      <c r="N261" s="1"/>
      <c r="O261" s="1"/>
    </row>
    <row r="262" spans="1:15" ht="12.75" customHeight="1">
      <c r="A262" s="30">
        <v>252</v>
      </c>
      <c r="B262" s="334" t="s">
        <v>416</v>
      </c>
      <c r="C262" s="320">
        <v>329.05</v>
      </c>
      <c r="D262" s="321">
        <v>331.86666666666662</v>
      </c>
      <c r="E262" s="321">
        <v>323.73333333333323</v>
      </c>
      <c r="F262" s="321">
        <v>318.41666666666663</v>
      </c>
      <c r="G262" s="321">
        <v>310.28333333333325</v>
      </c>
      <c r="H262" s="321">
        <v>337.18333333333322</v>
      </c>
      <c r="I262" s="321">
        <v>345.31666666666655</v>
      </c>
      <c r="J262" s="321">
        <v>350.63333333333321</v>
      </c>
      <c r="K262" s="320">
        <v>340</v>
      </c>
      <c r="L262" s="320">
        <v>326.55</v>
      </c>
      <c r="M262" s="320">
        <v>25.95721</v>
      </c>
      <c r="N262" s="1"/>
      <c r="O262" s="1"/>
    </row>
    <row r="263" spans="1:15" ht="12.75" customHeight="1">
      <c r="A263" s="30">
        <v>253</v>
      </c>
      <c r="B263" s="334" t="s">
        <v>417</v>
      </c>
      <c r="C263" s="320">
        <v>122.35</v>
      </c>
      <c r="D263" s="321">
        <v>121.95</v>
      </c>
      <c r="E263" s="321">
        <v>120.7</v>
      </c>
      <c r="F263" s="321">
        <v>119.05</v>
      </c>
      <c r="G263" s="321">
        <v>117.8</v>
      </c>
      <c r="H263" s="321">
        <v>123.60000000000001</v>
      </c>
      <c r="I263" s="321">
        <v>124.85000000000001</v>
      </c>
      <c r="J263" s="321">
        <v>126.50000000000001</v>
      </c>
      <c r="K263" s="320">
        <v>123.2</v>
      </c>
      <c r="L263" s="320">
        <v>120.3</v>
      </c>
      <c r="M263" s="320">
        <v>10.43675</v>
      </c>
      <c r="N263" s="1"/>
      <c r="O263" s="1"/>
    </row>
    <row r="264" spans="1:15" ht="12.75" customHeight="1">
      <c r="A264" s="30">
        <v>254</v>
      </c>
      <c r="B264" s="334" t="s">
        <v>418</v>
      </c>
      <c r="C264" s="320">
        <v>70.150000000000006</v>
      </c>
      <c r="D264" s="321">
        <v>70.066666666666663</v>
      </c>
      <c r="E264" s="321">
        <v>68.783333333333331</v>
      </c>
      <c r="F264" s="321">
        <v>67.416666666666671</v>
      </c>
      <c r="G264" s="321">
        <v>66.13333333333334</v>
      </c>
      <c r="H264" s="321">
        <v>71.433333333333323</v>
      </c>
      <c r="I264" s="321">
        <v>72.716666666666654</v>
      </c>
      <c r="J264" s="321">
        <v>74.083333333333314</v>
      </c>
      <c r="K264" s="320">
        <v>71.349999999999994</v>
      </c>
      <c r="L264" s="320">
        <v>68.7</v>
      </c>
      <c r="M264" s="320">
        <v>13.960140000000001</v>
      </c>
      <c r="N264" s="1"/>
      <c r="O264" s="1"/>
    </row>
    <row r="265" spans="1:15" ht="12.75" customHeight="1">
      <c r="A265" s="30">
        <v>255</v>
      </c>
      <c r="B265" s="334" t="s">
        <v>422</v>
      </c>
      <c r="C265" s="320">
        <v>202.2</v>
      </c>
      <c r="D265" s="321">
        <v>202.23333333333335</v>
      </c>
      <c r="E265" s="321">
        <v>200.2166666666667</v>
      </c>
      <c r="F265" s="321">
        <v>198.23333333333335</v>
      </c>
      <c r="G265" s="321">
        <v>196.2166666666667</v>
      </c>
      <c r="H265" s="321">
        <v>204.2166666666667</v>
      </c>
      <c r="I265" s="321">
        <v>206.23333333333335</v>
      </c>
      <c r="J265" s="321">
        <v>208.2166666666667</v>
      </c>
      <c r="K265" s="320">
        <v>204.25</v>
      </c>
      <c r="L265" s="320">
        <v>200.25</v>
      </c>
      <c r="M265" s="320">
        <v>6.4603299999999999</v>
      </c>
      <c r="N265" s="1"/>
      <c r="O265" s="1"/>
    </row>
    <row r="266" spans="1:15" ht="12.75" customHeight="1">
      <c r="A266" s="30">
        <v>256</v>
      </c>
      <c r="B266" s="334" t="s">
        <v>421</v>
      </c>
      <c r="C266" s="320">
        <v>401.2</v>
      </c>
      <c r="D266" s="321">
        <v>400.41666666666669</v>
      </c>
      <c r="E266" s="321">
        <v>395.28333333333336</v>
      </c>
      <c r="F266" s="321">
        <v>389.36666666666667</v>
      </c>
      <c r="G266" s="321">
        <v>384.23333333333335</v>
      </c>
      <c r="H266" s="321">
        <v>406.33333333333337</v>
      </c>
      <c r="I266" s="321">
        <v>411.4666666666667</v>
      </c>
      <c r="J266" s="321">
        <v>417.38333333333338</v>
      </c>
      <c r="K266" s="320">
        <v>405.55</v>
      </c>
      <c r="L266" s="320">
        <v>394.5</v>
      </c>
      <c r="M266" s="320">
        <v>1.72363</v>
      </c>
      <c r="N266" s="1"/>
      <c r="O266" s="1"/>
    </row>
    <row r="267" spans="1:15" ht="12.75" customHeight="1">
      <c r="A267" s="30">
        <v>257</v>
      </c>
      <c r="B267" s="334" t="s">
        <v>266</v>
      </c>
      <c r="C267" s="320">
        <v>324.64999999999998</v>
      </c>
      <c r="D267" s="321">
        <v>321.09999999999997</v>
      </c>
      <c r="E267" s="321">
        <v>317.54999999999995</v>
      </c>
      <c r="F267" s="321">
        <v>310.45</v>
      </c>
      <c r="G267" s="321">
        <v>306.89999999999998</v>
      </c>
      <c r="H267" s="321">
        <v>328.19999999999993</v>
      </c>
      <c r="I267" s="321">
        <v>331.75</v>
      </c>
      <c r="J267" s="321">
        <v>338.84999999999991</v>
      </c>
      <c r="K267" s="320">
        <v>324.64999999999998</v>
      </c>
      <c r="L267" s="320">
        <v>314</v>
      </c>
      <c r="M267" s="320">
        <v>6.1642299999999999</v>
      </c>
      <c r="N267" s="1"/>
      <c r="O267" s="1"/>
    </row>
    <row r="268" spans="1:15" ht="12.75" customHeight="1">
      <c r="A268" s="30">
        <v>258</v>
      </c>
      <c r="B268" s="334" t="s">
        <v>139</v>
      </c>
      <c r="C268" s="320">
        <v>732.7</v>
      </c>
      <c r="D268" s="321">
        <v>732.5</v>
      </c>
      <c r="E268" s="321">
        <v>727</v>
      </c>
      <c r="F268" s="321">
        <v>721.3</v>
      </c>
      <c r="G268" s="321">
        <v>715.8</v>
      </c>
      <c r="H268" s="321">
        <v>738.2</v>
      </c>
      <c r="I268" s="321">
        <v>743.7</v>
      </c>
      <c r="J268" s="321">
        <v>749.40000000000009</v>
      </c>
      <c r="K268" s="320">
        <v>738</v>
      </c>
      <c r="L268" s="320">
        <v>726.8</v>
      </c>
      <c r="M268" s="320">
        <v>49.013739999999999</v>
      </c>
      <c r="N268" s="1"/>
      <c r="O268" s="1"/>
    </row>
    <row r="269" spans="1:15" ht="12.75" customHeight="1">
      <c r="A269" s="30">
        <v>259</v>
      </c>
      <c r="B269" s="334" t="s">
        <v>140</v>
      </c>
      <c r="C269" s="320">
        <v>2796.5</v>
      </c>
      <c r="D269" s="321">
        <v>2776.8833333333332</v>
      </c>
      <c r="E269" s="321">
        <v>2734.7666666666664</v>
      </c>
      <c r="F269" s="321">
        <v>2673.0333333333333</v>
      </c>
      <c r="G269" s="321">
        <v>2630.9166666666665</v>
      </c>
      <c r="H269" s="321">
        <v>2838.6166666666663</v>
      </c>
      <c r="I269" s="321">
        <v>2880.7333333333331</v>
      </c>
      <c r="J269" s="321">
        <v>2942.4666666666662</v>
      </c>
      <c r="K269" s="320">
        <v>2819</v>
      </c>
      <c r="L269" s="320">
        <v>2715.15</v>
      </c>
      <c r="M269" s="320">
        <v>12.981820000000001</v>
      </c>
      <c r="N269" s="1"/>
      <c r="O269" s="1"/>
    </row>
    <row r="270" spans="1:15" ht="12.75" customHeight="1">
      <c r="A270" s="30">
        <v>260</v>
      </c>
      <c r="B270" s="334" t="s">
        <v>835</v>
      </c>
      <c r="C270" s="320">
        <v>497.45</v>
      </c>
      <c r="D270" s="321">
        <v>495.01666666666671</v>
      </c>
      <c r="E270" s="321">
        <v>486.03333333333342</v>
      </c>
      <c r="F270" s="321">
        <v>474.61666666666673</v>
      </c>
      <c r="G270" s="321">
        <v>465.63333333333344</v>
      </c>
      <c r="H270" s="321">
        <v>506.43333333333339</v>
      </c>
      <c r="I270" s="321">
        <v>515.41666666666663</v>
      </c>
      <c r="J270" s="321">
        <v>526.83333333333337</v>
      </c>
      <c r="K270" s="320">
        <v>504</v>
      </c>
      <c r="L270" s="320">
        <v>483.6</v>
      </c>
      <c r="M270" s="320">
        <v>7.5238500000000004</v>
      </c>
      <c r="N270" s="1"/>
      <c r="O270" s="1"/>
    </row>
    <row r="271" spans="1:15" ht="12.75" customHeight="1">
      <c r="A271" s="30">
        <v>261</v>
      </c>
      <c r="B271" s="334" t="s">
        <v>836</v>
      </c>
      <c r="C271" s="320">
        <v>436.1</v>
      </c>
      <c r="D271" s="321">
        <v>428.68333333333334</v>
      </c>
      <c r="E271" s="321">
        <v>419.41666666666669</v>
      </c>
      <c r="F271" s="321">
        <v>402.73333333333335</v>
      </c>
      <c r="G271" s="321">
        <v>393.4666666666667</v>
      </c>
      <c r="H271" s="321">
        <v>445.36666666666667</v>
      </c>
      <c r="I271" s="321">
        <v>454.63333333333333</v>
      </c>
      <c r="J271" s="321">
        <v>471.31666666666666</v>
      </c>
      <c r="K271" s="320">
        <v>437.95</v>
      </c>
      <c r="L271" s="320">
        <v>412</v>
      </c>
      <c r="M271" s="320">
        <v>2.8917799999999998</v>
      </c>
      <c r="N271" s="1"/>
      <c r="O271" s="1"/>
    </row>
    <row r="272" spans="1:15" ht="12.75" customHeight="1">
      <c r="A272" s="30">
        <v>262</v>
      </c>
      <c r="B272" s="334" t="s">
        <v>424</v>
      </c>
      <c r="C272" s="320">
        <v>762.3</v>
      </c>
      <c r="D272" s="321">
        <v>764.26666666666654</v>
      </c>
      <c r="E272" s="321">
        <v>751.1333333333331</v>
      </c>
      <c r="F272" s="321">
        <v>739.96666666666658</v>
      </c>
      <c r="G272" s="321">
        <v>726.83333333333314</v>
      </c>
      <c r="H272" s="321">
        <v>775.43333333333305</v>
      </c>
      <c r="I272" s="321">
        <v>788.56666666666649</v>
      </c>
      <c r="J272" s="321">
        <v>799.73333333333301</v>
      </c>
      <c r="K272" s="320">
        <v>777.4</v>
      </c>
      <c r="L272" s="320">
        <v>753.1</v>
      </c>
      <c r="M272" s="320">
        <v>6.3882300000000001</v>
      </c>
      <c r="N272" s="1"/>
      <c r="O272" s="1"/>
    </row>
    <row r="273" spans="1:15" ht="12.75" customHeight="1">
      <c r="A273" s="30">
        <v>263</v>
      </c>
      <c r="B273" s="334" t="s">
        <v>425</v>
      </c>
      <c r="C273" s="320">
        <v>149.55000000000001</v>
      </c>
      <c r="D273" s="321">
        <v>149.13333333333333</v>
      </c>
      <c r="E273" s="321">
        <v>147.91666666666666</v>
      </c>
      <c r="F273" s="321">
        <v>146.28333333333333</v>
      </c>
      <c r="G273" s="321">
        <v>145.06666666666666</v>
      </c>
      <c r="H273" s="321">
        <v>150.76666666666665</v>
      </c>
      <c r="I273" s="321">
        <v>151.98333333333335</v>
      </c>
      <c r="J273" s="321">
        <v>153.61666666666665</v>
      </c>
      <c r="K273" s="320">
        <v>150.35</v>
      </c>
      <c r="L273" s="320">
        <v>147.5</v>
      </c>
      <c r="M273" s="320">
        <v>2.6216300000000001</v>
      </c>
      <c r="N273" s="1"/>
      <c r="O273" s="1"/>
    </row>
    <row r="274" spans="1:15" ht="12.75" customHeight="1">
      <c r="A274" s="30">
        <v>264</v>
      </c>
      <c r="B274" s="334" t="s">
        <v>432</v>
      </c>
      <c r="C274" s="320">
        <v>1013.65</v>
      </c>
      <c r="D274" s="321">
        <v>1015.1999999999999</v>
      </c>
      <c r="E274" s="321">
        <v>1003.4499999999998</v>
      </c>
      <c r="F274" s="321">
        <v>993.24999999999989</v>
      </c>
      <c r="G274" s="321">
        <v>981.49999999999977</v>
      </c>
      <c r="H274" s="321">
        <v>1025.3999999999999</v>
      </c>
      <c r="I274" s="321">
        <v>1037.1500000000001</v>
      </c>
      <c r="J274" s="321">
        <v>1047.3499999999999</v>
      </c>
      <c r="K274" s="320">
        <v>1026.95</v>
      </c>
      <c r="L274" s="320">
        <v>1005</v>
      </c>
      <c r="M274" s="320">
        <v>1.2915700000000001</v>
      </c>
      <c r="N274" s="1"/>
      <c r="O274" s="1"/>
    </row>
    <row r="275" spans="1:15" ht="12.75" customHeight="1">
      <c r="A275" s="30">
        <v>265</v>
      </c>
      <c r="B275" s="334" t="s">
        <v>433</v>
      </c>
      <c r="C275" s="320">
        <v>377.1</v>
      </c>
      <c r="D275" s="321">
        <v>377.20000000000005</v>
      </c>
      <c r="E275" s="321">
        <v>375.35000000000008</v>
      </c>
      <c r="F275" s="321">
        <v>373.6</v>
      </c>
      <c r="G275" s="321">
        <v>371.75000000000006</v>
      </c>
      <c r="H275" s="321">
        <v>378.9500000000001</v>
      </c>
      <c r="I275" s="321">
        <v>380.8</v>
      </c>
      <c r="J275" s="321">
        <v>382.55000000000013</v>
      </c>
      <c r="K275" s="320">
        <v>379.05</v>
      </c>
      <c r="L275" s="320">
        <v>375.45</v>
      </c>
      <c r="M275" s="320">
        <v>0.77507999999999999</v>
      </c>
      <c r="N275" s="1"/>
      <c r="O275" s="1"/>
    </row>
    <row r="276" spans="1:15" ht="12.75" customHeight="1">
      <c r="A276" s="30">
        <v>266</v>
      </c>
      <c r="B276" s="334" t="s">
        <v>837</v>
      </c>
      <c r="C276" s="320">
        <v>64.5</v>
      </c>
      <c r="D276" s="321">
        <v>63.733333333333327</v>
      </c>
      <c r="E276" s="321">
        <v>62.566666666666649</v>
      </c>
      <c r="F276" s="321">
        <v>60.633333333333319</v>
      </c>
      <c r="G276" s="321">
        <v>59.46666666666664</v>
      </c>
      <c r="H276" s="321">
        <v>65.666666666666657</v>
      </c>
      <c r="I276" s="321">
        <v>66.833333333333329</v>
      </c>
      <c r="J276" s="321">
        <v>68.766666666666666</v>
      </c>
      <c r="K276" s="320">
        <v>64.900000000000006</v>
      </c>
      <c r="L276" s="320">
        <v>61.8</v>
      </c>
      <c r="M276" s="320">
        <v>22.832159999999998</v>
      </c>
      <c r="N276" s="1"/>
      <c r="O276" s="1"/>
    </row>
    <row r="277" spans="1:15" ht="12.75" customHeight="1">
      <c r="A277" s="30">
        <v>267</v>
      </c>
      <c r="B277" s="334" t="s">
        <v>434</v>
      </c>
      <c r="C277" s="320">
        <v>462.2</v>
      </c>
      <c r="D277" s="321">
        <v>463.96666666666664</v>
      </c>
      <c r="E277" s="321">
        <v>456.5333333333333</v>
      </c>
      <c r="F277" s="321">
        <v>450.86666666666667</v>
      </c>
      <c r="G277" s="321">
        <v>443.43333333333334</v>
      </c>
      <c r="H277" s="321">
        <v>469.63333333333327</v>
      </c>
      <c r="I277" s="321">
        <v>477.06666666666655</v>
      </c>
      <c r="J277" s="321">
        <v>482.73333333333323</v>
      </c>
      <c r="K277" s="320">
        <v>471.4</v>
      </c>
      <c r="L277" s="320">
        <v>458.3</v>
      </c>
      <c r="M277" s="320">
        <v>2.7585199999999999</v>
      </c>
      <c r="N277" s="1"/>
      <c r="O277" s="1"/>
    </row>
    <row r="278" spans="1:15" ht="12.75" customHeight="1">
      <c r="A278" s="30">
        <v>268</v>
      </c>
      <c r="B278" s="334" t="s">
        <v>435</v>
      </c>
      <c r="C278" s="320">
        <v>48.6</v>
      </c>
      <c r="D278" s="321">
        <v>48.566666666666663</v>
      </c>
      <c r="E278" s="321">
        <v>48.133333333333326</v>
      </c>
      <c r="F278" s="321">
        <v>47.666666666666664</v>
      </c>
      <c r="G278" s="321">
        <v>47.233333333333327</v>
      </c>
      <c r="H278" s="321">
        <v>49.033333333333324</v>
      </c>
      <c r="I278" s="321">
        <v>49.466666666666661</v>
      </c>
      <c r="J278" s="321">
        <v>49.933333333333323</v>
      </c>
      <c r="K278" s="320">
        <v>49</v>
      </c>
      <c r="L278" s="320">
        <v>48.1</v>
      </c>
      <c r="M278" s="320">
        <v>20.617450000000002</v>
      </c>
      <c r="N278" s="1"/>
      <c r="O278" s="1"/>
    </row>
    <row r="279" spans="1:15" ht="12.75" customHeight="1">
      <c r="A279" s="30">
        <v>269</v>
      </c>
      <c r="B279" s="334" t="s">
        <v>437</v>
      </c>
      <c r="C279" s="320">
        <v>388.6</v>
      </c>
      <c r="D279" s="321">
        <v>387.51666666666665</v>
      </c>
      <c r="E279" s="321">
        <v>383.08333333333331</v>
      </c>
      <c r="F279" s="321">
        <v>377.56666666666666</v>
      </c>
      <c r="G279" s="321">
        <v>373.13333333333333</v>
      </c>
      <c r="H279" s="321">
        <v>393.0333333333333</v>
      </c>
      <c r="I279" s="321">
        <v>397.4666666666667</v>
      </c>
      <c r="J279" s="321">
        <v>402.98333333333329</v>
      </c>
      <c r="K279" s="320">
        <v>391.95</v>
      </c>
      <c r="L279" s="320">
        <v>382</v>
      </c>
      <c r="M279" s="320">
        <v>5.1374500000000003</v>
      </c>
      <c r="N279" s="1"/>
      <c r="O279" s="1"/>
    </row>
    <row r="280" spans="1:15" ht="12.75" customHeight="1">
      <c r="A280" s="30">
        <v>270</v>
      </c>
      <c r="B280" s="334" t="s">
        <v>427</v>
      </c>
      <c r="C280" s="320">
        <v>1264.75</v>
      </c>
      <c r="D280" s="321">
        <v>1264.7833333333333</v>
      </c>
      <c r="E280" s="321">
        <v>1247.9666666666667</v>
      </c>
      <c r="F280" s="321">
        <v>1231.1833333333334</v>
      </c>
      <c r="G280" s="321">
        <v>1214.3666666666668</v>
      </c>
      <c r="H280" s="321">
        <v>1281.5666666666666</v>
      </c>
      <c r="I280" s="321">
        <v>1298.3833333333332</v>
      </c>
      <c r="J280" s="321">
        <v>1315.1666666666665</v>
      </c>
      <c r="K280" s="320">
        <v>1281.5999999999999</v>
      </c>
      <c r="L280" s="320">
        <v>1248</v>
      </c>
      <c r="M280" s="320">
        <v>1.5466899999999999</v>
      </c>
      <c r="N280" s="1"/>
      <c r="O280" s="1"/>
    </row>
    <row r="281" spans="1:15" ht="12.75" customHeight="1">
      <c r="A281" s="30">
        <v>271</v>
      </c>
      <c r="B281" s="334" t="s">
        <v>428</v>
      </c>
      <c r="C281" s="320">
        <v>292.3</v>
      </c>
      <c r="D281" s="321">
        <v>293.63333333333333</v>
      </c>
      <c r="E281" s="321">
        <v>290.26666666666665</v>
      </c>
      <c r="F281" s="321">
        <v>288.23333333333335</v>
      </c>
      <c r="G281" s="321">
        <v>284.86666666666667</v>
      </c>
      <c r="H281" s="321">
        <v>295.66666666666663</v>
      </c>
      <c r="I281" s="321">
        <v>299.0333333333333</v>
      </c>
      <c r="J281" s="321">
        <v>301.06666666666661</v>
      </c>
      <c r="K281" s="320">
        <v>297</v>
      </c>
      <c r="L281" s="320">
        <v>291.60000000000002</v>
      </c>
      <c r="M281" s="320">
        <v>1.9134899999999999</v>
      </c>
      <c r="N281" s="1"/>
      <c r="O281" s="1"/>
    </row>
    <row r="282" spans="1:15" ht="12.75" customHeight="1">
      <c r="A282" s="30">
        <v>272</v>
      </c>
      <c r="B282" s="334" t="s">
        <v>141</v>
      </c>
      <c r="C282" s="320">
        <v>1836.05</v>
      </c>
      <c r="D282" s="321">
        <v>1803.6833333333334</v>
      </c>
      <c r="E282" s="321">
        <v>1767.3666666666668</v>
      </c>
      <c r="F282" s="321">
        <v>1698.6833333333334</v>
      </c>
      <c r="G282" s="321">
        <v>1662.3666666666668</v>
      </c>
      <c r="H282" s="321">
        <v>1872.3666666666668</v>
      </c>
      <c r="I282" s="321">
        <v>1908.6833333333334</v>
      </c>
      <c r="J282" s="321">
        <v>1977.3666666666668</v>
      </c>
      <c r="K282" s="320">
        <v>1840</v>
      </c>
      <c r="L282" s="320">
        <v>1735</v>
      </c>
      <c r="M282" s="320">
        <v>39.975659999999998</v>
      </c>
      <c r="N282" s="1"/>
      <c r="O282" s="1"/>
    </row>
    <row r="283" spans="1:15" ht="12.75" customHeight="1">
      <c r="A283" s="30">
        <v>273</v>
      </c>
      <c r="B283" s="334" t="s">
        <v>429</v>
      </c>
      <c r="C283" s="320">
        <v>623.04999999999995</v>
      </c>
      <c r="D283" s="321">
        <v>624.18333333333328</v>
      </c>
      <c r="E283" s="321">
        <v>613.86666666666656</v>
      </c>
      <c r="F283" s="321">
        <v>604.68333333333328</v>
      </c>
      <c r="G283" s="321">
        <v>594.36666666666656</v>
      </c>
      <c r="H283" s="321">
        <v>633.36666666666656</v>
      </c>
      <c r="I283" s="321">
        <v>643.68333333333339</v>
      </c>
      <c r="J283" s="321">
        <v>652.86666666666656</v>
      </c>
      <c r="K283" s="320">
        <v>634.5</v>
      </c>
      <c r="L283" s="320">
        <v>615</v>
      </c>
      <c r="M283" s="320">
        <v>34.512819999999998</v>
      </c>
      <c r="N283" s="1"/>
      <c r="O283" s="1"/>
    </row>
    <row r="284" spans="1:15" ht="12.75" customHeight="1">
      <c r="A284" s="30">
        <v>274</v>
      </c>
      <c r="B284" s="334" t="s">
        <v>426</v>
      </c>
      <c r="C284" s="320">
        <v>660.7</v>
      </c>
      <c r="D284" s="321">
        <v>653.31666666666672</v>
      </c>
      <c r="E284" s="321">
        <v>636.63333333333344</v>
      </c>
      <c r="F284" s="321">
        <v>612.56666666666672</v>
      </c>
      <c r="G284" s="321">
        <v>595.88333333333344</v>
      </c>
      <c r="H284" s="321">
        <v>677.38333333333344</v>
      </c>
      <c r="I284" s="321">
        <v>694.06666666666661</v>
      </c>
      <c r="J284" s="321">
        <v>718.13333333333344</v>
      </c>
      <c r="K284" s="320">
        <v>670</v>
      </c>
      <c r="L284" s="320">
        <v>629.25</v>
      </c>
      <c r="M284" s="320">
        <v>5.0774499999999998</v>
      </c>
      <c r="N284" s="1"/>
      <c r="O284" s="1"/>
    </row>
    <row r="285" spans="1:15" ht="12.75" customHeight="1">
      <c r="A285" s="30">
        <v>275</v>
      </c>
      <c r="B285" s="334" t="s">
        <v>430</v>
      </c>
      <c r="C285" s="320">
        <v>216.8</v>
      </c>
      <c r="D285" s="321">
        <v>215.04999999999998</v>
      </c>
      <c r="E285" s="321">
        <v>211.24999999999997</v>
      </c>
      <c r="F285" s="321">
        <v>205.7</v>
      </c>
      <c r="G285" s="321">
        <v>201.89999999999998</v>
      </c>
      <c r="H285" s="321">
        <v>220.59999999999997</v>
      </c>
      <c r="I285" s="321">
        <v>224.39999999999998</v>
      </c>
      <c r="J285" s="321">
        <v>229.94999999999996</v>
      </c>
      <c r="K285" s="320">
        <v>218.85</v>
      </c>
      <c r="L285" s="320">
        <v>209.5</v>
      </c>
      <c r="M285" s="320">
        <v>11.26751</v>
      </c>
      <c r="N285" s="1"/>
      <c r="O285" s="1"/>
    </row>
    <row r="286" spans="1:15" ht="12.75" customHeight="1">
      <c r="A286" s="30">
        <v>276</v>
      </c>
      <c r="B286" s="334" t="s">
        <v>431</v>
      </c>
      <c r="C286" s="320">
        <v>1311.15</v>
      </c>
      <c r="D286" s="321">
        <v>1318.5833333333333</v>
      </c>
      <c r="E286" s="321">
        <v>1280.0666666666666</v>
      </c>
      <c r="F286" s="321">
        <v>1248.9833333333333</v>
      </c>
      <c r="G286" s="321">
        <v>1210.4666666666667</v>
      </c>
      <c r="H286" s="321">
        <v>1349.6666666666665</v>
      </c>
      <c r="I286" s="321">
        <v>1388.1833333333334</v>
      </c>
      <c r="J286" s="321">
        <v>1419.2666666666664</v>
      </c>
      <c r="K286" s="320">
        <v>1357.1</v>
      </c>
      <c r="L286" s="320">
        <v>1287.5</v>
      </c>
      <c r="M286" s="320">
        <v>0.26478000000000002</v>
      </c>
      <c r="N286" s="1"/>
      <c r="O286" s="1"/>
    </row>
    <row r="287" spans="1:15" ht="12.75" customHeight="1">
      <c r="A287" s="30">
        <v>277</v>
      </c>
      <c r="B287" s="334" t="s">
        <v>436</v>
      </c>
      <c r="C287" s="320">
        <v>579.20000000000005</v>
      </c>
      <c r="D287" s="321">
        <v>583.38333333333333</v>
      </c>
      <c r="E287" s="321">
        <v>571.76666666666665</v>
      </c>
      <c r="F287" s="321">
        <v>564.33333333333337</v>
      </c>
      <c r="G287" s="321">
        <v>552.7166666666667</v>
      </c>
      <c r="H287" s="321">
        <v>590.81666666666661</v>
      </c>
      <c r="I287" s="321">
        <v>602.43333333333317</v>
      </c>
      <c r="J287" s="321">
        <v>609.86666666666656</v>
      </c>
      <c r="K287" s="320">
        <v>595</v>
      </c>
      <c r="L287" s="320">
        <v>575.95000000000005</v>
      </c>
      <c r="M287" s="320">
        <v>2.0957499999999998</v>
      </c>
      <c r="N287" s="1"/>
      <c r="O287" s="1"/>
    </row>
    <row r="288" spans="1:15" ht="12.75" customHeight="1">
      <c r="A288" s="30">
        <v>278</v>
      </c>
      <c r="B288" s="334" t="s">
        <v>142</v>
      </c>
      <c r="C288" s="320">
        <v>85.35</v>
      </c>
      <c r="D288" s="321">
        <v>84.733333333333334</v>
      </c>
      <c r="E288" s="321">
        <v>83.516666666666666</v>
      </c>
      <c r="F288" s="321">
        <v>81.683333333333337</v>
      </c>
      <c r="G288" s="321">
        <v>80.466666666666669</v>
      </c>
      <c r="H288" s="321">
        <v>86.566666666666663</v>
      </c>
      <c r="I288" s="321">
        <v>87.783333333333331</v>
      </c>
      <c r="J288" s="321">
        <v>89.61666666666666</v>
      </c>
      <c r="K288" s="320">
        <v>85.95</v>
      </c>
      <c r="L288" s="320">
        <v>82.9</v>
      </c>
      <c r="M288" s="320">
        <v>197.55604</v>
      </c>
      <c r="N288" s="1"/>
      <c r="O288" s="1"/>
    </row>
    <row r="289" spans="1:15" ht="12.75" customHeight="1">
      <c r="A289" s="30">
        <v>279</v>
      </c>
      <c r="B289" s="334" t="s">
        <v>143</v>
      </c>
      <c r="C289" s="320">
        <v>2731.7</v>
      </c>
      <c r="D289" s="321">
        <v>2697.2333333333331</v>
      </c>
      <c r="E289" s="321">
        <v>2645.4666666666662</v>
      </c>
      <c r="F289" s="321">
        <v>2559.2333333333331</v>
      </c>
      <c r="G289" s="321">
        <v>2507.4666666666662</v>
      </c>
      <c r="H289" s="321">
        <v>2783.4666666666662</v>
      </c>
      <c r="I289" s="321">
        <v>2835.2333333333336</v>
      </c>
      <c r="J289" s="321">
        <v>2921.4666666666662</v>
      </c>
      <c r="K289" s="320">
        <v>2749</v>
      </c>
      <c r="L289" s="320">
        <v>2611</v>
      </c>
      <c r="M289" s="320">
        <v>2.56595</v>
      </c>
      <c r="N289" s="1"/>
      <c r="O289" s="1"/>
    </row>
    <row r="290" spans="1:15" ht="12.75" customHeight="1">
      <c r="A290" s="30">
        <v>280</v>
      </c>
      <c r="B290" s="334" t="s">
        <v>438</v>
      </c>
      <c r="C290" s="320">
        <v>369.65</v>
      </c>
      <c r="D290" s="321">
        <v>366.2</v>
      </c>
      <c r="E290" s="321">
        <v>358.4</v>
      </c>
      <c r="F290" s="321">
        <v>347.15</v>
      </c>
      <c r="G290" s="321">
        <v>339.34999999999997</v>
      </c>
      <c r="H290" s="321">
        <v>377.45</v>
      </c>
      <c r="I290" s="321">
        <v>385.25000000000006</v>
      </c>
      <c r="J290" s="321">
        <v>396.5</v>
      </c>
      <c r="K290" s="320">
        <v>374</v>
      </c>
      <c r="L290" s="320">
        <v>354.95</v>
      </c>
      <c r="M290" s="320">
        <v>4.6065300000000002</v>
      </c>
      <c r="N290" s="1"/>
      <c r="O290" s="1"/>
    </row>
    <row r="291" spans="1:15" ht="12.75" customHeight="1">
      <c r="A291" s="30">
        <v>281</v>
      </c>
      <c r="B291" s="334" t="s">
        <v>267</v>
      </c>
      <c r="C291" s="320">
        <v>600.45000000000005</v>
      </c>
      <c r="D291" s="321">
        <v>601.51666666666677</v>
      </c>
      <c r="E291" s="321">
        <v>596.03333333333353</v>
      </c>
      <c r="F291" s="321">
        <v>591.61666666666679</v>
      </c>
      <c r="G291" s="321">
        <v>586.13333333333355</v>
      </c>
      <c r="H291" s="321">
        <v>605.93333333333351</v>
      </c>
      <c r="I291" s="321">
        <v>611.41666666666686</v>
      </c>
      <c r="J291" s="321">
        <v>615.83333333333348</v>
      </c>
      <c r="K291" s="320">
        <v>607</v>
      </c>
      <c r="L291" s="320">
        <v>597.1</v>
      </c>
      <c r="M291" s="320">
        <v>10.397180000000001</v>
      </c>
      <c r="N291" s="1"/>
      <c r="O291" s="1"/>
    </row>
    <row r="292" spans="1:15" ht="12.75" customHeight="1">
      <c r="A292" s="30">
        <v>282</v>
      </c>
      <c r="B292" s="334" t="s">
        <v>439</v>
      </c>
      <c r="C292" s="320">
        <v>10044.9</v>
      </c>
      <c r="D292" s="321">
        <v>10032.25</v>
      </c>
      <c r="E292" s="321">
        <v>9924.5499999999993</v>
      </c>
      <c r="F292" s="321">
        <v>9804.1999999999989</v>
      </c>
      <c r="G292" s="321">
        <v>9696.4999999999982</v>
      </c>
      <c r="H292" s="321">
        <v>10152.6</v>
      </c>
      <c r="I292" s="321">
        <v>10260.300000000001</v>
      </c>
      <c r="J292" s="321">
        <v>10380.650000000001</v>
      </c>
      <c r="K292" s="320">
        <v>10139.950000000001</v>
      </c>
      <c r="L292" s="320">
        <v>9911.9</v>
      </c>
      <c r="M292" s="320">
        <v>4.777E-2</v>
      </c>
      <c r="N292" s="1"/>
      <c r="O292" s="1"/>
    </row>
    <row r="293" spans="1:15" ht="12.75" customHeight="1">
      <c r="A293" s="30">
        <v>283</v>
      </c>
      <c r="B293" s="334" t="s">
        <v>440</v>
      </c>
      <c r="C293" s="320">
        <v>63.4</v>
      </c>
      <c r="D293" s="321">
        <v>63.85</v>
      </c>
      <c r="E293" s="321">
        <v>62.05</v>
      </c>
      <c r="F293" s="321">
        <v>60.699999999999996</v>
      </c>
      <c r="G293" s="321">
        <v>58.899999999999991</v>
      </c>
      <c r="H293" s="321">
        <v>65.2</v>
      </c>
      <c r="I293" s="321">
        <v>67</v>
      </c>
      <c r="J293" s="321">
        <v>68.350000000000009</v>
      </c>
      <c r="K293" s="320">
        <v>65.650000000000006</v>
      </c>
      <c r="L293" s="320">
        <v>62.5</v>
      </c>
      <c r="M293" s="320">
        <v>48.625540000000001</v>
      </c>
      <c r="N293" s="1"/>
      <c r="O293" s="1"/>
    </row>
    <row r="294" spans="1:15" ht="12.75" customHeight="1">
      <c r="A294" s="30">
        <v>284</v>
      </c>
      <c r="B294" s="334" t="s">
        <v>144</v>
      </c>
      <c r="C294" s="320">
        <v>385.2</v>
      </c>
      <c r="D294" s="321">
        <v>381.3</v>
      </c>
      <c r="E294" s="321">
        <v>373.90000000000003</v>
      </c>
      <c r="F294" s="321">
        <v>362.6</v>
      </c>
      <c r="G294" s="321">
        <v>355.20000000000005</v>
      </c>
      <c r="H294" s="321">
        <v>392.6</v>
      </c>
      <c r="I294" s="321">
        <v>400</v>
      </c>
      <c r="J294" s="321">
        <v>411.3</v>
      </c>
      <c r="K294" s="320">
        <v>388.7</v>
      </c>
      <c r="L294" s="320">
        <v>370</v>
      </c>
      <c r="M294" s="320">
        <v>102.64633000000001</v>
      </c>
      <c r="N294" s="1"/>
      <c r="O294" s="1"/>
    </row>
    <row r="295" spans="1:15" ht="12.75" customHeight="1">
      <c r="A295" s="30">
        <v>285</v>
      </c>
      <c r="B295" s="334" t="s">
        <v>441</v>
      </c>
      <c r="C295" s="320">
        <v>3862.95</v>
      </c>
      <c r="D295" s="321">
        <v>3856.6166666666663</v>
      </c>
      <c r="E295" s="321">
        <v>3814.5333333333328</v>
      </c>
      <c r="F295" s="321">
        <v>3766.1166666666663</v>
      </c>
      <c r="G295" s="321">
        <v>3724.0333333333328</v>
      </c>
      <c r="H295" s="321">
        <v>3905.0333333333328</v>
      </c>
      <c r="I295" s="321">
        <v>3947.1166666666659</v>
      </c>
      <c r="J295" s="321">
        <v>3995.5333333333328</v>
      </c>
      <c r="K295" s="320">
        <v>3898.7</v>
      </c>
      <c r="L295" s="320">
        <v>3808.2</v>
      </c>
      <c r="M295" s="320">
        <v>1.2674799999999999</v>
      </c>
      <c r="N295" s="1"/>
      <c r="O295" s="1"/>
    </row>
    <row r="296" spans="1:15" ht="12.75" customHeight="1">
      <c r="A296" s="30">
        <v>286</v>
      </c>
      <c r="B296" s="334" t="s">
        <v>838</v>
      </c>
      <c r="C296" s="320">
        <v>1201.45</v>
      </c>
      <c r="D296" s="321">
        <v>1202.3</v>
      </c>
      <c r="E296" s="321">
        <v>1183.5999999999999</v>
      </c>
      <c r="F296" s="321">
        <v>1165.75</v>
      </c>
      <c r="G296" s="321">
        <v>1147.05</v>
      </c>
      <c r="H296" s="321">
        <v>1220.1499999999999</v>
      </c>
      <c r="I296" s="321">
        <v>1238.8500000000001</v>
      </c>
      <c r="J296" s="321">
        <v>1256.6999999999998</v>
      </c>
      <c r="K296" s="320">
        <v>1221</v>
      </c>
      <c r="L296" s="320">
        <v>1184.45</v>
      </c>
      <c r="M296" s="320">
        <v>3.6600100000000002</v>
      </c>
      <c r="N296" s="1"/>
      <c r="O296" s="1"/>
    </row>
    <row r="297" spans="1:15" ht="12.75" customHeight="1">
      <c r="A297" s="30">
        <v>287</v>
      </c>
      <c r="B297" s="334" t="s">
        <v>145</v>
      </c>
      <c r="C297" s="320">
        <v>1826.35</v>
      </c>
      <c r="D297" s="321">
        <v>1810.9333333333332</v>
      </c>
      <c r="E297" s="321">
        <v>1792.0166666666664</v>
      </c>
      <c r="F297" s="321">
        <v>1757.6833333333332</v>
      </c>
      <c r="G297" s="321">
        <v>1738.7666666666664</v>
      </c>
      <c r="H297" s="321">
        <v>1845.2666666666664</v>
      </c>
      <c r="I297" s="321">
        <v>1864.1833333333329</v>
      </c>
      <c r="J297" s="321">
        <v>1898.5166666666664</v>
      </c>
      <c r="K297" s="320">
        <v>1829.85</v>
      </c>
      <c r="L297" s="320">
        <v>1776.6</v>
      </c>
      <c r="M297" s="320">
        <v>19.552810000000001</v>
      </c>
      <c r="N297" s="1"/>
      <c r="O297" s="1"/>
    </row>
    <row r="298" spans="1:15" ht="12.75" customHeight="1">
      <c r="A298" s="30">
        <v>288</v>
      </c>
      <c r="B298" s="334" t="s">
        <v>146</v>
      </c>
      <c r="C298" s="320">
        <v>6300.35</v>
      </c>
      <c r="D298" s="321">
        <v>6277.8</v>
      </c>
      <c r="E298" s="321">
        <v>6217.6</v>
      </c>
      <c r="F298" s="321">
        <v>6134.85</v>
      </c>
      <c r="G298" s="321">
        <v>6074.6500000000005</v>
      </c>
      <c r="H298" s="321">
        <v>6360.55</v>
      </c>
      <c r="I298" s="321">
        <v>6420.7499999999991</v>
      </c>
      <c r="J298" s="321">
        <v>6503.5</v>
      </c>
      <c r="K298" s="320">
        <v>6338</v>
      </c>
      <c r="L298" s="320">
        <v>6195.05</v>
      </c>
      <c r="M298" s="320">
        <v>2.3487100000000001</v>
      </c>
      <c r="N298" s="1"/>
      <c r="O298" s="1"/>
    </row>
    <row r="299" spans="1:15" ht="12.75" customHeight="1">
      <c r="A299" s="30">
        <v>289</v>
      </c>
      <c r="B299" s="334" t="s">
        <v>147</v>
      </c>
      <c r="C299" s="320">
        <v>5194.25</v>
      </c>
      <c r="D299" s="321">
        <v>5176.45</v>
      </c>
      <c r="E299" s="321">
        <v>5132.8999999999996</v>
      </c>
      <c r="F299" s="321">
        <v>5071.55</v>
      </c>
      <c r="G299" s="321">
        <v>5028</v>
      </c>
      <c r="H299" s="321">
        <v>5237.7999999999993</v>
      </c>
      <c r="I299" s="321">
        <v>5281.35</v>
      </c>
      <c r="J299" s="321">
        <v>5342.6999999999989</v>
      </c>
      <c r="K299" s="320">
        <v>5220</v>
      </c>
      <c r="L299" s="320">
        <v>5115.1000000000004</v>
      </c>
      <c r="M299" s="320">
        <v>2.26214</v>
      </c>
      <c r="N299" s="1"/>
      <c r="O299" s="1"/>
    </row>
    <row r="300" spans="1:15" ht="12.75" customHeight="1">
      <c r="A300" s="30">
        <v>290</v>
      </c>
      <c r="B300" s="334" t="s">
        <v>148</v>
      </c>
      <c r="C300" s="320">
        <v>790.55</v>
      </c>
      <c r="D300" s="321">
        <v>781.65</v>
      </c>
      <c r="E300" s="321">
        <v>771.15</v>
      </c>
      <c r="F300" s="321">
        <v>751.75</v>
      </c>
      <c r="G300" s="321">
        <v>741.25</v>
      </c>
      <c r="H300" s="321">
        <v>801.05</v>
      </c>
      <c r="I300" s="321">
        <v>811.55</v>
      </c>
      <c r="J300" s="321">
        <v>830.94999999999993</v>
      </c>
      <c r="K300" s="320">
        <v>792.15</v>
      </c>
      <c r="L300" s="320">
        <v>762.25</v>
      </c>
      <c r="M300" s="320">
        <v>32.185459999999999</v>
      </c>
      <c r="N300" s="1"/>
      <c r="O300" s="1"/>
    </row>
    <row r="301" spans="1:15" ht="12.75" customHeight="1">
      <c r="A301" s="30">
        <v>291</v>
      </c>
      <c r="B301" s="334" t="s">
        <v>442</v>
      </c>
      <c r="C301" s="320">
        <v>2429</v>
      </c>
      <c r="D301" s="321">
        <v>2472.0333333333333</v>
      </c>
      <c r="E301" s="321">
        <v>2374.0666666666666</v>
      </c>
      <c r="F301" s="321">
        <v>2319.1333333333332</v>
      </c>
      <c r="G301" s="321">
        <v>2221.1666666666665</v>
      </c>
      <c r="H301" s="321">
        <v>2526.9666666666667</v>
      </c>
      <c r="I301" s="321">
        <v>2624.9333333333329</v>
      </c>
      <c r="J301" s="321">
        <v>2679.8666666666668</v>
      </c>
      <c r="K301" s="320">
        <v>2570</v>
      </c>
      <c r="L301" s="320">
        <v>2417.1</v>
      </c>
      <c r="M301" s="320">
        <v>2.0023900000000001</v>
      </c>
      <c r="N301" s="1"/>
      <c r="O301" s="1"/>
    </row>
    <row r="302" spans="1:15" ht="12.75" customHeight="1">
      <c r="A302" s="30">
        <v>292</v>
      </c>
      <c r="B302" s="334" t="s">
        <v>839</v>
      </c>
      <c r="C302" s="320">
        <v>451.85</v>
      </c>
      <c r="D302" s="321">
        <v>450.43333333333334</v>
      </c>
      <c r="E302" s="321">
        <v>437.41666666666669</v>
      </c>
      <c r="F302" s="321">
        <v>422.98333333333335</v>
      </c>
      <c r="G302" s="321">
        <v>409.9666666666667</v>
      </c>
      <c r="H302" s="321">
        <v>464.86666666666667</v>
      </c>
      <c r="I302" s="321">
        <v>477.88333333333333</v>
      </c>
      <c r="J302" s="321">
        <v>492.31666666666666</v>
      </c>
      <c r="K302" s="320">
        <v>463.45</v>
      </c>
      <c r="L302" s="320">
        <v>436</v>
      </c>
      <c r="M302" s="320">
        <v>33.395200000000003</v>
      </c>
      <c r="N302" s="1"/>
      <c r="O302" s="1"/>
    </row>
    <row r="303" spans="1:15" ht="12.75" customHeight="1">
      <c r="A303" s="30">
        <v>293</v>
      </c>
      <c r="B303" s="334" t="s">
        <v>149</v>
      </c>
      <c r="C303" s="320">
        <v>833.7</v>
      </c>
      <c r="D303" s="321">
        <v>826.56666666666661</v>
      </c>
      <c r="E303" s="321">
        <v>817.13333333333321</v>
      </c>
      <c r="F303" s="321">
        <v>800.56666666666661</v>
      </c>
      <c r="G303" s="321">
        <v>791.13333333333321</v>
      </c>
      <c r="H303" s="321">
        <v>843.13333333333321</v>
      </c>
      <c r="I303" s="321">
        <v>852.56666666666661</v>
      </c>
      <c r="J303" s="321">
        <v>869.13333333333321</v>
      </c>
      <c r="K303" s="320">
        <v>836</v>
      </c>
      <c r="L303" s="320">
        <v>810</v>
      </c>
      <c r="M303" s="320">
        <v>41.6325</v>
      </c>
      <c r="N303" s="1"/>
      <c r="O303" s="1"/>
    </row>
    <row r="304" spans="1:15" ht="12.75" customHeight="1">
      <c r="A304" s="30">
        <v>294</v>
      </c>
      <c r="B304" s="334" t="s">
        <v>150</v>
      </c>
      <c r="C304" s="320">
        <v>168.1</v>
      </c>
      <c r="D304" s="321">
        <v>167.51666666666665</v>
      </c>
      <c r="E304" s="321">
        <v>165.08333333333331</v>
      </c>
      <c r="F304" s="321">
        <v>162.06666666666666</v>
      </c>
      <c r="G304" s="321">
        <v>159.63333333333333</v>
      </c>
      <c r="H304" s="321">
        <v>170.5333333333333</v>
      </c>
      <c r="I304" s="321">
        <v>172.96666666666664</v>
      </c>
      <c r="J304" s="321">
        <v>175.98333333333329</v>
      </c>
      <c r="K304" s="320">
        <v>169.95</v>
      </c>
      <c r="L304" s="320">
        <v>164.5</v>
      </c>
      <c r="M304" s="320">
        <v>55.209679999999999</v>
      </c>
      <c r="N304" s="1"/>
      <c r="O304" s="1"/>
    </row>
    <row r="305" spans="1:15" ht="12.75" customHeight="1">
      <c r="A305" s="30">
        <v>295</v>
      </c>
      <c r="B305" s="334" t="s">
        <v>316</v>
      </c>
      <c r="C305" s="320">
        <v>18</v>
      </c>
      <c r="D305" s="321">
        <v>17.849999999999998</v>
      </c>
      <c r="E305" s="321">
        <v>17.549999999999997</v>
      </c>
      <c r="F305" s="321">
        <v>17.099999999999998</v>
      </c>
      <c r="G305" s="321">
        <v>16.799999999999997</v>
      </c>
      <c r="H305" s="321">
        <v>18.299999999999997</v>
      </c>
      <c r="I305" s="321">
        <v>18.600000000000001</v>
      </c>
      <c r="J305" s="321">
        <v>19.049999999999997</v>
      </c>
      <c r="K305" s="320">
        <v>18.149999999999999</v>
      </c>
      <c r="L305" s="320">
        <v>17.399999999999999</v>
      </c>
      <c r="M305" s="320">
        <v>54.641190000000002</v>
      </c>
      <c r="N305" s="1"/>
      <c r="O305" s="1"/>
    </row>
    <row r="306" spans="1:15" ht="12.75" customHeight="1">
      <c r="A306" s="30">
        <v>296</v>
      </c>
      <c r="B306" s="334" t="s">
        <v>445</v>
      </c>
      <c r="C306" s="320">
        <v>177.4</v>
      </c>
      <c r="D306" s="321">
        <v>178.05000000000004</v>
      </c>
      <c r="E306" s="321">
        <v>175.90000000000009</v>
      </c>
      <c r="F306" s="321">
        <v>174.40000000000006</v>
      </c>
      <c r="G306" s="321">
        <v>172.25000000000011</v>
      </c>
      <c r="H306" s="321">
        <v>179.55000000000007</v>
      </c>
      <c r="I306" s="321">
        <v>181.7</v>
      </c>
      <c r="J306" s="321">
        <v>183.20000000000005</v>
      </c>
      <c r="K306" s="320">
        <v>180.2</v>
      </c>
      <c r="L306" s="320">
        <v>176.55</v>
      </c>
      <c r="M306" s="320">
        <v>2.8763399999999999</v>
      </c>
      <c r="N306" s="1"/>
      <c r="O306" s="1"/>
    </row>
    <row r="307" spans="1:15" ht="12.75" customHeight="1">
      <c r="A307" s="30">
        <v>297</v>
      </c>
      <c r="B307" s="334" t="s">
        <v>447</v>
      </c>
      <c r="C307" s="320">
        <v>504.95</v>
      </c>
      <c r="D307" s="321">
        <v>505.09999999999997</v>
      </c>
      <c r="E307" s="321">
        <v>500.84999999999991</v>
      </c>
      <c r="F307" s="321">
        <v>496.74999999999994</v>
      </c>
      <c r="G307" s="321">
        <v>492.49999999999989</v>
      </c>
      <c r="H307" s="321">
        <v>509.19999999999993</v>
      </c>
      <c r="I307" s="321">
        <v>513.45000000000005</v>
      </c>
      <c r="J307" s="321">
        <v>517.54999999999995</v>
      </c>
      <c r="K307" s="320">
        <v>509.35</v>
      </c>
      <c r="L307" s="320">
        <v>501</v>
      </c>
      <c r="M307" s="320">
        <v>0.66657999999999995</v>
      </c>
      <c r="N307" s="1"/>
      <c r="O307" s="1"/>
    </row>
    <row r="308" spans="1:15" ht="12.75" customHeight="1">
      <c r="A308" s="30">
        <v>298</v>
      </c>
      <c r="B308" s="334" t="s">
        <v>151</v>
      </c>
      <c r="C308" s="320">
        <v>121.9</v>
      </c>
      <c r="D308" s="321">
        <v>121.58333333333333</v>
      </c>
      <c r="E308" s="321">
        <v>120.66666666666666</v>
      </c>
      <c r="F308" s="321">
        <v>119.43333333333332</v>
      </c>
      <c r="G308" s="321">
        <v>118.51666666666665</v>
      </c>
      <c r="H308" s="321">
        <v>122.81666666666666</v>
      </c>
      <c r="I308" s="321">
        <v>123.73333333333332</v>
      </c>
      <c r="J308" s="321">
        <v>124.96666666666667</v>
      </c>
      <c r="K308" s="320">
        <v>122.5</v>
      </c>
      <c r="L308" s="320">
        <v>120.35</v>
      </c>
      <c r="M308" s="320">
        <v>70.206280000000007</v>
      </c>
      <c r="N308" s="1"/>
      <c r="O308" s="1"/>
    </row>
    <row r="309" spans="1:15" ht="12.75" customHeight="1">
      <c r="A309" s="30">
        <v>299</v>
      </c>
      <c r="B309" s="334" t="s">
        <v>152</v>
      </c>
      <c r="C309" s="320">
        <v>530.1</v>
      </c>
      <c r="D309" s="321">
        <v>524.15</v>
      </c>
      <c r="E309" s="321">
        <v>516.5</v>
      </c>
      <c r="F309" s="321">
        <v>502.90000000000003</v>
      </c>
      <c r="G309" s="321">
        <v>495.25000000000006</v>
      </c>
      <c r="H309" s="321">
        <v>537.75</v>
      </c>
      <c r="I309" s="321">
        <v>545.39999999999986</v>
      </c>
      <c r="J309" s="321">
        <v>558.99999999999989</v>
      </c>
      <c r="K309" s="320">
        <v>531.79999999999995</v>
      </c>
      <c r="L309" s="320">
        <v>510.55</v>
      </c>
      <c r="M309" s="320">
        <v>24.20693</v>
      </c>
      <c r="N309" s="1"/>
      <c r="O309" s="1"/>
    </row>
    <row r="310" spans="1:15" ht="12.75" customHeight="1">
      <c r="A310" s="30">
        <v>300</v>
      </c>
      <c r="B310" s="334" t="s">
        <v>153</v>
      </c>
      <c r="C310" s="320">
        <v>7774.8</v>
      </c>
      <c r="D310" s="321">
        <v>7733.4833333333327</v>
      </c>
      <c r="E310" s="321">
        <v>7672.9666666666653</v>
      </c>
      <c r="F310" s="321">
        <v>7571.1333333333323</v>
      </c>
      <c r="G310" s="321">
        <v>7510.616666666665</v>
      </c>
      <c r="H310" s="321">
        <v>7835.3166666666657</v>
      </c>
      <c r="I310" s="321">
        <v>7895.8333333333339</v>
      </c>
      <c r="J310" s="321">
        <v>7997.6666666666661</v>
      </c>
      <c r="K310" s="320">
        <v>7794</v>
      </c>
      <c r="L310" s="320">
        <v>7631.65</v>
      </c>
      <c r="M310" s="320">
        <v>4.9102899999999998</v>
      </c>
      <c r="N310" s="1"/>
      <c r="O310" s="1"/>
    </row>
    <row r="311" spans="1:15" ht="12.75" customHeight="1">
      <c r="A311" s="30">
        <v>301</v>
      </c>
      <c r="B311" s="334" t="s">
        <v>840</v>
      </c>
      <c r="C311" s="320">
        <v>3346.6</v>
      </c>
      <c r="D311" s="321">
        <v>3364.2333333333336</v>
      </c>
      <c r="E311" s="321">
        <v>3315.3666666666672</v>
      </c>
      <c r="F311" s="321">
        <v>3284.1333333333337</v>
      </c>
      <c r="G311" s="321">
        <v>3235.2666666666673</v>
      </c>
      <c r="H311" s="321">
        <v>3395.4666666666672</v>
      </c>
      <c r="I311" s="321">
        <v>3444.3333333333339</v>
      </c>
      <c r="J311" s="321">
        <v>3475.5666666666671</v>
      </c>
      <c r="K311" s="320">
        <v>3413.1</v>
      </c>
      <c r="L311" s="320">
        <v>3333</v>
      </c>
      <c r="M311" s="320">
        <v>0.76881999999999995</v>
      </c>
      <c r="N311" s="1"/>
      <c r="O311" s="1"/>
    </row>
    <row r="312" spans="1:15" ht="12.75" customHeight="1">
      <c r="A312" s="30">
        <v>302</v>
      </c>
      <c r="B312" s="334" t="s">
        <v>449</v>
      </c>
      <c r="C312" s="320">
        <v>354.5</v>
      </c>
      <c r="D312" s="321">
        <v>353.23333333333335</v>
      </c>
      <c r="E312" s="321">
        <v>350.26666666666671</v>
      </c>
      <c r="F312" s="321">
        <v>346.03333333333336</v>
      </c>
      <c r="G312" s="321">
        <v>343.06666666666672</v>
      </c>
      <c r="H312" s="321">
        <v>357.4666666666667</v>
      </c>
      <c r="I312" s="321">
        <v>360.43333333333339</v>
      </c>
      <c r="J312" s="321">
        <v>364.66666666666669</v>
      </c>
      <c r="K312" s="320">
        <v>356.2</v>
      </c>
      <c r="L312" s="320">
        <v>349</v>
      </c>
      <c r="M312" s="320">
        <v>12.18309</v>
      </c>
      <c r="N312" s="1"/>
      <c r="O312" s="1"/>
    </row>
    <row r="313" spans="1:15" ht="12.75" customHeight="1">
      <c r="A313" s="30">
        <v>303</v>
      </c>
      <c r="B313" s="334" t="s">
        <v>450</v>
      </c>
      <c r="C313" s="320">
        <v>271.55</v>
      </c>
      <c r="D313" s="321">
        <v>268.14999999999998</v>
      </c>
      <c r="E313" s="321">
        <v>256.29999999999995</v>
      </c>
      <c r="F313" s="321">
        <v>241.04999999999998</v>
      </c>
      <c r="G313" s="321">
        <v>229.19999999999996</v>
      </c>
      <c r="H313" s="321">
        <v>283.39999999999998</v>
      </c>
      <c r="I313" s="321">
        <v>295.25</v>
      </c>
      <c r="J313" s="321">
        <v>310.49999999999994</v>
      </c>
      <c r="K313" s="320">
        <v>280</v>
      </c>
      <c r="L313" s="320">
        <v>252.9</v>
      </c>
      <c r="M313" s="320">
        <v>26.154119999999999</v>
      </c>
      <c r="N313" s="1"/>
      <c r="O313" s="1"/>
    </row>
    <row r="314" spans="1:15" ht="12.75" customHeight="1">
      <c r="A314" s="30">
        <v>304</v>
      </c>
      <c r="B314" s="334" t="s">
        <v>154</v>
      </c>
      <c r="C314" s="320">
        <v>909.1</v>
      </c>
      <c r="D314" s="321">
        <v>909.83333333333337</v>
      </c>
      <c r="E314" s="321">
        <v>902.06666666666672</v>
      </c>
      <c r="F314" s="321">
        <v>895.0333333333333</v>
      </c>
      <c r="G314" s="321">
        <v>887.26666666666665</v>
      </c>
      <c r="H314" s="321">
        <v>916.86666666666679</v>
      </c>
      <c r="I314" s="321">
        <v>924.63333333333344</v>
      </c>
      <c r="J314" s="321">
        <v>931.66666666666686</v>
      </c>
      <c r="K314" s="320">
        <v>917.6</v>
      </c>
      <c r="L314" s="320">
        <v>902.8</v>
      </c>
      <c r="M314" s="320">
        <v>10.3223</v>
      </c>
      <c r="N314" s="1"/>
      <c r="O314" s="1"/>
    </row>
    <row r="315" spans="1:15" ht="12.75" customHeight="1">
      <c r="A315" s="30">
        <v>305</v>
      </c>
      <c r="B315" s="334" t="s">
        <v>455</v>
      </c>
      <c r="C315" s="320">
        <v>1451.5</v>
      </c>
      <c r="D315" s="321">
        <v>1453.0333333333335</v>
      </c>
      <c r="E315" s="321">
        <v>1441.0666666666671</v>
      </c>
      <c r="F315" s="321">
        <v>1430.6333333333334</v>
      </c>
      <c r="G315" s="321">
        <v>1418.666666666667</v>
      </c>
      <c r="H315" s="321">
        <v>1463.4666666666672</v>
      </c>
      <c r="I315" s="321">
        <v>1475.4333333333338</v>
      </c>
      <c r="J315" s="321">
        <v>1485.8666666666672</v>
      </c>
      <c r="K315" s="320">
        <v>1465</v>
      </c>
      <c r="L315" s="320">
        <v>1442.6</v>
      </c>
      <c r="M315" s="320">
        <v>3.0012699999999999</v>
      </c>
      <c r="N315" s="1"/>
      <c r="O315" s="1"/>
    </row>
    <row r="316" spans="1:15" ht="12.75" customHeight="1">
      <c r="A316" s="30">
        <v>306</v>
      </c>
      <c r="B316" s="334" t="s">
        <v>155</v>
      </c>
      <c r="C316" s="320">
        <v>2235.9499999999998</v>
      </c>
      <c r="D316" s="321">
        <v>2195.35</v>
      </c>
      <c r="E316" s="321">
        <v>2140.75</v>
      </c>
      <c r="F316" s="321">
        <v>2045.5500000000002</v>
      </c>
      <c r="G316" s="321">
        <v>1990.9500000000003</v>
      </c>
      <c r="H316" s="321">
        <v>2290.5499999999997</v>
      </c>
      <c r="I316" s="321">
        <v>2345.1499999999992</v>
      </c>
      <c r="J316" s="321">
        <v>2440.3499999999995</v>
      </c>
      <c r="K316" s="320">
        <v>2249.9499999999998</v>
      </c>
      <c r="L316" s="320">
        <v>2100.15</v>
      </c>
      <c r="M316" s="320">
        <v>4.49566</v>
      </c>
      <c r="N316" s="1"/>
      <c r="O316" s="1"/>
    </row>
    <row r="317" spans="1:15" ht="12.75" customHeight="1">
      <c r="A317" s="30">
        <v>307</v>
      </c>
      <c r="B317" s="334" t="s">
        <v>156</v>
      </c>
      <c r="C317" s="320">
        <v>791.25</v>
      </c>
      <c r="D317" s="321">
        <v>786.93333333333339</v>
      </c>
      <c r="E317" s="321">
        <v>778.11666666666679</v>
      </c>
      <c r="F317" s="321">
        <v>764.98333333333335</v>
      </c>
      <c r="G317" s="321">
        <v>756.16666666666674</v>
      </c>
      <c r="H317" s="321">
        <v>800.06666666666683</v>
      </c>
      <c r="I317" s="321">
        <v>808.88333333333344</v>
      </c>
      <c r="J317" s="321">
        <v>822.01666666666688</v>
      </c>
      <c r="K317" s="320">
        <v>795.75</v>
      </c>
      <c r="L317" s="320">
        <v>773.8</v>
      </c>
      <c r="M317" s="320">
        <v>3.45275</v>
      </c>
      <c r="N317" s="1"/>
      <c r="O317" s="1"/>
    </row>
    <row r="318" spans="1:15" ht="12.75" customHeight="1">
      <c r="A318" s="30">
        <v>308</v>
      </c>
      <c r="B318" s="334" t="s">
        <v>157</v>
      </c>
      <c r="C318" s="320">
        <v>826.05</v>
      </c>
      <c r="D318" s="321">
        <v>816.76666666666677</v>
      </c>
      <c r="E318" s="321">
        <v>805.53333333333353</v>
      </c>
      <c r="F318" s="321">
        <v>785.01666666666677</v>
      </c>
      <c r="G318" s="321">
        <v>773.78333333333353</v>
      </c>
      <c r="H318" s="321">
        <v>837.28333333333353</v>
      </c>
      <c r="I318" s="321">
        <v>848.51666666666688</v>
      </c>
      <c r="J318" s="321">
        <v>869.03333333333353</v>
      </c>
      <c r="K318" s="320">
        <v>828</v>
      </c>
      <c r="L318" s="320">
        <v>796.25</v>
      </c>
      <c r="M318" s="320">
        <v>10.82048</v>
      </c>
      <c r="N318" s="1"/>
      <c r="O318" s="1"/>
    </row>
    <row r="319" spans="1:15" ht="12.75" customHeight="1">
      <c r="A319" s="30">
        <v>309</v>
      </c>
      <c r="B319" s="334" t="s">
        <v>446</v>
      </c>
      <c r="C319" s="320">
        <v>233.4</v>
      </c>
      <c r="D319" s="321">
        <v>234.53333333333333</v>
      </c>
      <c r="E319" s="321">
        <v>231.66666666666666</v>
      </c>
      <c r="F319" s="321">
        <v>229.93333333333334</v>
      </c>
      <c r="G319" s="321">
        <v>227.06666666666666</v>
      </c>
      <c r="H319" s="321">
        <v>236.26666666666665</v>
      </c>
      <c r="I319" s="321">
        <v>239.13333333333333</v>
      </c>
      <c r="J319" s="321">
        <v>240.86666666666665</v>
      </c>
      <c r="K319" s="320">
        <v>237.4</v>
      </c>
      <c r="L319" s="320">
        <v>232.8</v>
      </c>
      <c r="M319" s="320">
        <v>2.7207300000000001</v>
      </c>
      <c r="N319" s="1"/>
      <c r="O319" s="1"/>
    </row>
    <row r="320" spans="1:15" ht="12.75" customHeight="1">
      <c r="A320" s="30">
        <v>310</v>
      </c>
      <c r="B320" s="334" t="s">
        <v>453</v>
      </c>
      <c r="C320" s="320">
        <v>174.3</v>
      </c>
      <c r="D320" s="321">
        <v>174.41666666666666</v>
      </c>
      <c r="E320" s="321">
        <v>172.88333333333333</v>
      </c>
      <c r="F320" s="321">
        <v>171.46666666666667</v>
      </c>
      <c r="G320" s="321">
        <v>169.93333333333334</v>
      </c>
      <c r="H320" s="321">
        <v>175.83333333333331</v>
      </c>
      <c r="I320" s="321">
        <v>177.36666666666667</v>
      </c>
      <c r="J320" s="321">
        <v>178.7833333333333</v>
      </c>
      <c r="K320" s="320">
        <v>175.95</v>
      </c>
      <c r="L320" s="320">
        <v>173</v>
      </c>
      <c r="M320" s="320">
        <v>2.1583899999999998</v>
      </c>
      <c r="N320" s="1"/>
      <c r="O320" s="1"/>
    </row>
    <row r="321" spans="1:15" ht="12.75" customHeight="1">
      <c r="A321" s="30">
        <v>311</v>
      </c>
      <c r="B321" s="334" t="s">
        <v>451</v>
      </c>
      <c r="C321" s="320">
        <v>205.6</v>
      </c>
      <c r="D321" s="321">
        <v>206.35</v>
      </c>
      <c r="E321" s="321">
        <v>202.75</v>
      </c>
      <c r="F321" s="321">
        <v>199.9</v>
      </c>
      <c r="G321" s="321">
        <v>196.3</v>
      </c>
      <c r="H321" s="321">
        <v>209.2</v>
      </c>
      <c r="I321" s="321">
        <v>212.79999999999995</v>
      </c>
      <c r="J321" s="321">
        <v>215.64999999999998</v>
      </c>
      <c r="K321" s="320">
        <v>209.95</v>
      </c>
      <c r="L321" s="320">
        <v>203.5</v>
      </c>
      <c r="M321" s="320">
        <v>6.3794599999999999</v>
      </c>
      <c r="N321" s="1"/>
      <c r="O321" s="1"/>
    </row>
    <row r="322" spans="1:15" ht="12.75" customHeight="1">
      <c r="A322" s="30">
        <v>312</v>
      </c>
      <c r="B322" s="334" t="s">
        <v>452</v>
      </c>
      <c r="C322" s="320">
        <v>938.7</v>
      </c>
      <c r="D322" s="321">
        <v>935.9666666666667</v>
      </c>
      <c r="E322" s="321">
        <v>927.93333333333339</v>
      </c>
      <c r="F322" s="321">
        <v>917.16666666666674</v>
      </c>
      <c r="G322" s="321">
        <v>909.13333333333344</v>
      </c>
      <c r="H322" s="321">
        <v>946.73333333333335</v>
      </c>
      <c r="I322" s="321">
        <v>954.76666666666665</v>
      </c>
      <c r="J322" s="321">
        <v>965.5333333333333</v>
      </c>
      <c r="K322" s="320">
        <v>944</v>
      </c>
      <c r="L322" s="320">
        <v>925.2</v>
      </c>
      <c r="M322" s="320">
        <v>2.8614899999999999</v>
      </c>
      <c r="N322" s="1"/>
      <c r="O322" s="1"/>
    </row>
    <row r="323" spans="1:15" ht="12.75" customHeight="1">
      <c r="A323" s="30">
        <v>313</v>
      </c>
      <c r="B323" s="334" t="s">
        <v>158</v>
      </c>
      <c r="C323" s="320">
        <v>4315.7</v>
      </c>
      <c r="D323" s="321">
        <v>4304.3166666666666</v>
      </c>
      <c r="E323" s="321">
        <v>4262.6333333333332</v>
      </c>
      <c r="F323" s="321">
        <v>4209.5666666666666</v>
      </c>
      <c r="G323" s="321">
        <v>4167.8833333333332</v>
      </c>
      <c r="H323" s="321">
        <v>4357.3833333333332</v>
      </c>
      <c r="I323" s="321">
        <v>4399.0666666666657</v>
      </c>
      <c r="J323" s="321">
        <v>4452.1333333333332</v>
      </c>
      <c r="K323" s="320">
        <v>4346</v>
      </c>
      <c r="L323" s="320">
        <v>4251.25</v>
      </c>
      <c r="M323" s="320">
        <v>4.6419800000000002</v>
      </c>
      <c r="N323" s="1"/>
      <c r="O323" s="1"/>
    </row>
    <row r="324" spans="1:15" ht="12.75" customHeight="1">
      <c r="A324" s="30">
        <v>314</v>
      </c>
      <c r="B324" s="334" t="s">
        <v>443</v>
      </c>
      <c r="C324" s="320">
        <v>46.7</v>
      </c>
      <c r="D324" s="321">
        <v>46.633333333333333</v>
      </c>
      <c r="E324" s="321">
        <v>46.016666666666666</v>
      </c>
      <c r="F324" s="321">
        <v>45.333333333333336</v>
      </c>
      <c r="G324" s="321">
        <v>44.716666666666669</v>
      </c>
      <c r="H324" s="321">
        <v>47.316666666666663</v>
      </c>
      <c r="I324" s="321">
        <v>47.933333333333323</v>
      </c>
      <c r="J324" s="321">
        <v>48.61666666666666</v>
      </c>
      <c r="K324" s="320">
        <v>47.25</v>
      </c>
      <c r="L324" s="320">
        <v>45.95</v>
      </c>
      <c r="M324" s="320">
        <v>23.641739999999999</v>
      </c>
      <c r="N324" s="1"/>
      <c r="O324" s="1"/>
    </row>
    <row r="325" spans="1:15" ht="12.75" customHeight="1">
      <c r="A325" s="30">
        <v>315</v>
      </c>
      <c r="B325" s="334" t="s">
        <v>444</v>
      </c>
      <c r="C325" s="320">
        <v>191.2</v>
      </c>
      <c r="D325" s="321">
        <v>192.15</v>
      </c>
      <c r="E325" s="321">
        <v>189.3</v>
      </c>
      <c r="F325" s="321">
        <v>187.4</v>
      </c>
      <c r="G325" s="321">
        <v>184.55</v>
      </c>
      <c r="H325" s="321">
        <v>194.05</v>
      </c>
      <c r="I325" s="321">
        <v>196.89999999999998</v>
      </c>
      <c r="J325" s="321">
        <v>198.8</v>
      </c>
      <c r="K325" s="320">
        <v>195</v>
      </c>
      <c r="L325" s="320">
        <v>190.25</v>
      </c>
      <c r="M325" s="320">
        <v>6.6518499999999996</v>
      </c>
      <c r="N325" s="1"/>
      <c r="O325" s="1"/>
    </row>
    <row r="326" spans="1:15" ht="12.75" customHeight="1">
      <c r="A326" s="30">
        <v>316</v>
      </c>
      <c r="B326" s="334" t="s">
        <v>454</v>
      </c>
      <c r="C326" s="320">
        <v>900.8</v>
      </c>
      <c r="D326" s="321">
        <v>903.36666666666667</v>
      </c>
      <c r="E326" s="321">
        <v>892.73333333333335</v>
      </c>
      <c r="F326" s="321">
        <v>884.66666666666663</v>
      </c>
      <c r="G326" s="321">
        <v>874.0333333333333</v>
      </c>
      <c r="H326" s="321">
        <v>911.43333333333339</v>
      </c>
      <c r="I326" s="321">
        <v>922.06666666666683</v>
      </c>
      <c r="J326" s="321">
        <v>930.13333333333344</v>
      </c>
      <c r="K326" s="320">
        <v>914</v>
      </c>
      <c r="L326" s="320">
        <v>895.3</v>
      </c>
      <c r="M326" s="320">
        <v>0.89539999999999997</v>
      </c>
      <c r="N326" s="1"/>
      <c r="O326" s="1"/>
    </row>
    <row r="327" spans="1:15" ht="12.75" customHeight="1">
      <c r="A327" s="30">
        <v>317</v>
      </c>
      <c r="B327" s="334" t="s">
        <v>160</v>
      </c>
      <c r="C327" s="320">
        <v>3312.45</v>
      </c>
      <c r="D327" s="321">
        <v>3327.7166666666667</v>
      </c>
      <c r="E327" s="321">
        <v>3281.8833333333332</v>
      </c>
      <c r="F327" s="321">
        <v>3251.3166666666666</v>
      </c>
      <c r="G327" s="321">
        <v>3205.4833333333331</v>
      </c>
      <c r="H327" s="321">
        <v>3358.2833333333333</v>
      </c>
      <c r="I327" s="321">
        <v>3404.1166666666663</v>
      </c>
      <c r="J327" s="321">
        <v>3434.6833333333334</v>
      </c>
      <c r="K327" s="320">
        <v>3373.55</v>
      </c>
      <c r="L327" s="320">
        <v>3297.15</v>
      </c>
      <c r="M327" s="320">
        <v>3.4952899999999998</v>
      </c>
      <c r="N327" s="1"/>
      <c r="O327" s="1"/>
    </row>
    <row r="328" spans="1:15" ht="12.75" customHeight="1">
      <c r="A328" s="30">
        <v>318</v>
      </c>
      <c r="B328" s="334" t="s">
        <v>161</v>
      </c>
      <c r="C328" s="320">
        <v>67129.899999999994</v>
      </c>
      <c r="D328" s="321">
        <v>67033.283333333326</v>
      </c>
      <c r="E328" s="321">
        <v>66806.616666666654</v>
      </c>
      <c r="F328" s="321">
        <v>66483.333333333328</v>
      </c>
      <c r="G328" s="321">
        <v>66256.666666666657</v>
      </c>
      <c r="H328" s="321">
        <v>67356.566666666651</v>
      </c>
      <c r="I328" s="321">
        <v>67583.233333333337</v>
      </c>
      <c r="J328" s="321">
        <v>67906.516666666648</v>
      </c>
      <c r="K328" s="320">
        <v>67259.95</v>
      </c>
      <c r="L328" s="320">
        <v>66710</v>
      </c>
      <c r="M328" s="320">
        <v>6.5060000000000007E-2</v>
      </c>
      <c r="N328" s="1"/>
      <c r="O328" s="1"/>
    </row>
    <row r="329" spans="1:15" ht="12.75" customHeight="1">
      <c r="A329" s="30">
        <v>319</v>
      </c>
      <c r="B329" s="334" t="s">
        <v>448</v>
      </c>
      <c r="C329" s="320">
        <v>44</v>
      </c>
      <c r="D329" s="321">
        <v>43.916666666666664</v>
      </c>
      <c r="E329" s="321">
        <v>43.483333333333327</v>
      </c>
      <c r="F329" s="321">
        <v>42.966666666666661</v>
      </c>
      <c r="G329" s="321">
        <v>42.533333333333324</v>
      </c>
      <c r="H329" s="321">
        <v>44.43333333333333</v>
      </c>
      <c r="I329" s="321">
        <v>44.866666666666667</v>
      </c>
      <c r="J329" s="321">
        <v>45.383333333333333</v>
      </c>
      <c r="K329" s="320">
        <v>44.35</v>
      </c>
      <c r="L329" s="320">
        <v>43.4</v>
      </c>
      <c r="M329" s="320">
        <v>10.892659999999999</v>
      </c>
      <c r="N329" s="1"/>
      <c r="O329" s="1"/>
    </row>
    <row r="330" spans="1:15" ht="12.75" customHeight="1">
      <c r="A330" s="30">
        <v>320</v>
      </c>
      <c r="B330" s="334" t="s">
        <v>162</v>
      </c>
      <c r="C330" s="320">
        <v>1362.3</v>
      </c>
      <c r="D330" s="321">
        <v>1358.4333333333334</v>
      </c>
      <c r="E330" s="321">
        <v>1349.8666666666668</v>
      </c>
      <c r="F330" s="321">
        <v>1337.4333333333334</v>
      </c>
      <c r="G330" s="321">
        <v>1328.8666666666668</v>
      </c>
      <c r="H330" s="321">
        <v>1370.8666666666668</v>
      </c>
      <c r="I330" s="321">
        <v>1379.4333333333334</v>
      </c>
      <c r="J330" s="321">
        <v>1391.8666666666668</v>
      </c>
      <c r="K330" s="320">
        <v>1367</v>
      </c>
      <c r="L330" s="320">
        <v>1346</v>
      </c>
      <c r="M330" s="320">
        <v>4.3130899999999999</v>
      </c>
      <c r="N330" s="1"/>
      <c r="O330" s="1"/>
    </row>
    <row r="331" spans="1:15" ht="12.75" customHeight="1">
      <c r="A331" s="30">
        <v>321</v>
      </c>
      <c r="B331" s="334" t="s">
        <v>163</v>
      </c>
      <c r="C331" s="320">
        <v>347.05</v>
      </c>
      <c r="D331" s="321">
        <v>345.66666666666669</v>
      </c>
      <c r="E331" s="321">
        <v>340.88333333333338</v>
      </c>
      <c r="F331" s="321">
        <v>334.7166666666667</v>
      </c>
      <c r="G331" s="321">
        <v>329.93333333333339</v>
      </c>
      <c r="H331" s="321">
        <v>351.83333333333337</v>
      </c>
      <c r="I331" s="321">
        <v>356.61666666666667</v>
      </c>
      <c r="J331" s="321">
        <v>362.78333333333336</v>
      </c>
      <c r="K331" s="320">
        <v>350.45</v>
      </c>
      <c r="L331" s="320">
        <v>339.5</v>
      </c>
      <c r="M331" s="320">
        <v>5.3431800000000003</v>
      </c>
      <c r="N331" s="1"/>
      <c r="O331" s="1"/>
    </row>
    <row r="332" spans="1:15" ht="12.75" customHeight="1">
      <c r="A332" s="30">
        <v>322</v>
      </c>
      <c r="B332" s="334" t="s">
        <v>268</v>
      </c>
      <c r="C332" s="320">
        <v>797.3</v>
      </c>
      <c r="D332" s="321">
        <v>794.30000000000007</v>
      </c>
      <c r="E332" s="321">
        <v>783.90000000000009</v>
      </c>
      <c r="F332" s="321">
        <v>770.5</v>
      </c>
      <c r="G332" s="321">
        <v>760.1</v>
      </c>
      <c r="H332" s="321">
        <v>807.70000000000016</v>
      </c>
      <c r="I332" s="321">
        <v>818.1</v>
      </c>
      <c r="J332" s="321">
        <v>831.50000000000023</v>
      </c>
      <c r="K332" s="320">
        <v>804.7</v>
      </c>
      <c r="L332" s="320">
        <v>780.9</v>
      </c>
      <c r="M332" s="320">
        <v>4.2709400000000004</v>
      </c>
      <c r="N332" s="1"/>
      <c r="O332" s="1"/>
    </row>
    <row r="333" spans="1:15" ht="12.75" customHeight="1">
      <c r="A333" s="30">
        <v>323</v>
      </c>
      <c r="B333" s="334" t="s">
        <v>164</v>
      </c>
      <c r="C333" s="320">
        <v>125.95</v>
      </c>
      <c r="D333" s="321">
        <v>124.95</v>
      </c>
      <c r="E333" s="321">
        <v>123.5</v>
      </c>
      <c r="F333" s="321">
        <v>121.05</v>
      </c>
      <c r="G333" s="321">
        <v>119.6</v>
      </c>
      <c r="H333" s="321">
        <v>127.4</v>
      </c>
      <c r="I333" s="321">
        <v>128.85000000000002</v>
      </c>
      <c r="J333" s="321">
        <v>131.30000000000001</v>
      </c>
      <c r="K333" s="320">
        <v>126.4</v>
      </c>
      <c r="L333" s="320">
        <v>122.5</v>
      </c>
      <c r="M333" s="320">
        <v>182.33438000000001</v>
      </c>
      <c r="N333" s="1"/>
      <c r="O333" s="1"/>
    </row>
    <row r="334" spans="1:15" ht="12.75" customHeight="1">
      <c r="A334" s="30">
        <v>324</v>
      </c>
      <c r="B334" s="334" t="s">
        <v>165</v>
      </c>
      <c r="C334" s="320">
        <v>4685.1499999999996</v>
      </c>
      <c r="D334" s="321">
        <v>4661.75</v>
      </c>
      <c r="E334" s="321">
        <v>4621.3999999999996</v>
      </c>
      <c r="F334" s="321">
        <v>4557.6499999999996</v>
      </c>
      <c r="G334" s="321">
        <v>4517.2999999999993</v>
      </c>
      <c r="H334" s="321">
        <v>4725.5</v>
      </c>
      <c r="I334" s="321">
        <v>4765.8500000000004</v>
      </c>
      <c r="J334" s="321">
        <v>4829.6000000000004</v>
      </c>
      <c r="K334" s="320">
        <v>4702.1000000000004</v>
      </c>
      <c r="L334" s="320">
        <v>4598</v>
      </c>
      <c r="M334" s="320">
        <v>2.2750499999999998</v>
      </c>
      <c r="N334" s="1"/>
      <c r="O334" s="1"/>
    </row>
    <row r="335" spans="1:15" ht="12.75" customHeight="1">
      <c r="A335" s="30">
        <v>325</v>
      </c>
      <c r="B335" s="334" t="s">
        <v>166</v>
      </c>
      <c r="C335" s="320">
        <v>4093.6</v>
      </c>
      <c r="D335" s="321">
        <v>4094.5333333333333</v>
      </c>
      <c r="E335" s="321">
        <v>4059.0666666666666</v>
      </c>
      <c r="F335" s="321">
        <v>4024.5333333333333</v>
      </c>
      <c r="G335" s="321">
        <v>3989.0666666666666</v>
      </c>
      <c r="H335" s="321">
        <v>4129.0666666666666</v>
      </c>
      <c r="I335" s="321">
        <v>4164.5333333333328</v>
      </c>
      <c r="J335" s="321">
        <v>4199.0666666666666</v>
      </c>
      <c r="K335" s="320">
        <v>4130</v>
      </c>
      <c r="L335" s="320">
        <v>4060</v>
      </c>
      <c r="M335" s="320">
        <v>0.99031999999999998</v>
      </c>
      <c r="N335" s="1"/>
      <c r="O335" s="1"/>
    </row>
    <row r="336" spans="1:15" ht="12.75" customHeight="1">
      <c r="A336" s="30">
        <v>326</v>
      </c>
      <c r="B336" s="334" t="s">
        <v>841</v>
      </c>
      <c r="C336" s="320">
        <v>1672.7</v>
      </c>
      <c r="D336" s="321">
        <v>1670.8999999999999</v>
      </c>
      <c r="E336" s="321">
        <v>1646.7999999999997</v>
      </c>
      <c r="F336" s="321">
        <v>1620.8999999999999</v>
      </c>
      <c r="G336" s="321">
        <v>1596.7999999999997</v>
      </c>
      <c r="H336" s="321">
        <v>1696.7999999999997</v>
      </c>
      <c r="I336" s="321">
        <v>1720.8999999999996</v>
      </c>
      <c r="J336" s="321">
        <v>1746.7999999999997</v>
      </c>
      <c r="K336" s="320">
        <v>1695</v>
      </c>
      <c r="L336" s="320">
        <v>1645</v>
      </c>
      <c r="M336" s="320">
        <v>1.4470099999999999</v>
      </c>
      <c r="N336" s="1"/>
      <c r="O336" s="1"/>
    </row>
    <row r="337" spans="1:15" ht="12.75" customHeight="1">
      <c r="A337" s="30">
        <v>327</v>
      </c>
      <c r="B337" s="334" t="s">
        <v>456</v>
      </c>
      <c r="C337" s="320">
        <v>39.200000000000003</v>
      </c>
      <c r="D337" s="321">
        <v>38.983333333333327</v>
      </c>
      <c r="E337" s="321">
        <v>38.566666666666656</v>
      </c>
      <c r="F337" s="321">
        <v>37.93333333333333</v>
      </c>
      <c r="G337" s="321">
        <v>37.516666666666659</v>
      </c>
      <c r="H337" s="321">
        <v>39.616666666666653</v>
      </c>
      <c r="I337" s="321">
        <v>40.033333333333324</v>
      </c>
      <c r="J337" s="321">
        <v>40.66666666666665</v>
      </c>
      <c r="K337" s="320">
        <v>39.4</v>
      </c>
      <c r="L337" s="320">
        <v>38.35</v>
      </c>
      <c r="M337" s="320">
        <v>70.243260000000006</v>
      </c>
      <c r="N337" s="1"/>
      <c r="O337" s="1"/>
    </row>
    <row r="338" spans="1:15" ht="12.75" customHeight="1">
      <c r="A338" s="30">
        <v>328</v>
      </c>
      <c r="B338" s="334" t="s">
        <v>457</v>
      </c>
      <c r="C338" s="320">
        <v>71</v>
      </c>
      <c r="D338" s="321">
        <v>69.350000000000009</v>
      </c>
      <c r="E338" s="321">
        <v>66.90000000000002</v>
      </c>
      <c r="F338" s="321">
        <v>62.800000000000011</v>
      </c>
      <c r="G338" s="321">
        <v>60.350000000000023</v>
      </c>
      <c r="H338" s="321">
        <v>73.450000000000017</v>
      </c>
      <c r="I338" s="321">
        <v>75.900000000000006</v>
      </c>
      <c r="J338" s="321">
        <v>80.000000000000014</v>
      </c>
      <c r="K338" s="320">
        <v>71.8</v>
      </c>
      <c r="L338" s="320">
        <v>65.25</v>
      </c>
      <c r="M338" s="320">
        <v>143.96518</v>
      </c>
      <c r="N338" s="1"/>
      <c r="O338" s="1"/>
    </row>
    <row r="339" spans="1:15" ht="12.75" customHeight="1">
      <c r="A339" s="30">
        <v>329</v>
      </c>
      <c r="B339" s="334" t="s">
        <v>458</v>
      </c>
      <c r="C339" s="320">
        <v>603.95000000000005</v>
      </c>
      <c r="D339" s="321">
        <v>604.69999999999993</v>
      </c>
      <c r="E339" s="321">
        <v>593.39999999999986</v>
      </c>
      <c r="F339" s="321">
        <v>582.84999999999991</v>
      </c>
      <c r="G339" s="321">
        <v>571.54999999999984</v>
      </c>
      <c r="H339" s="321">
        <v>615.24999999999989</v>
      </c>
      <c r="I339" s="321">
        <v>626.54999999999984</v>
      </c>
      <c r="J339" s="321">
        <v>637.09999999999991</v>
      </c>
      <c r="K339" s="320">
        <v>616</v>
      </c>
      <c r="L339" s="320">
        <v>594.15</v>
      </c>
      <c r="M339" s="320">
        <v>1.6217699999999999</v>
      </c>
      <c r="N339" s="1"/>
      <c r="O339" s="1"/>
    </row>
    <row r="340" spans="1:15" ht="12.75" customHeight="1">
      <c r="A340" s="30">
        <v>330</v>
      </c>
      <c r="B340" s="334" t="s">
        <v>167</v>
      </c>
      <c r="C340" s="320">
        <v>17820.150000000001</v>
      </c>
      <c r="D340" s="321">
        <v>17716.233333333334</v>
      </c>
      <c r="E340" s="321">
        <v>17565.966666666667</v>
      </c>
      <c r="F340" s="321">
        <v>17311.783333333333</v>
      </c>
      <c r="G340" s="321">
        <v>17161.516666666666</v>
      </c>
      <c r="H340" s="321">
        <v>17970.416666666668</v>
      </c>
      <c r="I340" s="321">
        <v>18120.683333333338</v>
      </c>
      <c r="J340" s="321">
        <v>18374.866666666669</v>
      </c>
      <c r="K340" s="320">
        <v>17866.5</v>
      </c>
      <c r="L340" s="320">
        <v>17462.05</v>
      </c>
      <c r="M340" s="320">
        <v>0.39784000000000003</v>
      </c>
      <c r="N340" s="1"/>
      <c r="O340" s="1"/>
    </row>
    <row r="341" spans="1:15" ht="12.75" customHeight="1">
      <c r="A341" s="30">
        <v>331</v>
      </c>
      <c r="B341" s="334" t="s">
        <v>464</v>
      </c>
      <c r="C341" s="320">
        <v>92.2</v>
      </c>
      <c r="D341" s="321">
        <v>90.966666666666654</v>
      </c>
      <c r="E341" s="321">
        <v>89.733333333333306</v>
      </c>
      <c r="F341" s="321">
        <v>87.266666666666652</v>
      </c>
      <c r="G341" s="321">
        <v>86.033333333333303</v>
      </c>
      <c r="H341" s="321">
        <v>93.433333333333309</v>
      </c>
      <c r="I341" s="321">
        <v>94.666666666666657</v>
      </c>
      <c r="J341" s="321">
        <v>97.133333333333312</v>
      </c>
      <c r="K341" s="320">
        <v>92.2</v>
      </c>
      <c r="L341" s="320">
        <v>88.5</v>
      </c>
      <c r="M341" s="320">
        <v>16.46387</v>
      </c>
      <c r="N341" s="1"/>
      <c r="O341" s="1"/>
    </row>
    <row r="342" spans="1:15" ht="12.75" customHeight="1">
      <c r="A342" s="30">
        <v>332</v>
      </c>
      <c r="B342" s="334" t="s">
        <v>463</v>
      </c>
      <c r="C342" s="320">
        <v>59.95</v>
      </c>
      <c r="D342" s="321">
        <v>59.449999999999996</v>
      </c>
      <c r="E342" s="321">
        <v>57.999999999999993</v>
      </c>
      <c r="F342" s="321">
        <v>56.05</v>
      </c>
      <c r="G342" s="321">
        <v>54.599999999999994</v>
      </c>
      <c r="H342" s="321">
        <v>61.399999999999991</v>
      </c>
      <c r="I342" s="321">
        <v>62.849999999999994</v>
      </c>
      <c r="J342" s="321">
        <v>64.799999999999983</v>
      </c>
      <c r="K342" s="320">
        <v>60.9</v>
      </c>
      <c r="L342" s="320">
        <v>57.5</v>
      </c>
      <c r="M342" s="320">
        <v>86.429360000000003</v>
      </c>
      <c r="N342" s="1"/>
      <c r="O342" s="1"/>
    </row>
    <row r="343" spans="1:15" ht="12.75" customHeight="1">
      <c r="A343" s="30">
        <v>333</v>
      </c>
      <c r="B343" s="334" t="s">
        <v>462</v>
      </c>
      <c r="C343" s="320">
        <v>759.5</v>
      </c>
      <c r="D343" s="321">
        <v>759.88333333333333</v>
      </c>
      <c r="E343" s="321">
        <v>751.61666666666667</v>
      </c>
      <c r="F343" s="321">
        <v>743.73333333333335</v>
      </c>
      <c r="G343" s="321">
        <v>735.4666666666667</v>
      </c>
      <c r="H343" s="321">
        <v>767.76666666666665</v>
      </c>
      <c r="I343" s="321">
        <v>776.0333333333333</v>
      </c>
      <c r="J343" s="321">
        <v>783.91666666666663</v>
      </c>
      <c r="K343" s="320">
        <v>768.15</v>
      </c>
      <c r="L343" s="320">
        <v>752</v>
      </c>
      <c r="M343" s="320">
        <v>1.0790900000000001</v>
      </c>
      <c r="N343" s="1"/>
      <c r="O343" s="1"/>
    </row>
    <row r="344" spans="1:15" ht="12.75" customHeight="1">
      <c r="A344" s="30">
        <v>334</v>
      </c>
      <c r="B344" s="334" t="s">
        <v>459</v>
      </c>
      <c r="C344" s="320">
        <v>28.5</v>
      </c>
      <c r="D344" s="321">
        <v>28.466666666666669</v>
      </c>
      <c r="E344" s="321">
        <v>28.183333333333337</v>
      </c>
      <c r="F344" s="321">
        <v>27.866666666666667</v>
      </c>
      <c r="G344" s="321">
        <v>27.583333333333336</v>
      </c>
      <c r="H344" s="321">
        <v>28.783333333333339</v>
      </c>
      <c r="I344" s="321">
        <v>29.06666666666667</v>
      </c>
      <c r="J344" s="321">
        <v>29.38333333333334</v>
      </c>
      <c r="K344" s="320">
        <v>28.75</v>
      </c>
      <c r="L344" s="320">
        <v>28.15</v>
      </c>
      <c r="M344" s="320">
        <v>74.003810000000001</v>
      </c>
      <c r="N344" s="1"/>
      <c r="O344" s="1"/>
    </row>
    <row r="345" spans="1:15" ht="12.75" customHeight="1">
      <c r="A345" s="30">
        <v>335</v>
      </c>
      <c r="B345" s="334" t="s">
        <v>535</v>
      </c>
      <c r="C345" s="320">
        <v>116.7</v>
      </c>
      <c r="D345" s="321">
        <v>116.43333333333334</v>
      </c>
      <c r="E345" s="321">
        <v>115.46666666666667</v>
      </c>
      <c r="F345" s="321">
        <v>114.23333333333333</v>
      </c>
      <c r="G345" s="321">
        <v>113.26666666666667</v>
      </c>
      <c r="H345" s="321">
        <v>117.66666666666667</v>
      </c>
      <c r="I345" s="321">
        <v>118.63333333333334</v>
      </c>
      <c r="J345" s="321">
        <v>119.86666666666667</v>
      </c>
      <c r="K345" s="320">
        <v>117.4</v>
      </c>
      <c r="L345" s="320">
        <v>115.2</v>
      </c>
      <c r="M345" s="320">
        <v>5.31386</v>
      </c>
      <c r="N345" s="1"/>
      <c r="O345" s="1"/>
    </row>
    <row r="346" spans="1:15" ht="12.75" customHeight="1">
      <c r="A346" s="30">
        <v>336</v>
      </c>
      <c r="B346" s="334" t="s">
        <v>465</v>
      </c>
      <c r="C346" s="320">
        <v>2209.5500000000002</v>
      </c>
      <c r="D346" s="321">
        <v>2172.1</v>
      </c>
      <c r="E346" s="321">
        <v>2115.1999999999998</v>
      </c>
      <c r="F346" s="321">
        <v>2020.85</v>
      </c>
      <c r="G346" s="321">
        <v>1963.9499999999998</v>
      </c>
      <c r="H346" s="321">
        <v>2266.4499999999998</v>
      </c>
      <c r="I346" s="321">
        <v>2323.3500000000004</v>
      </c>
      <c r="J346" s="321">
        <v>2417.6999999999998</v>
      </c>
      <c r="K346" s="320">
        <v>2229</v>
      </c>
      <c r="L346" s="320">
        <v>2077.75</v>
      </c>
      <c r="M346" s="320">
        <v>8.4279999999999994E-2</v>
      </c>
      <c r="N346" s="1"/>
      <c r="O346" s="1"/>
    </row>
    <row r="347" spans="1:15" ht="12.75" customHeight="1">
      <c r="A347" s="30">
        <v>337</v>
      </c>
      <c r="B347" s="334" t="s">
        <v>460</v>
      </c>
      <c r="C347" s="320">
        <v>65.5</v>
      </c>
      <c r="D347" s="321">
        <v>65.2</v>
      </c>
      <c r="E347" s="321">
        <v>64.800000000000011</v>
      </c>
      <c r="F347" s="321">
        <v>64.100000000000009</v>
      </c>
      <c r="G347" s="321">
        <v>63.700000000000017</v>
      </c>
      <c r="H347" s="321">
        <v>65.900000000000006</v>
      </c>
      <c r="I347" s="321">
        <v>66.300000000000011</v>
      </c>
      <c r="J347" s="321">
        <v>67</v>
      </c>
      <c r="K347" s="320">
        <v>65.599999999999994</v>
      </c>
      <c r="L347" s="320">
        <v>64.5</v>
      </c>
      <c r="M347" s="320">
        <v>33.425840000000001</v>
      </c>
      <c r="N347" s="1"/>
      <c r="O347" s="1"/>
    </row>
    <row r="348" spans="1:15" ht="12.75" customHeight="1">
      <c r="A348" s="30">
        <v>338</v>
      </c>
      <c r="B348" s="334" t="s">
        <v>168</v>
      </c>
      <c r="C348" s="320">
        <v>170.25</v>
      </c>
      <c r="D348" s="321">
        <v>169.45000000000002</v>
      </c>
      <c r="E348" s="321">
        <v>167.80000000000004</v>
      </c>
      <c r="F348" s="321">
        <v>165.35000000000002</v>
      </c>
      <c r="G348" s="321">
        <v>163.70000000000005</v>
      </c>
      <c r="H348" s="321">
        <v>171.90000000000003</v>
      </c>
      <c r="I348" s="321">
        <v>173.55</v>
      </c>
      <c r="J348" s="321">
        <v>176.00000000000003</v>
      </c>
      <c r="K348" s="320">
        <v>171.1</v>
      </c>
      <c r="L348" s="320">
        <v>167</v>
      </c>
      <c r="M348" s="320">
        <v>140.57775000000001</v>
      </c>
      <c r="N348" s="1"/>
      <c r="O348" s="1"/>
    </row>
    <row r="349" spans="1:15" ht="12.75" customHeight="1">
      <c r="A349" s="30">
        <v>339</v>
      </c>
      <c r="B349" s="334" t="s">
        <v>461</v>
      </c>
      <c r="C349" s="320">
        <v>245.7</v>
      </c>
      <c r="D349" s="321">
        <v>246.26666666666665</v>
      </c>
      <c r="E349" s="321">
        <v>243.5333333333333</v>
      </c>
      <c r="F349" s="321">
        <v>241.36666666666665</v>
      </c>
      <c r="G349" s="321">
        <v>238.6333333333333</v>
      </c>
      <c r="H349" s="321">
        <v>248.43333333333331</v>
      </c>
      <c r="I349" s="321">
        <v>251.16666666666666</v>
      </c>
      <c r="J349" s="321">
        <v>253.33333333333331</v>
      </c>
      <c r="K349" s="320">
        <v>249</v>
      </c>
      <c r="L349" s="320">
        <v>244.1</v>
      </c>
      <c r="M349" s="320">
        <v>10.33859</v>
      </c>
      <c r="N349" s="1"/>
      <c r="O349" s="1"/>
    </row>
    <row r="350" spans="1:15" ht="12.75" customHeight="1">
      <c r="A350" s="30">
        <v>340</v>
      </c>
      <c r="B350" s="334" t="s">
        <v>170</v>
      </c>
      <c r="C350" s="320">
        <v>144.30000000000001</v>
      </c>
      <c r="D350" s="321">
        <v>143.93333333333334</v>
      </c>
      <c r="E350" s="321">
        <v>141.86666666666667</v>
      </c>
      <c r="F350" s="321">
        <v>139.43333333333334</v>
      </c>
      <c r="G350" s="321">
        <v>137.36666666666667</v>
      </c>
      <c r="H350" s="321">
        <v>146.36666666666667</v>
      </c>
      <c r="I350" s="321">
        <v>148.43333333333334</v>
      </c>
      <c r="J350" s="321">
        <v>150.86666666666667</v>
      </c>
      <c r="K350" s="320">
        <v>146</v>
      </c>
      <c r="L350" s="320">
        <v>141.5</v>
      </c>
      <c r="M350" s="320">
        <v>154.37495999999999</v>
      </c>
      <c r="N350" s="1"/>
      <c r="O350" s="1"/>
    </row>
    <row r="351" spans="1:15" ht="12.75" customHeight="1">
      <c r="A351" s="30">
        <v>341</v>
      </c>
      <c r="B351" s="334" t="s">
        <v>269</v>
      </c>
      <c r="C351" s="320">
        <v>978.8</v>
      </c>
      <c r="D351" s="321">
        <v>979.38333333333321</v>
      </c>
      <c r="E351" s="321">
        <v>965.71666666666647</v>
      </c>
      <c r="F351" s="321">
        <v>952.63333333333321</v>
      </c>
      <c r="G351" s="321">
        <v>938.96666666666647</v>
      </c>
      <c r="H351" s="321">
        <v>992.46666666666647</v>
      </c>
      <c r="I351" s="321">
        <v>1006.1333333333332</v>
      </c>
      <c r="J351" s="321">
        <v>1019.2166666666665</v>
      </c>
      <c r="K351" s="320">
        <v>993.05</v>
      </c>
      <c r="L351" s="320">
        <v>966.3</v>
      </c>
      <c r="M351" s="320">
        <v>7.1156499999999996</v>
      </c>
      <c r="N351" s="1"/>
      <c r="O351" s="1"/>
    </row>
    <row r="352" spans="1:15" ht="12.75" customHeight="1">
      <c r="A352" s="30">
        <v>342</v>
      </c>
      <c r="B352" s="334" t="s">
        <v>466</v>
      </c>
      <c r="C352" s="320">
        <v>3668.85</v>
      </c>
      <c r="D352" s="321">
        <v>3655.65</v>
      </c>
      <c r="E352" s="321">
        <v>3606.7000000000003</v>
      </c>
      <c r="F352" s="321">
        <v>3544.55</v>
      </c>
      <c r="G352" s="321">
        <v>3495.6000000000004</v>
      </c>
      <c r="H352" s="321">
        <v>3717.8</v>
      </c>
      <c r="I352" s="321">
        <v>3766.75</v>
      </c>
      <c r="J352" s="321">
        <v>3828.9</v>
      </c>
      <c r="K352" s="320">
        <v>3704.6</v>
      </c>
      <c r="L352" s="320">
        <v>3593.5</v>
      </c>
      <c r="M352" s="320">
        <v>1.06382</v>
      </c>
      <c r="N352" s="1"/>
      <c r="O352" s="1"/>
    </row>
    <row r="353" spans="1:15" ht="12.75" customHeight="1">
      <c r="A353" s="30">
        <v>343</v>
      </c>
      <c r="B353" s="334" t="s">
        <v>270</v>
      </c>
      <c r="C353" s="320">
        <v>237.15</v>
      </c>
      <c r="D353" s="321">
        <v>239.26666666666665</v>
      </c>
      <c r="E353" s="321">
        <v>234.1333333333333</v>
      </c>
      <c r="F353" s="321">
        <v>231.11666666666665</v>
      </c>
      <c r="G353" s="321">
        <v>225.98333333333329</v>
      </c>
      <c r="H353" s="321">
        <v>242.2833333333333</v>
      </c>
      <c r="I353" s="321">
        <v>247.41666666666663</v>
      </c>
      <c r="J353" s="321">
        <v>250.43333333333331</v>
      </c>
      <c r="K353" s="320">
        <v>244.4</v>
      </c>
      <c r="L353" s="320">
        <v>236.25</v>
      </c>
      <c r="M353" s="320">
        <v>10.774139999999999</v>
      </c>
      <c r="N353" s="1"/>
      <c r="O353" s="1"/>
    </row>
    <row r="354" spans="1:15" ht="12.75" customHeight="1">
      <c r="A354" s="30">
        <v>344</v>
      </c>
      <c r="B354" s="334" t="s">
        <v>171</v>
      </c>
      <c r="C354" s="320">
        <v>168.05</v>
      </c>
      <c r="D354" s="321">
        <v>167.48333333333335</v>
      </c>
      <c r="E354" s="321">
        <v>165.91666666666669</v>
      </c>
      <c r="F354" s="321">
        <v>163.78333333333333</v>
      </c>
      <c r="G354" s="321">
        <v>162.21666666666667</v>
      </c>
      <c r="H354" s="321">
        <v>169.6166666666667</v>
      </c>
      <c r="I354" s="321">
        <v>171.18333333333337</v>
      </c>
      <c r="J354" s="321">
        <v>173.31666666666672</v>
      </c>
      <c r="K354" s="320">
        <v>169.05</v>
      </c>
      <c r="L354" s="320">
        <v>165.35</v>
      </c>
      <c r="M354" s="320">
        <v>177.45513</v>
      </c>
      <c r="N354" s="1"/>
      <c r="O354" s="1"/>
    </row>
    <row r="355" spans="1:15" ht="12.75" customHeight="1">
      <c r="A355" s="30">
        <v>345</v>
      </c>
      <c r="B355" s="334" t="s">
        <v>467</v>
      </c>
      <c r="C355" s="320">
        <v>323.85000000000002</v>
      </c>
      <c r="D355" s="321">
        <v>324.95</v>
      </c>
      <c r="E355" s="321">
        <v>320.95</v>
      </c>
      <c r="F355" s="321">
        <v>318.05</v>
      </c>
      <c r="G355" s="321">
        <v>314.05</v>
      </c>
      <c r="H355" s="321">
        <v>327.84999999999997</v>
      </c>
      <c r="I355" s="321">
        <v>331.84999999999997</v>
      </c>
      <c r="J355" s="321">
        <v>334.74999999999994</v>
      </c>
      <c r="K355" s="320">
        <v>328.95</v>
      </c>
      <c r="L355" s="320">
        <v>322.05</v>
      </c>
      <c r="M355" s="320">
        <v>1.12924</v>
      </c>
      <c r="N355" s="1"/>
      <c r="O355" s="1"/>
    </row>
    <row r="356" spans="1:15" ht="12.75" customHeight="1">
      <c r="A356" s="30">
        <v>346</v>
      </c>
      <c r="B356" s="334" t="s">
        <v>172</v>
      </c>
      <c r="C356" s="320">
        <v>43713</v>
      </c>
      <c r="D356" s="321">
        <v>43513.816666666666</v>
      </c>
      <c r="E356" s="321">
        <v>43142.633333333331</v>
      </c>
      <c r="F356" s="321">
        <v>42572.266666666663</v>
      </c>
      <c r="G356" s="321">
        <v>42201.083333333328</v>
      </c>
      <c r="H356" s="321">
        <v>44084.183333333334</v>
      </c>
      <c r="I356" s="321">
        <v>44455.366666666669</v>
      </c>
      <c r="J356" s="321">
        <v>45025.733333333337</v>
      </c>
      <c r="K356" s="320">
        <v>43885</v>
      </c>
      <c r="L356" s="320">
        <v>42943.45</v>
      </c>
      <c r="M356" s="320">
        <v>0.17974000000000001</v>
      </c>
      <c r="N356" s="1"/>
      <c r="O356" s="1"/>
    </row>
    <row r="357" spans="1:15" ht="12.75" customHeight="1">
      <c r="A357" s="30">
        <v>347</v>
      </c>
      <c r="B357" s="334" t="s">
        <v>860</v>
      </c>
      <c r="C357" s="320">
        <v>230.8</v>
      </c>
      <c r="D357" s="321">
        <v>229.60000000000002</v>
      </c>
      <c r="E357" s="321">
        <v>226.30000000000004</v>
      </c>
      <c r="F357" s="321">
        <v>221.8</v>
      </c>
      <c r="G357" s="321">
        <v>218.50000000000003</v>
      </c>
      <c r="H357" s="321">
        <v>234.10000000000005</v>
      </c>
      <c r="I357" s="321">
        <v>237.4</v>
      </c>
      <c r="J357" s="321">
        <v>241.90000000000006</v>
      </c>
      <c r="K357" s="320">
        <v>232.9</v>
      </c>
      <c r="L357" s="320">
        <v>225.1</v>
      </c>
      <c r="M357" s="320">
        <v>7.7294</v>
      </c>
      <c r="N357" s="1"/>
      <c r="O357" s="1"/>
    </row>
    <row r="358" spans="1:15" ht="12.75" customHeight="1">
      <c r="A358" s="30">
        <v>348</v>
      </c>
      <c r="B358" s="334" t="s">
        <v>173</v>
      </c>
      <c r="C358" s="320">
        <v>2260.6999999999998</v>
      </c>
      <c r="D358" s="321">
        <v>2250.4833333333331</v>
      </c>
      <c r="E358" s="321">
        <v>2230.2166666666662</v>
      </c>
      <c r="F358" s="321">
        <v>2199.7333333333331</v>
      </c>
      <c r="G358" s="321">
        <v>2179.4666666666662</v>
      </c>
      <c r="H358" s="321">
        <v>2280.9666666666662</v>
      </c>
      <c r="I358" s="321">
        <v>2301.2333333333336</v>
      </c>
      <c r="J358" s="321">
        <v>2331.7166666666662</v>
      </c>
      <c r="K358" s="320">
        <v>2270.75</v>
      </c>
      <c r="L358" s="320">
        <v>2220</v>
      </c>
      <c r="M358" s="320">
        <v>6.9399899999999999</v>
      </c>
      <c r="N358" s="1"/>
      <c r="O358" s="1"/>
    </row>
    <row r="359" spans="1:15" ht="12.75" customHeight="1">
      <c r="A359" s="30">
        <v>349</v>
      </c>
      <c r="B359" s="334" t="s">
        <v>471</v>
      </c>
      <c r="C359" s="320">
        <v>4791.5</v>
      </c>
      <c r="D359" s="321">
        <v>4779.5999999999995</v>
      </c>
      <c r="E359" s="321">
        <v>4746.8999999999987</v>
      </c>
      <c r="F359" s="321">
        <v>4702.2999999999993</v>
      </c>
      <c r="G359" s="321">
        <v>4669.5999999999985</v>
      </c>
      <c r="H359" s="321">
        <v>4824.1999999999989</v>
      </c>
      <c r="I359" s="321">
        <v>4856.8999999999996</v>
      </c>
      <c r="J359" s="321">
        <v>4901.4999999999991</v>
      </c>
      <c r="K359" s="320">
        <v>4812.3</v>
      </c>
      <c r="L359" s="320">
        <v>4735</v>
      </c>
      <c r="M359" s="320">
        <v>2.26085</v>
      </c>
      <c r="N359" s="1"/>
      <c r="O359" s="1"/>
    </row>
    <row r="360" spans="1:15" ht="12.75" customHeight="1">
      <c r="A360" s="30">
        <v>350</v>
      </c>
      <c r="B360" s="334" t="s">
        <v>174</v>
      </c>
      <c r="C360" s="320">
        <v>198.3</v>
      </c>
      <c r="D360" s="321">
        <v>198.5333333333333</v>
      </c>
      <c r="E360" s="321">
        <v>196.96666666666661</v>
      </c>
      <c r="F360" s="321">
        <v>195.6333333333333</v>
      </c>
      <c r="G360" s="321">
        <v>194.06666666666661</v>
      </c>
      <c r="H360" s="321">
        <v>199.86666666666662</v>
      </c>
      <c r="I360" s="321">
        <v>201.43333333333334</v>
      </c>
      <c r="J360" s="321">
        <v>202.76666666666662</v>
      </c>
      <c r="K360" s="320">
        <v>200.1</v>
      </c>
      <c r="L360" s="320">
        <v>197.2</v>
      </c>
      <c r="M360" s="320">
        <v>19.831990000000001</v>
      </c>
      <c r="N360" s="1"/>
      <c r="O360" s="1"/>
    </row>
    <row r="361" spans="1:15" ht="12.75" customHeight="1">
      <c r="A361" s="30">
        <v>351</v>
      </c>
      <c r="B361" s="334" t="s">
        <v>175</v>
      </c>
      <c r="C361" s="320">
        <v>119</v>
      </c>
      <c r="D361" s="321">
        <v>118.34999999999998</v>
      </c>
      <c r="E361" s="321">
        <v>116.99999999999996</v>
      </c>
      <c r="F361" s="321">
        <v>114.99999999999997</v>
      </c>
      <c r="G361" s="321">
        <v>113.64999999999995</v>
      </c>
      <c r="H361" s="321">
        <v>120.34999999999997</v>
      </c>
      <c r="I361" s="321">
        <v>121.69999999999999</v>
      </c>
      <c r="J361" s="321">
        <v>123.69999999999997</v>
      </c>
      <c r="K361" s="320">
        <v>119.7</v>
      </c>
      <c r="L361" s="320">
        <v>116.35</v>
      </c>
      <c r="M361" s="320">
        <v>67.206980000000001</v>
      </c>
      <c r="N361" s="1"/>
      <c r="O361" s="1"/>
    </row>
    <row r="362" spans="1:15" ht="12.75" customHeight="1">
      <c r="A362" s="30">
        <v>352</v>
      </c>
      <c r="B362" s="334" t="s">
        <v>176</v>
      </c>
      <c r="C362" s="320">
        <v>4417</v>
      </c>
      <c r="D362" s="321">
        <v>4412.7833333333328</v>
      </c>
      <c r="E362" s="321">
        <v>4359.1666666666661</v>
      </c>
      <c r="F362" s="321">
        <v>4301.333333333333</v>
      </c>
      <c r="G362" s="321">
        <v>4247.7166666666662</v>
      </c>
      <c r="H362" s="321">
        <v>4470.6166666666659</v>
      </c>
      <c r="I362" s="321">
        <v>4524.2333333333327</v>
      </c>
      <c r="J362" s="321">
        <v>4582.0666666666657</v>
      </c>
      <c r="K362" s="320">
        <v>4466.3999999999996</v>
      </c>
      <c r="L362" s="320">
        <v>4354.95</v>
      </c>
      <c r="M362" s="320">
        <v>0.43695000000000001</v>
      </c>
      <c r="N362" s="1"/>
      <c r="O362" s="1"/>
    </row>
    <row r="363" spans="1:15" ht="12.75" customHeight="1">
      <c r="A363" s="30">
        <v>353</v>
      </c>
      <c r="B363" s="334" t="s">
        <v>273</v>
      </c>
      <c r="C363" s="320">
        <v>14306.8</v>
      </c>
      <c r="D363" s="321">
        <v>14328.700000000003</v>
      </c>
      <c r="E363" s="321">
        <v>14134.050000000005</v>
      </c>
      <c r="F363" s="321">
        <v>13961.300000000003</v>
      </c>
      <c r="G363" s="321">
        <v>13766.650000000005</v>
      </c>
      <c r="H363" s="321">
        <v>14501.450000000004</v>
      </c>
      <c r="I363" s="321">
        <v>14696.100000000002</v>
      </c>
      <c r="J363" s="321">
        <v>14868.850000000004</v>
      </c>
      <c r="K363" s="320">
        <v>14523.35</v>
      </c>
      <c r="L363" s="320">
        <v>14155.95</v>
      </c>
      <c r="M363" s="320">
        <v>0.30041000000000001</v>
      </c>
      <c r="N363" s="1"/>
      <c r="O363" s="1"/>
    </row>
    <row r="364" spans="1:15" ht="12.75" customHeight="1">
      <c r="A364" s="30">
        <v>354</v>
      </c>
      <c r="B364" s="334" t="s">
        <v>478</v>
      </c>
      <c r="C364" s="320">
        <v>4378.2</v>
      </c>
      <c r="D364" s="321">
        <v>4355.2833333333328</v>
      </c>
      <c r="E364" s="321">
        <v>4222.9166666666661</v>
      </c>
      <c r="F364" s="321">
        <v>4067.6333333333332</v>
      </c>
      <c r="G364" s="321">
        <v>3935.2666666666664</v>
      </c>
      <c r="H364" s="321">
        <v>4510.5666666666657</v>
      </c>
      <c r="I364" s="321">
        <v>4642.9333333333325</v>
      </c>
      <c r="J364" s="321">
        <v>4798.2166666666653</v>
      </c>
      <c r="K364" s="320">
        <v>4487.6499999999996</v>
      </c>
      <c r="L364" s="320">
        <v>4200</v>
      </c>
      <c r="M364" s="320">
        <v>0.51100999999999996</v>
      </c>
      <c r="N364" s="1"/>
      <c r="O364" s="1"/>
    </row>
    <row r="365" spans="1:15" ht="12.75" customHeight="1">
      <c r="A365" s="30">
        <v>355</v>
      </c>
      <c r="B365" s="334" t="s">
        <v>473</v>
      </c>
      <c r="C365" s="320">
        <v>1078</v>
      </c>
      <c r="D365" s="321">
        <v>1077.2166666666665</v>
      </c>
      <c r="E365" s="321">
        <v>1056.833333333333</v>
      </c>
      <c r="F365" s="321">
        <v>1035.6666666666665</v>
      </c>
      <c r="G365" s="321">
        <v>1015.2833333333331</v>
      </c>
      <c r="H365" s="321">
        <v>1098.383333333333</v>
      </c>
      <c r="I365" s="321">
        <v>1118.7666666666667</v>
      </c>
      <c r="J365" s="321">
        <v>1139.9333333333329</v>
      </c>
      <c r="K365" s="320">
        <v>1097.5999999999999</v>
      </c>
      <c r="L365" s="320">
        <v>1056.05</v>
      </c>
      <c r="M365" s="320">
        <v>1.0463100000000001</v>
      </c>
      <c r="N365" s="1"/>
      <c r="O365" s="1"/>
    </row>
    <row r="366" spans="1:15" ht="12.75" customHeight="1">
      <c r="A366" s="30">
        <v>356</v>
      </c>
      <c r="B366" s="334" t="s">
        <v>177</v>
      </c>
      <c r="C366" s="320">
        <v>2495.0500000000002</v>
      </c>
      <c r="D366" s="321">
        <v>2494.7000000000003</v>
      </c>
      <c r="E366" s="321">
        <v>2481.4000000000005</v>
      </c>
      <c r="F366" s="321">
        <v>2467.7500000000005</v>
      </c>
      <c r="G366" s="321">
        <v>2454.4500000000007</v>
      </c>
      <c r="H366" s="321">
        <v>2508.3500000000004</v>
      </c>
      <c r="I366" s="321">
        <v>2521.6500000000005</v>
      </c>
      <c r="J366" s="321">
        <v>2535.3000000000002</v>
      </c>
      <c r="K366" s="320">
        <v>2508</v>
      </c>
      <c r="L366" s="320">
        <v>2481.0500000000002</v>
      </c>
      <c r="M366" s="320">
        <v>2.411</v>
      </c>
      <c r="N366" s="1"/>
      <c r="O366" s="1"/>
    </row>
    <row r="367" spans="1:15" ht="12.75" customHeight="1">
      <c r="A367" s="30">
        <v>357</v>
      </c>
      <c r="B367" s="334" t="s">
        <v>178</v>
      </c>
      <c r="C367" s="320">
        <v>2863.85</v>
      </c>
      <c r="D367" s="321">
        <v>2864.9666666666672</v>
      </c>
      <c r="E367" s="321">
        <v>2838.9333333333343</v>
      </c>
      <c r="F367" s="321">
        <v>2814.0166666666673</v>
      </c>
      <c r="G367" s="321">
        <v>2787.9833333333345</v>
      </c>
      <c r="H367" s="321">
        <v>2889.8833333333341</v>
      </c>
      <c r="I367" s="321">
        <v>2915.916666666667</v>
      </c>
      <c r="J367" s="321">
        <v>2940.8333333333339</v>
      </c>
      <c r="K367" s="320">
        <v>2891</v>
      </c>
      <c r="L367" s="320">
        <v>2840.05</v>
      </c>
      <c r="M367" s="320">
        <v>0.83296000000000003</v>
      </c>
      <c r="N367" s="1"/>
      <c r="O367" s="1"/>
    </row>
    <row r="368" spans="1:15" ht="12.75" customHeight="1">
      <c r="A368" s="30">
        <v>358</v>
      </c>
      <c r="B368" s="334" t="s">
        <v>179</v>
      </c>
      <c r="C368" s="320">
        <v>36.9</v>
      </c>
      <c r="D368" s="321">
        <v>36.75</v>
      </c>
      <c r="E368" s="321">
        <v>36.4</v>
      </c>
      <c r="F368" s="321">
        <v>35.9</v>
      </c>
      <c r="G368" s="321">
        <v>35.549999999999997</v>
      </c>
      <c r="H368" s="321">
        <v>37.25</v>
      </c>
      <c r="I368" s="321">
        <v>37.599999999999994</v>
      </c>
      <c r="J368" s="321">
        <v>38.1</v>
      </c>
      <c r="K368" s="320">
        <v>37.1</v>
      </c>
      <c r="L368" s="320">
        <v>36.25</v>
      </c>
      <c r="M368" s="320">
        <v>562.28868999999997</v>
      </c>
      <c r="N368" s="1"/>
      <c r="O368" s="1"/>
    </row>
    <row r="369" spans="1:15" ht="12.75" customHeight="1">
      <c r="A369" s="30">
        <v>359</v>
      </c>
      <c r="B369" s="334" t="s">
        <v>469</v>
      </c>
      <c r="C369" s="320">
        <v>408.65</v>
      </c>
      <c r="D369" s="321">
        <v>407.68333333333334</v>
      </c>
      <c r="E369" s="321">
        <v>395.36666666666667</v>
      </c>
      <c r="F369" s="321">
        <v>382.08333333333331</v>
      </c>
      <c r="G369" s="321">
        <v>369.76666666666665</v>
      </c>
      <c r="H369" s="321">
        <v>420.9666666666667</v>
      </c>
      <c r="I369" s="321">
        <v>433.28333333333342</v>
      </c>
      <c r="J369" s="321">
        <v>446.56666666666672</v>
      </c>
      <c r="K369" s="320">
        <v>420</v>
      </c>
      <c r="L369" s="320">
        <v>394.4</v>
      </c>
      <c r="M369" s="320">
        <v>8.1293000000000006</v>
      </c>
      <c r="N369" s="1"/>
      <c r="O369" s="1"/>
    </row>
    <row r="370" spans="1:15" ht="12.75" customHeight="1">
      <c r="A370" s="30">
        <v>360</v>
      </c>
      <c r="B370" s="334" t="s">
        <v>470</v>
      </c>
      <c r="C370" s="320">
        <v>259</v>
      </c>
      <c r="D370" s="321">
        <v>259.90000000000003</v>
      </c>
      <c r="E370" s="321">
        <v>256.70000000000005</v>
      </c>
      <c r="F370" s="321">
        <v>254.40000000000003</v>
      </c>
      <c r="G370" s="321">
        <v>251.20000000000005</v>
      </c>
      <c r="H370" s="321">
        <v>262.20000000000005</v>
      </c>
      <c r="I370" s="321">
        <v>265.39999999999998</v>
      </c>
      <c r="J370" s="321">
        <v>267.70000000000005</v>
      </c>
      <c r="K370" s="320">
        <v>263.10000000000002</v>
      </c>
      <c r="L370" s="320">
        <v>257.60000000000002</v>
      </c>
      <c r="M370" s="320">
        <v>5.2506300000000001</v>
      </c>
      <c r="N370" s="1"/>
      <c r="O370" s="1"/>
    </row>
    <row r="371" spans="1:15" ht="12.75" customHeight="1">
      <c r="A371" s="30">
        <v>361</v>
      </c>
      <c r="B371" s="334" t="s">
        <v>271</v>
      </c>
      <c r="C371" s="320">
        <v>2469.1999999999998</v>
      </c>
      <c r="D371" s="321">
        <v>2463.0666666666666</v>
      </c>
      <c r="E371" s="321">
        <v>2446.1333333333332</v>
      </c>
      <c r="F371" s="321">
        <v>2423.0666666666666</v>
      </c>
      <c r="G371" s="321">
        <v>2406.1333333333332</v>
      </c>
      <c r="H371" s="321">
        <v>2486.1333333333332</v>
      </c>
      <c r="I371" s="321">
        <v>2503.0666666666666</v>
      </c>
      <c r="J371" s="321">
        <v>2526.1333333333332</v>
      </c>
      <c r="K371" s="320">
        <v>2480</v>
      </c>
      <c r="L371" s="320">
        <v>2440</v>
      </c>
      <c r="M371" s="320">
        <v>1.6441300000000001</v>
      </c>
      <c r="N371" s="1"/>
      <c r="O371" s="1"/>
    </row>
    <row r="372" spans="1:15" ht="12.75" customHeight="1">
      <c r="A372" s="30">
        <v>362</v>
      </c>
      <c r="B372" s="334" t="s">
        <v>474</v>
      </c>
      <c r="C372" s="320">
        <v>904</v>
      </c>
      <c r="D372" s="321">
        <v>912</v>
      </c>
      <c r="E372" s="321">
        <v>892</v>
      </c>
      <c r="F372" s="321">
        <v>880</v>
      </c>
      <c r="G372" s="321">
        <v>860</v>
      </c>
      <c r="H372" s="321">
        <v>924</v>
      </c>
      <c r="I372" s="321">
        <v>944</v>
      </c>
      <c r="J372" s="321">
        <v>956</v>
      </c>
      <c r="K372" s="320">
        <v>932</v>
      </c>
      <c r="L372" s="320">
        <v>900</v>
      </c>
      <c r="M372" s="320">
        <v>0.54329000000000005</v>
      </c>
      <c r="N372" s="1"/>
      <c r="O372" s="1"/>
    </row>
    <row r="373" spans="1:15" ht="12.75" customHeight="1">
      <c r="A373" s="30">
        <v>363</v>
      </c>
      <c r="B373" s="334" t="s">
        <v>475</v>
      </c>
      <c r="C373" s="320">
        <v>2463.75</v>
      </c>
      <c r="D373" s="321">
        <v>2476.25</v>
      </c>
      <c r="E373" s="321">
        <v>2432.5</v>
      </c>
      <c r="F373" s="321">
        <v>2401.25</v>
      </c>
      <c r="G373" s="321">
        <v>2357.5</v>
      </c>
      <c r="H373" s="321">
        <v>2507.5</v>
      </c>
      <c r="I373" s="321">
        <v>2551.25</v>
      </c>
      <c r="J373" s="321">
        <v>2582.5</v>
      </c>
      <c r="K373" s="320">
        <v>2520</v>
      </c>
      <c r="L373" s="320">
        <v>2445</v>
      </c>
      <c r="M373" s="320">
        <v>1.6366099999999999</v>
      </c>
      <c r="N373" s="1"/>
      <c r="O373" s="1"/>
    </row>
    <row r="374" spans="1:15" ht="12.75" customHeight="1">
      <c r="A374" s="30">
        <v>364</v>
      </c>
      <c r="B374" s="334" t="s">
        <v>842</v>
      </c>
      <c r="C374" s="320">
        <v>278.3</v>
      </c>
      <c r="D374" s="321">
        <v>279.06666666666666</v>
      </c>
      <c r="E374" s="321">
        <v>274.23333333333335</v>
      </c>
      <c r="F374" s="321">
        <v>270.16666666666669</v>
      </c>
      <c r="G374" s="321">
        <v>265.33333333333337</v>
      </c>
      <c r="H374" s="321">
        <v>283.13333333333333</v>
      </c>
      <c r="I374" s="321">
        <v>287.9666666666667</v>
      </c>
      <c r="J374" s="321">
        <v>292.0333333333333</v>
      </c>
      <c r="K374" s="320">
        <v>283.89999999999998</v>
      </c>
      <c r="L374" s="320">
        <v>275</v>
      </c>
      <c r="M374" s="320">
        <v>30.28293</v>
      </c>
      <c r="N374" s="1"/>
      <c r="O374" s="1"/>
    </row>
    <row r="375" spans="1:15" ht="12.75" customHeight="1">
      <c r="A375" s="30">
        <v>365</v>
      </c>
      <c r="B375" s="334" t="s">
        <v>180</v>
      </c>
      <c r="C375" s="320">
        <v>227.4</v>
      </c>
      <c r="D375" s="321">
        <v>226.51666666666665</v>
      </c>
      <c r="E375" s="321">
        <v>224.93333333333331</v>
      </c>
      <c r="F375" s="321">
        <v>222.46666666666667</v>
      </c>
      <c r="G375" s="321">
        <v>220.88333333333333</v>
      </c>
      <c r="H375" s="321">
        <v>228.98333333333329</v>
      </c>
      <c r="I375" s="321">
        <v>230.56666666666666</v>
      </c>
      <c r="J375" s="321">
        <v>233.03333333333327</v>
      </c>
      <c r="K375" s="320">
        <v>228.1</v>
      </c>
      <c r="L375" s="320">
        <v>224.05</v>
      </c>
      <c r="M375" s="320">
        <v>74.306479999999993</v>
      </c>
      <c r="N375" s="1"/>
      <c r="O375" s="1"/>
    </row>
    <row r="376" spans="1:15" ht="12.75" customHeight="1">
      <c r="A376" s="30">
        <v>366</v>
      </c>
      <c r="B376" s="334" t="s">
        <v>290</v>
      </c>
      <c r="C376" s="320">
        <v>3476.1</v>
      </c>
      <c r="D376" s="321">
        <v>3481.5666666666671</v>
      </c>
      <c r="E376" s="321">
        <v>3451.1333333333341</v>
      </c>
      <c r="F376" s="321">
        <v>3426.166666666667</v>
      </c>
      <c r="G376" s="321">
        <v>3395.733333333334</v>
      </c>
      <c r="H376" s="321">
        <v>3506.5333333333342</v>
      </c>
      <c r="I376" s="321">
        <v>3536.9666666666676</v>
      </c>
      <c r="J376" s="321">
        <v>3561.9333333333343</v>
      </c>
      <c r="K376" s="320">
        <v>3512</v>
      </c>
      <c r="L376" s="320">
        <v>3456.6</v>
      </c>
      <c r="M376" s="320">
        <v>0.30620999999999998</v>
      </c>
      <c r="N376" s="1"/>
      <c r="O376" s="1"/>
    </row>
    <row r="377" spans="1:15" ht="12.75" customHeight="1">
      <c r="A377" s="30">
        <v>367</v>
      </c>
      <c r="B377" s="334" t="s">
        <v>843</v>
      </c>
      <c r="C377" s="320">
        <v>394.6</v>
      </c>
      <c r="D377" s="321">
        <v>397.23333333333335</v>
      </c>
      <c r="E377" s="321">
        <v>390.56666666666672</v>
      </c>
      <c r="F377" s="321">
        <v>386.53333333333336</v>
      </c>
      <c r="G377" s="321">
        <v>379.86666666666673</v>
      </c>
      <c r="H377" s="321">
        <v>401.26666666666671</v>
      </c>
      <c r="I377" s="321">
        <v>407.93333333333334</v>
      </c>
      <c r="J377" s="321">
        <v>411.9666666666667</v>
      </c>
      <c r="K377" s="320">
        <v>403.9</v>
      </c>
      <c r="L377" s="320">
        <v>393.2</v>
      </c>
      <c r="M377" s="320">
        <v>8.0507600000000004</v>
      </c>
      <c r="N377" s="1"/>
      <c r="O377" s="1"/>
    </row>
    <row r="378" spans="1:15" ht="12.75" customHeight="1">
      <c r="A378" s="30">
        <v>368</v>
      </c>
      <c r="B378" s="334" t="s">
        <v>272</v>
      </c>
      <c r="C378" s="320">
        <v>503.45</v>
      </c>
      <c r="D378" s="321">
        <v>502</v>
      </c>
      <c r="E378" s="321">
        <v>497.35</v>
      </c>
      <c r="F378" s="321">
        <v>491.25</v>
      </c>
      <c r="G378" s="321">
        <v>486.6</v>
      </c>
      <c r="H378" s="321">
        <v>508.1</v>
      </c>
      <c r="I378" s="321">
        <v>512.75</v>
      </c>
      <c r="J378" s="321">
        <v>518.85</v>
      </c>
      <c r="K378" s="320">
        <v>506.65</v>
      </c>
      <c r="L378" s="320">
        <v>495.9</v>
      </c>
      <c r="M378" s="320">
        <v>5.3965300000000003</v>
      </c>
      <c r="N378" s="1"/>
      <c r="O378" s="1"/>
    </row>
    <row r="379" spans="1:15" ht="12.75" customHeight="1">
      <c r="A379" s="30">
        <v>369</v>
      </c>
      <c r="B379" s="334" t="s">
        <v>476</v>
      </c>
      <c r="C379" s="320">
        <v>683.45</v>
      </c>
      <c r="D379" s="321">
        <v>678.51666666666677</v>
      </c>
      <c r="E379" s="321">
        <v>657.03333333333353</v>
      </c>
      <c r="F379" s="321">
        <v>630.61666666666679</v>
      </c>
      <c r="G379" s="321">
        <v>609.13333333333355</v>
      </c>
      <c r="H379" s="321">
        <v>704.93333333333351</v>
      </c>
      <c r="I379" s="321">
        <v>726.41666666666686</v>
      </c>
      <c r="J379" s="321">
        <v>752.83333333333348</v>
      </c>
      <c r="K379" s="320">
        <v>700</v>
      </c>
      <c r="L379" s="320">
        <v>652.1</v>
      </c>
      <c r="M379" s="320">
        <v>5.7004000000000001</v>
      </c>
      <c r="N379" s="1"/>
      <c r="O379" s="1"/>
    </row>
    <row r="380" spans="1:15" ht="12.75" customHeight="1">
      <c r="A380" s="30">
        <v>370</v>
      </c>
      <c r="B380" s="334" t="s">
        <v>477</v>
      </c>
      <c r="C380" s="320">
        <v>123.9</v>
      </c>
      <c r="D380" s="321">
        <v>122.93333333333332</v>
      </c>
      <c r="E380" s="321">
        <v>120.81666666666665</v>
      </c>
      <c r="F380" s="321">
        <v>117.73333333333332</v>
      </c>
      <c r="G380" s="321">
        <v>115.61666666666665</v>
      </c>
      <c r="H380" s="321">
        <v>126.01666666666665</v>
      </c>
      <c r="I380" s="321">
        <v>128.13333333333333</v>
      </c>
      <c r="J380" s="321">
        <v>131.21666666666664</v>
      </c>
      <c r="K380" s="320">
        <v>125.05</v>
      </c>
      <c r="L380" s="320">
        <v>119.85</v>
      </c>
      <c r="M380" s="320">
        <v>5.3132000000000001</v>
      </c>
      <c r="N380" s="1"/>
      <c r="O380" s="1"/>
    </row>
    <row r="381" spans="1:15" ht="12.75" customHeight="1">
      <c r="A381" s="30">
        <v>371</v>
      </c>
      <c r="B381" s="334" t="s">
        <v>182</v>
      </c>
      <c r="C381" s="320">
        <v>1909.85</v>
      </c>
      <c r="D381" s="321">
        <v>1899.8333333333333</v>
      </c>
      <c r="E381" s="321">
        <v>1835.9666666666665</v>
      </c>
      <c r="F381" s="321">
        <v>1762.0833333333333</v>
      </c>
      <c r="G381" s="321">
        <v>1698.2166666666665</v>
      </c>
      <c r="H381" s="321">
        <v>1973.7166666666665</v>
      </c>
      <c r="I381" s="321">
        <v>2037.5833333333333</v>
      </c>
      <c r="J381" s="321">
        <v>2111.4666666666662</v>
      </c>
      <c r="K381" s="320">
        <v>1963.7</v>
      </c>
      <c r="L381" s="320">
        <v>1825.95</v>
      </c>
      <c r="M381" s="320">
        <v>8.3726299999999991</v>
      </c>
      <c r="N381" s="1"/>
      <c r="O381" s="1"/>
    </row>
    <row r="382" spans="1:15" ht="12.75" customHeight="1">
      <c r="A382" s="30">
        <v>372</v>
      </c>
      <c r="B382" s="334" t="s">
        <v>479</v>
      </c>
      <c r="C382" s="320">
        <v>698.35</v>
      </c>
      <c r="D382" s="321">
        <v>689.38333333333333</v>
      </c>
      <c r="E382" s="321">
        <v>674.36666666666667</v>
      </c>
      <c r="F382" s="321">
        <v>650.38333333333333</v>
      </c>
      <c r="G382" s="321">
        <v>635.36666666666667</v>
      </c>
      <c r="H382" s="321">
        <v>713.36666666666667</v>
      </c>
      <c r="I382" s="321">
        <v>728.38333333333333</v>
      </c>
      <c r="J382" s="321">
        <v>752.36666666666667</v>
      </c>
      <c r="K382" s="320">
        <v>704.4</v>
      </c>
      <c r="L382" s="320">
        <v>665.4</v>
      </c>
      <c r="M382" s="320">
        <v>4.2098399999999998</v>
      </c>
      <c r="N382" s="1"/>
      <c r="O382" s="1"/>
    </row>
    <row r="383" spans="1:15" ht="12.75" customHeight="1">
      <c r="A383" s="30">
        <v>373</v>
      </c>
      <c r="B383" s="334" t="s">
        <v>481</v>
      </c>
      <c r="C383" s="320">
        <v>901.1</v>
      </c>
      <c r="D383" s="321">
        <v>902.0333333333333</v>
      </c>
      <c r="E383" s="321">
        <v>894.06666666666661</v>
      </c>
      <c r="F383" s="321">
        <v>887.0333333333333</v>
      </c>
      <c r="G383" s="321">
        <v>879.06666666666661</v>
      </c>
      <c r="H383" s="321">
        <v>909.06666666666661</v>
      </c>
      <c r="I383" s="321">
        <v>917.0333333333333</v>
      </c>
      <c r="J383" s="321">
        <v>924.06666666666661</v>
      </c>
      <c r="K383" s="320">
        <v>910</v>
      </c>
      <c r="L383" s="320">
        <v>895</v>
      </c>
      <c r="M383" s="320">
        <v>2.7789700000000002</v>
      </c>
      <c r="N383" s="1"/>
      <c r="O383" s="1"/>
    </row>
    <row r="384" spans="1:15" ht="12.75" customHeight="1">
      <c r="A384" s="30">
        <v>374</v>
      </c>
      <c r="B384" s="334" t="s">
        <v>844</v>
      </c>
      <c r="C384" s="320">
        <v>94.45</v>
      </c>
      <c r="D384" s="321">
        <v>92.166666666666671</v>
      </c>
      <c r="E384" s="321">
        <v>88.88333333333334</v>
      </c>
      <c r="F384" s="321">
        <v>83.316666666666663</v>
      </c>
      <c r="G384" s="321">
        <v>80.033333333333331</v>
      </c>
      <c r="H384" s="321">
        <v>97.733333333333348</v>
      </c>
      <c r="I384" s="321">
        <v>101.01666666666668</v>
      </c>
      <c r="J384" s="321">
        <v>106.58333333333336</v>
      </c>
      <c r="K384" s="320">
        <v>95.45</v>
      </c>
      <c r="L384" s="320">
        <v>86.6</v>
      </c>
      <c r="M384" s="320">
        <v>49.251359999999998</v>
      </c>
      <c r="N384" s="1"/>
      <c r="O384" s="1"/>
    </row>
    <row r="385" spans="1:15" ht="12.75" customHeight="1">
      <c r="A385" s="30">
        <v>375</v>
      </c>
      <c r="B385" s="334" t="s">
        <v>483</v>
      </c>
      <c r="C385" s="320">
        <v>205.2</v>
      </c>
      <c r="D385" s="321">
        <v>204.53333333333333</v>
      </c>
      <c r="E385" s="321">
        <v>202.91666666666666</v>
      </c>
      <c r="F385" s="321">
        <v>200.63333333333333</v>
      </c>
      <c r="G385" s="321">
        <v>199.01666666666665</v>
      </c>
      <c r="H385" s="321">
        <v>206.81666666666666</v>
      </c>
      <c r="I385" s="321">
        <v>208.43333333333334</v>
      </c>
      <c r="J385" s="321">
        <v>210.71666666666667</v>
      </c>
      <c r="K385" s="320">
        <v>206.15</v>
      </c>
      <c r="L385" s="320">
        <v>202.25</v>
      </c>
      <c r="M385" s="320">
        <v>16.854970000000002</v>
      </c>
      <c r="N385" s="1"/>
      <c r="O385" s="1"/>
    </row>
    <row r="386" spans="1:15" ht="12.75" customHeight="1">
      <c r="A386" s="30">
        <v>376</v>
      </c>
      <c r="B386" s="334" t="s">
        <v>484</v>
      </c>
      <c r="C386" s="320">
        <v>681.75</v>
      </c>
      <c r="D386" s="321">
        <v>686.58333333333337</v>
      </c>
      <c r="E386" s="321">
        <v>676.16666666666674</v>
      </c>
      <c r="F386" s="321">
        <v>670.58333333333337</v>
      </c>
      <c r="G386" s="321">
        <v>660.16666666666674</v>
      </c>
      <c r="H386" s="321">
        <v>692.16666666666674</v>
      </c>
      <c r="I386" s="321">
        <v>702.58333333333348</v>
      </c>
      <c r="J386" s="321">
        <v>708.16666666666674</v>
      </c>
      <c r="K386" s="320">
        <v>697</v>
      </c>
      <c r="L386" s="320">
        <v>681</v>
      </c>
      <c r="M386" s="320">
        <v>1.5526500000000001</v>
      </c>
      <c r="N386" s="1"/>
      <c r="O386" s="1"/>
    </row>
    <row r="387" spans="1:15" ht="12.75" customHeight="1">
      <c r="A387" s="30">
        <v>377</v>
      </c>
      <c r="B387" s="334" t="s">
        <v>485</v>
      </c>
      <c r="C387" s="320">
        <v>249.9</v>
      </c>
      <c r="D387" s="321">
        <v>249.36666666666667</v>
      </c>
      <c r="E387" s="321">
        <v>247.53333333333336</v>
      </c>
      <c r="F387" s="321">
        <v>245.16666666666669</v>
      </c>
      <c r="G387" s="321">
        <v>243.33333333333337</v>
      </c>
      <c r="H387" s="321">
        <v>251.73333333333335</v>
      </c>
      <c r="I387" s="321">
        <v>253.56666666666666</v>
      </c>
      <c r="J387" s="321">
        <v>255.93333333333334</v>
      </c>
      <c r="K387" s="320">
        <v>251.2</v>
      </c>
      <c r="L387" s="320">
        <v>247</v>
      </c>
      <c r="M387" s="320">
        <v>4.3292599999999997</v>
      </c>
      <c r="N387" s="1"/>
      <c r="O387" s="1"/>
    </row>
    <row r="388" spans="1:15" ht="12.75" customHeight="1">
      <c r="A388" s="30">
        <v>378</v>
      </c>
      <c r="B388" s="334" t="s">
        <v>183</v>
      </c>
      <c r="C388" s="320">
        <v>786.55</v>
      </c>
      <c r="D388" s="321">
        <v>783.85</v>
      </c>
      <c r="E388" s="321">
        <v>777.7</v>
      </c>
      <c r="F388" s="321">
        <v>768.85</v>
      </c>
      <c r="G388" s="321">
        <v>762.7</v>
      </c>
      <c r="H388" s="321">
        <v>792.7</v>
      </c>
      <c r="I388" s="321">
        <v>798.84999999999991</v>
      </c>
      <c r="J388" s="321">
        <v>807.7</v>
      </c>
      <c r="K388" s="320">
        <v>790</v>
      </c>
      <c r="L388" s="320">
        <v>775</v>
      </c>
      <c r="M388" s="320">
        <v>2.8573900000000001</v>
      </c>
      <c r="N388" s="1"/>
      <c r="O388" s="1"/>
    </row>
    <row r="389" spans="1:15" ht="12.75" customHeight="1">
      <c r="A389" s="30">
        <v>379</v>
      </c>
      <c r="B389" s="334" t="s">
        <v>487</v>
      </c>
      <c r="C389" s="320">
        <v>2533</v>
      </c>
      <c r="D389" s="321">
        <v>2559.7333333333331</v>
      </c>
      <c r="E389" s="321">
        <v>2482.4666666666662</v>
      </c>
      <c r="F389" s="321">
        <v>2431.9333333333329</v>
      </c>
      <c r="G389" s="321">
        <v>2354.6666666666661</v>
      </c>
      <c r="H389" s="321">
        <v>2610.2666666666664</v>
      </c>
      <c r="I389" s="321">
        <v>2687.5333333333338</v>
      </c>
      <c r="J389" s="321">
        <v>2738.0666666666666</v>
      </c>
      <c r="K389" s="320">
        <v>2637</v>
      </c>
      <c r="L389" s="320">
        <v>2509.1999999999998</v>
      </c>
      <c r="M389" s="320">
        <v>0.12609999999999999</v>
      </c>
      <c r="N389" s="1"/>
      <c r="O389" s="1"/>
    </row>
    <row r="390" spans="1:15" ht="12.75" customHeight="1">
      <c r="A390" s="30">
        <v>380</v>
      </c>
      <c r="B390" s="334" t="s">
        <v>861</v>
      </c>
      <c r="C390" s="320">
        <v>112.35</v>
      </c>
      <c r="D390" s="321">
        <v>112.64999999999999</v>
      </c>
      <c r="E390" s="321">
        <v>109.94999999999999</v>
      </c>
      <c r="F390" s="321">
        <v>107.55</v>
      </c>
      <c r="G390" s="321">
        <v>104.85</v>
      </c>
      <c r="H390" s="321">
        <v>115.04999999999998</v>
      </c>
      <c r="I390" s="321">
        <v>117.75</v>
      </c>
      <c r="J390" s="321">
        <v>120.14999999999998</v>
      </c>
      <c r="K390" s="320">
        <v>115.35</v>
      </c>
      <c r="L390" s="320">
        <v>110.25</v>
      </c>
      <c r="M390" s="320">
        <v>23.21359</v>
      </c>
      <c r="N390" s="1"/>
      <c r="O390" s="1"/>
    </row>
    <row r="391" spans="1:15" ht="12.75" customHeight="1">
      <c r="A391" s="30">
        <v>381</v>
      </c>
      <c r="B391" s="334" t="s">
        <v>184</v>
      </c>
      <c r="C391" s="320">
        <v>141.9</v>
      </c>
      <c r="D391" s="321">
        <v>140.48333333333335</v>
      </c>
      <c r="E391" s="321">
        <v>138.01666666666671</v>
      </c>
      <c r="F391" s="321">
        <v>134.13333333333335</v>
      </c>
      <c r="G391" s="321">
        <v>131.66666666666671</v>
      </c>
      <c r="H391" s="321">
        <v>144.3666666666667</v>
      </c>
      <c r="I391" s="321">
        <v>146.83333333333334</v>
      </c>
      <c r="J391" s="321">
        <v>150.7166666666667</v>
      </c>
      <c r="K391" s="320">
        <v>142.94999999999999</v>
      </c>
      <c r="L391" s="320">
        <v>136.6</v>
      </c>
      <c r="M391" s="320">
        <v>140.27221</v>
      </c>
      <c r="N391" s="1"/>
      <c r="O391" s="1"/>
    </row>
    <row r="392" spans="1:15" ht="12.75" customHeight="1">
      <c r="A392" s="30">
        <v>382</v>
      </c>
      <c r="B392" s="334" t="s">
        <v>486</v>
      </c>
      <c r="C392" s="320">
        <v>101.25</v>
      </c>
      <c r="D392" s="321">
        <v>99.916666666666671</v>
      </c>
      <c r="E392" s="321">
        <v>97.333333333333343</v>
      </c>
      <c r="F392" s="321">
        <v>93.416666666666671</v>
      </c>
      <c r="G392" s="321">
        <v>90.833333333333343</v>
      </c>
      <c r="H392" s="321">
        <v>103.83333333333334</v>
      </c>
      <c r="I392" s="321">
        <v>106.41666666666669</v>
      </c>
      <c r="J392" s="321">
        <v>110.33333333333334</v>
      </c>
      <c r="K392" s="320">
        <v>102.5</v>
      </c>
      <c r="L392" s="320">
        <v>96</v>
      </c>
      <c r="M392" s="320">
        <v>389.60073</v>
      </c>
      <c r="N392" s="1"/>
      <c r="O392" s="1"/>
    </row>
    <row r="393" spans="1:15" ht="12.75" customHeight="1">
      <c r="A393" s="30">
        <v>383</v>
      </c>
      <c r="B393" s="334" t="s">
        <v>185</v>
      </c>
      <c r="C393" s="320">
        <v>131.30000000000001</v>
      </c>
      <c r="D393" s="321">
        <v>130</v>
      </c>
      <c r="E393" s="321">
        <v>128.4</v>
      </c>
      <c r="F393" s="321">
        <v>125.5</v>
      </c>
      <c r="G393" s="321">
        <v>123.9</v>
      </c>
      <c r="H393" s="321">
        <v>132.9</v>
      </c>
      <c r="I393" s="321">
        <v>134.50000000000003</v>
      </c>
      <c r="J393" s="321">
        <v>137.4</v>
      </c>
      <c r="K393" s="320">
        <v>131.6</v>
      </c>
      <c r="L393" s="320">
        <v>127.1</v>
      </c>
      <c r="M393" s="320">
        <v>65.074749999999995</v>
      </c>
      <c r="N393" s="1"/>
      <c r="O393" s="1"/>
    </row>
    <row r="394" spans="1:15" ht="12.75" customHeight="1">
      <c r="A394" s="30">
        <v>384</v>
      </c>
      <c r="B394" s="334" t="s">
        <v>488</v>
      </c>
      <c r="C394" s="320">
        <v>149.85</v>
      </c>
      <c r="D394" s="321">
        <v>149.6</v>
      </c>
      <c r="E394" s="321">
        <v>148.35</v>
      </c>
      <c r="F394" s="321">
        <v>146.85</v>
      </c>
      <c r="G394" s="321">
        <v>145.6</v>
      </c>
      <c r="H394" s="321">
        <v>151.1</v>
      </c>
      <c r="I394" s="321">
        <v>152.35</v>
      </c>
      <c r="J394" s="321">
        <v>153.85</v>
      </c>
      <c r="K394" s="320">
        <v>150.85</v>
      </c>
      <c r="L394" s="320">
        <v>148.1</v>
      </c>
      <c r="M394" s="320">
        <v>25.678000000000001</v>
      </c>
      <c r="N394" s="1"/>
      <c r="O394" s="1"/>
    </row>
    <row r="395" spans="1:15" ht="12.75" customHeight="1">
      <c r="A395" s="30">
        <v>385</v>
      </c>
      <c r="B395" s="334" t="s">
        <v>489</v>
      </c>
      <c r="C395" s="320">
        <v>1121.0999999999999</v>
      </c>
      <c r="D395" s="321">
        <v>1116.7</v>
      </c>
      <c r="E395" s="321">
        <v>1103.4000000000001</v>
      </c>
      <c r="F395" s="321">
        <v>1085.7</v>
      </c>
      <c r="G395" s="321">
        <v>1072.4000000000001</v>
      </c>
      <c r="H395" s="321">
        <v>1134.4000000000001</v>
      </c>
      <c r="I395" s="321">
        <v>1147.6999999999998</v>
      </c>
      <c r="J395" s="321">
        <v>1165.4000000000001</v>
      </c>
      <c r="K395" s="320">
        <v>1130</v>
      </c>
      <c r="L395" s="320">
        <v>1099</v>
      </c>
      <c r="M395" s="320">
        <v>3.9684599999999999</v>
      </c>
      <c r="N395" s="1"/>
      <c r="O395" s="1"/>
    </row>
    <row r="396" spans="1:15" ht="12.75" customHeight="1">
      <c r="A396" s="30">
        <v>386</v>
      </c>
      <c r="B396" s="334" t="s">
        <v>186</v>
      </c>
      <c r="C396" s="320">
        <v>2663.7</v>
      </c>
      <c r="D396" s="321">
        <v>2660.1166666666668</v>
      </c>
      <c r="E396" s="321">
        <v>2645.2333333333336</v>
      </c>
      <c r="F396" s="321">
        <v>2626.7666666666669</v>
      </c>
      <c r="G396" s="321">
        <v>2611.8833333333337</v>
      </c>
      <c r="H396" s="321">
        <v>2678.5833333333335</v>
      </c>
      <c r="I396" s="321">
        <v>2693.4666666666667</v>
      </c>
      <c r="J396" s="321">
        <v>2711.9333333333334</v>
      </c>
      <c r="K396" s="320">
        <v>2675</v>
      </c>
      <c r="L396" s="320">
        <v>2641.65</v>
      </c>
      <c r="M396" s="320">
        <v>36.593069999999997</v>
      </c>
      <c r="N396" s="1"/>
      <c r="O396" s="1"/>
    </row>
    <row r="397" spans="1:15" ht="12.75" customHeight="1">
      <c r="A397" s="30">
        <v>387</v>
      </c>
      <c r="B397" s="334" t="s">
        <v>845</v>
      </c>
      <c r="C397" s="320">
        <v>612.79999999999995</v>
      </c>
      <c r="D397" s="321">
        <v>612.73333333333335</v>
      </c>
      <c r="E397" s="321">
        <v>605.01666666666665</v>
      </c>
      <c r="F397" s="321">
        <v>597.23333333333335</v>
      </c>
      <c r="G397" s="321">
        <v>589.51666666666665</v>
      </c>
      <c r="H397" s="321">
        <v>620.51666666666665</v>
      </c>
      <c r="I397" s="321">
        <v>628.23333333333335</v>
      </c>
      <c r="J397" s="321">
        <v>636.01666666666665</v>
      </c>
      <c r="K397" s="320">
        <v>620.45000000000005</v>
      </c>
      <c r="L397" s="320">
        <v>604.95000000000005</v>
      </c>
      <c r="M397" s="320">
        <v>2.1153599999999999</v>
      </c>
      <c r="N397" s="1"/>
      <c r="O397" s="1"/>
    </row>
    <row r="398" spans="1:15" ht="12.75" customHeight="1">
      <c r="A398" s="30">
        <v>388</v>
      </c>
      <c r="B398" s="334" t="s">
        <v>480</v>
      </c>
      <c r="C398" s="320">
        <v>261.8</v>
      </c>
      <c r="D398" s="321">
        <v>261.91666666666669</v>
      </c>
      <c r="E398" s="321">
        <v>260.08333333333337</v>
      </c>
      <c r="F398" s="321">
        <v>258.36666666666667</v>
      </c>
      <c r="G398" s="321">
        <v>256.53333333333336</v>
      </c>
      <c r="H398" s="321">
        <v>263.63333333333338</v>
      </c>
      <c r="I398" s="321">
        <v>265.46666666666675</v>
      </c>
      <c r="J398" s="321">
        <v>267.18333333333339</v>
      </c>
      <c r="K398" s="320">
        <v>263.75</v>
      </c>
      <c r="L398" s="320">
        <v>260.2</v>
      </c>
      <c r="M398" s="320">
        <v>1.08134</v>
      </c>
      <c r="N398" s="1"/>
      <c r="O398" s="1"/>
    </row>
    <row r="399" spans="1:15" ht="12.75" customHeight="1">
      <c r="A399" s="30">
        <v>389</v>
      </c>
      <c r="B399" s="334" t="s">
        <v>490</v>
      </c>
      <c r="C399" s="320">
        <v>979.4</v>
      </c>
      <c r="D399" s="321">
        <v>974.48333333333323</v>
      </c>
      <c r="E399" s="321">
        <v>963.96666666666647</v>
      </c>
      <c r="F399" s="321">
        <v>948.53333333333319</v>
      </c>
      <c r="G399" s="321">
        <v>938.01666666666642</v>
      </c>
      <c r="H399" s="321">
        <v>989.91666666666652</v>
      </c>
      <c r="I399" s="321">
        <v>1000.4333333333332</v>
      </c>
      <c r="J399" s="321">
        <v>1015.8666666666666</v>
      </c>
      <c r="K399" s="320">
        <v>985</v>
      </c>
      <c r="L399" s="320">
        <v>959.05</v>
      </c>
      <c r="M399" s="320">
        <v>0.86458000000000002</v>
      </c>
      <c r="N399" s="1"/>
      <c r="O399" s="1"/>
    </row>
    <row r="400" spans="1:15" ht="12.75" customHeight="1">
      <c r="A400" s="30">
        <v>390</v>
      </c>
      <c r="B400" s="334" t="s">
        <v>491</v>
      </c>
      <c r="C400" s="320">
        <v>1584.05</v>
      </c>
      <c r="D400" s="321">
        <v>1581.3500000000001</v>
      </c>
      <c r="E400" s="321">
        <v>1565.7000000000003</v>
      </c>
      <c r="F400" s="321">
        <v>1547.3500000000001</v>
      </c>
      <c r="G400" s="321">
        <v>1531.7000000000003</v>
      </c>
      <c r="H400" s="321">
        <v>1599.7000000000003</v>
      </c>
      <c r="I400" s="321">
        <v>1615.3500000000004</v>
      </c>
      <c r="J400" s="321">
        <v>1633.7000000000003</v>
      </c>
      <c r="K400" s="320">
        <v>1597</v>
      </c>
      <c r="L400" s="320">
        <v>1563</v>
      </c>
      <c r="M400" s="320">
        <v>1.3626400000000001</v>
      </c>
      <c r="N400" s="1"/>
      <c r="O400" s="1"/>
    </row>
    <row r="401" spans="1:15" ht="12.75" customHeight="1">
      <c r="A401" s="30">
        <v>391</v>
      </c>
      <c r="B401" s="334" t="s">
        <v>482</v>
      </c>
      <c r="C401" s="320">
        <v>33.799999999999997</v>
      </c>
      <c r="D401" s="321">
        <v>33.75</v>
      </c>
      <c r="E401" s="321">
        <v>33.450000000000003</v>
      </c>
      <c r="F401" s="321">
        <v>33.1</v>
      </c>
      <c r="G401" s="321">
        <v>32.800000000000004</v>
      </c>
      <c r="H401" s="321">
        <v>34.1</v>
      </c>
      <c r="I401" s="321">
        <v>34.4</v>
      </c>
      <c r="J401" s="321">
        <v>34.75</v>
      </c>
      <c r="K401" s="320">
        <v>34.049999999999997</v>
      </c>
      <c r="L401" s="320">
        <v>33.4</v>
      </c>
      <c r="M401" s="320">
        <v>41.037300000000002</v>
      </c>
      <c r="N401" s="1"/>
      <c r="O401" s="1"/>
    </row>
    <row r="402" spans="1:15" ht="12.75" customHeight="1">
      <c r="A402" s="30">
        <v>392</v>
      </c>
      <c r="B402" s="334" t="s">
        <v>187</v>
      </c>
      <c r="C402" s="320">
        <v>106.4</v>
      </c>
      <c r="D402" s="321">
        <v>105.34999999999998</v>
      </c>
      <c r="E402" s="321">
        <v>103.89999999999996</v>
      </c>
      <c r="F402" s="321">
        <v>101.39999999999998</v>
      </c>
      <c r="G402" s="321">
        <v>99.94999999999996</v>
      </c>
      <c r="H402" s="321">
        <v>107.84999999999997</v>
      </c>
      <c r="I402" s="321">
        <v>109.29999999999998</v>
      </c>
      <c r="J402" s="321">
        <v>111.79999999999997</v>
      </c>
      <c r="K402" s="320">
        <v>106.8</v>
      </c>
      <c r="L402" s="320">
        <v>102.85</v>
      </c>
      <c r="M402" s="320">
        <v>533.95420000000001</v>
      </c>
      <c r="N402" s="1"/>
      <c r="O402" s="1"/>
    </row>
    <row r="403" spans="1:15" ht="12.75" customHeight="1">
      <c r="A403" s="30">
        <v>393</v>
      </c>
      <c r="B403" s="334" t="s">
        <v>275</v>
      </c>
      <c r="C403" s="320">
        <v>7598.55</v>
      </c>
      <c r="D403" s="321">
        <v>7539.5166666666664</v>
      </c>
      <c r="E403" s="321">
        <v>7459.0333333333328</v>
      </c>
      <c r="F403" s="321">
        <v>7319.5166666666664</v>
      </c>
      <c r="G403" s="321">
        <v>7239.0333333333328</v>
      </c>
      <c r="H403" s="321">
        <v>7679.0333333333328</v>
      </c>
      <c r="I403" s="321">
        <v>7759.5166666666664</v>
      </c>
      <c r="J403" s="321">
        <v>7899.0333333333328</v>
      </c>
      <c r="K403" s="320">
        <v>7620</v>
      </c>
      <c r="L403" s="320">
        <v>7400</v>
      </c>
      <c r="M403" s="320">
        <v>0.20233000000000001</v>
      </c>
      <c r="N403" s="1"/>
      <c r="O403" s="1"/>
    </row>
    <row r="404" spans="1:15" ht="12.75" customHeight="1">
      <c r="A404" s="30">
        <v>394</v>
      </c>
      <c r="B404" s="334" t="s">
        <v>274</v>
      </c>
      <c r="C404" s="320">
        <v>876.15</v>
      </c>
      <c r="D404" s="321">
        <v>878.61666666666667</v>
      </c>
      <c r="E404" s="321">
        <v>867.5333333333333</v>
      </c>
      <c r="F404" s="321">
        <v>858.91666666666663</v>
      </c>
      <c r="G404" s="321">
        <v>847.83333333333326</v>
      </c>
      <c r="H404" s="321">
        <v>887.23333333333335</v>
      </c>
      <c r="I404" s="321">
        <v>898.31666666666661</v>
      </c>
      <c r="J404" s="321">
        <v>906.93333333333339</v>
      </c>
      <c r="K404" s="320">
        <v>889.7</v>
      </c>
      <c r="L404" s="320">
        <v>870</v>
      </c>
      <c r="M404" s="320">
        <v>7.7748600000000003</v>
      </c>
      <c r="N404" s="1"/>
      <c r="O404" s="1"/>
    </row>
    <row r="405" spans="1:15" ht="12.75" customHeight="1">
      <c r="A405" s="30">
        <v>395</v>
      </c>
      <c r="B405" s="334" t="s">
        <v>188</v>
      </c>
      <c r="C405" s="320">
        <v>1126.3</v>
      </c>
      <c r="D405" s="321">
        <v>1120.0666666666666</v>
      </c>
      <c r="E405" s="321">
        <v>1110.2333333333331</v>
      </c>
      <c r="F405" s="321">
        <v>1094.1666666666665</v>
      </c>
      <c r="G405" s="321">
        <v>1084.333333333333</v>
      </c>
      <c r="H405" s="321">
        <v>1136.1333333333332</v>
      </c>
      <c r="I405" s="321">
        <v>1145.9666666666667</v>
      </c>
      <c r="J405" s="321">
        <v>1162.0333333333333</v>
      </c>
      <c r="K405" s="320">
        <v>1129.9000000000001</v>
      </c>
      <c r="L405" s="320">
        <v>1104</v>
      </c>
      <c r="M405" s="320">
        <v>18.021429999999999</v>
      </c>
      <c r="N405" s="1"/>
      <c r="O405" s="1"/>
    </row>
    <row r="406" spans="1:15" ht="12.75" customHeight="1">
      <c r="A406" s="30">
        <v>396</v>
      </c>
      <c r="B406" s="334" t="s">
        <v>189</v>
      </c>
      <c r="C406" s="320">
        <v>512.4</v>
      </c>
      <c r="D406" s="321">
        <v>511.09999999999997</v>
      </c>
      <c r="E406" s="321">
        <v>507.29999999999995</v>
      </c>
      <c r="F406" s="321">
        <v>502.2</v>
      </c>
      <c r="G406" s="321">
        <v>498.4</v>
      </c>
      <c r="H406" s="321">
        <v>516.19999999999993</v>
      </c>
      <c r="I406" s="321">
        <v>520</v>
      </c>
      <c r="J406" s="321">
        <v>525.09999999999991</v>
      </c>
      <c r="K406" s="320">
        <v>514.9</v>
      </c>
      <c r="L406" s="320">
        <v>506</v>
      </c>
      <c r="M406" s="320">
        <v>162.57176000000001</v>
      </c>
      <c r="N406" s="1"/>
      <c r="O406" s="1"/>
    </row>
    <row r="407" spans="1:15" ht="12.75" customHeight="1">
      <c r="A407" s="30">
        <v>397</v>
      </c>
      <c r="B407" s="334" t="s">
        <v>495</v>
      </c>
      <c r="C407" s="320">
        <v>1945.5</v>
      </c>
      <c r="D407" s="321">
        <v>1944.3833333333332</v>
      </c>
      <c r="E407" s="321">
        <v>1923.7666666666664</v>
      </c>
      <c r="F407" s="321">
        <v>1902.0333333333333</v>
      </c>
      <c r="G407" s="321">
        <v>1881.4166666666665</v>
      </c>
      <c r="H407" s="321">
        <v>1966.1166666666663</v>
      </c>
      <c r="I407" s="321">
        <v>1986.7333333333331</v>
      </c>
      <c r="J407" s="321">
        <v>2008.4666666666662</v>
      </c>
      <c r="K407" s="320">
        <v>1965</v>
      </c>
      <c r="L407" s="320">
        <v>1922.65</v>
      </c>
      <c r="M407" s="320">
        <v>0.59906999999999999</v>
      </c>
      <c r="N407" s="1"/>
      <c r="O407" s="1"/>
    </row>
    <row r="408" spans="1:15" ht="12.75" customHeight="1">
      <c r="A408" s="30">
        <v>398</v>
      </c>
      <c r="B408" s="334" t="s">
        <v>496</v>
      </c>
      <c r="C408" s="320">
        <v>124.4</v>
      </c>
      <c r="D408" s="321">
        <v>125.38333333333333</v>
      </c>
      <c r="E408" s="321">
        <v>122.96666666666665</v>
      </c>
      <c r="F408" s="321">
        <v>121.53333333333333</v>
      </c>
      <c r="G408" s="321">
        <v>119.11666666666666</v>
      </c>
      <c r="H408" s="321">
        <v>126.81666666666665</v>
      </c>
      <c r="I408" s="321">
        <v>129.23333333333335</v>
      </c>
      <c r="J408" s="321">
        <v>130.66666666666663</v>
      </c>
      <c r="K408" s="320">
        <v>127.8</v>
      </c>
      <c r="L408" s="320">
        <v>123.95</v>
      </c>
      <c r="M408" s="320">
        <v>11.571759999999999</v>
      </c>
      <c r="N408" s="1"/>
      <c r="O408" s="1"/>
    </row>
    <row r="409" spans="1:15" ht="12.75" customHeight="1">
      <c r="A409" s="30">
        <v>399</v>
      </c>
      <c r="B409" s="334" t="s">
        <v>501</v>
      </c>
      <c r="C409" s="320">
        <v>124.75</v>
      </c>
      <c r="D409" s="321">
        <v>123.3</v>
      </c>
      <c r="E409" s="321">
        <v>119.89999999999999</v>
      </c>
      <c r="F409" s="321">
        <v>115.05</v>
      </c>
      <c r="G409" s="321">
        <v>111.64999999999999</v>
      </c>
      <c r="H409" s="321">
        <v>128.14999999999998</v>
      </c>
      <c r="I409" s="321">
        <v>131.55000000000001</v>
      </c>
      <c r="J409" s="321">
        <v>136.39999999999998</v>
      </c>
      <c r="K409" s="320">
        <v>126.7</v>
      </c>
      <c r="L409" s="320">
        <v>118.45</v>
      </c>
      <c r="M409" s="320">
        <v>34.02872</v>
      </c>
      <c r="N409" s="1"/>
      <c r="O409" s="1"/>
    </row>
    <row r="410" spans="1:15" ht="12.75" customHeight="1">
      <c r="A410" s="30">
        <v>400</v>
      </c>
      <c r="B410" s="334" t="s">
        <v>497</v>
      </c>
      <c r="C410" s="320">
        <v>150.19999999999999</v>
      </c>
      <c r="D410" s="321">
        <v>148.25</v>
      </c>
      <c r="E410" s="321">
        <v>144.30000000000001</v>
      </c>
      <c r="F410" s="321">
        <v>138.4</v>
      </c>
      <c r="G410" s="321">
        <v>134.45000000000002</v>
      </c>
      <c r="H410" s="321">
        <v>154.15</v>
      </c>
      <c r="I410" s="321">
        <v>158.1</v>
      </c>
      <c r="J410" s="321">
        <v>164</v>
      </c>
      <c r="K410" s="320">
        <v>152.19999999999999</v>
      </c>
      <c r="L410" s="320">
        <v>142.35</v>
      </c>
      <c r="M410" s="320">
        <v>44.956389999999999</v>
      </c>
      <c r="N410" s="1"/>
      <c r="O410" s="1"/>
    </row>
    <row r="411" spans="1:15" ht="12.75" customHeight="1">
      <c r="A411" s="30">
        <v>401</v>
      </c>
      <c r="B411" s="334" t="s">
        <v>499</v>
      </c>
      <c r="C411" s="320">
        <v>3618.65</v>
      </c>
      <c r="D411" s="321">
        <v>3591.9166666666665</v>
      </c>
      <c r="E411" s="321">
        <v>3556.833333333333</v>
      </c>
      <c r="F411" s="321">
        <v>3495.0166666666664</v>
      </c>
      <c r="G411" s="321">
        <v>3459.9333333333329</v>
      </c>
      <c r="H411" s="321">
        <v>3653.7333333333331</v>
      </c>
      <c r="I411" s="321">
        <v>3688.8166666666662</v>
      </c>
      <c r="J411" s="321">
        <v>3750.6333333333332</v>
      </c>
      <c r="K411" s="320">
        <v>3627</v>
      </c>
      <c r="L411" s="320">
        <v>3530.1</v>
      </c>
      <c r="M411" s="320">
        <v>0.30819000000000002</v>
      </c>
      <c r="N411" s="1"/>
      <c r="O411" s="1"/>
    </row>
    <row r="412" spans="1:15" ht="12.75" customHeight="1">
      <c r="A412" s="30">
        <v>402</v>
      </c>
      <c r="B412" s="334" t="s">
        <v>498</v>
      </c>
      <c r="C412" s="320">
        <v>617.04999999999995</v>
      </c>
      <c r="D412" s="321">
        <v>618.36666666666667</v>
      </c>
      <c r="E412" s="321">
        <v>601.73333333333335</v>
      </c>
      <c r="F412" s="321">
        <v>586.41666666666663</v>
      </c>
      <c r="G412" s="321">
        <v>569.7833333333333</v>
      </c>
      <c r="H412" s="321">
        <v>633.68333333333339</v>
      </c>
      <c r="I412" s="321">
        <v>650.31666666666683</v>
      </c>
      <c r="J412" s="321">
        <v>665.63333333333344</v>
      </c>
      <c r="K412" s="320">
        <v>635</v>
      </c>
      <c r="L412" s="320">
        <v>603.04999999999995</v>
      </c>
      <c r="M412" s="320">
        <v>2.6797800000000001</v>
      </c>
      <c r="N412" s="1"/>
      <c r="O412" s="1"/>
    </row>
    <row r="413" spans="1:15" ht="12.75" customHeight="1">
      <c r="A413" s="30">
        <v>403</v>
      </c>
      <c r="B413" s="334" t="s">
        <v>500</v>
      </c>
      <c r="C413" s="320">
        <v>415.75</v>
      </c>
      <c r="D413" s="321">
        <v>416.61666666666662</v>
      </c>
      <c r="E413" s="321">
        <v>411.13333333333321</v>
      </c>
      <c r="F413" s="321">
        <v>406.51666666666659</v>
      </c>
      <c r="G413" s="321">
        <v>401.03333333333319</v>
      </c>
      <c r="H413" s="321">
        <v>421.23333333333323</v>
      </c>
      <c r="I413" s="321">
        <v>426.7166666666667</v>
      </c>
      <c r="J413" s="321">
        <v>431.33333333333326</v>
      </c>
      <c r="K413" s="320">
        <v>422.1</v>
      </c>
      <c r="L413" s="320">
        <v>412</v>
      </c>
      <c r="M413" s="320">
        <v>2.4821</v>
      </c>
      <c r="N413" s="1"/>
      <c r="O413" s="1"/>
    </row>
    <row r="414" spans="1:15" ht="12.75" customHeight="1">
      <c r="A414" s="30">
        <v>404</v>
      </c>
      <c r="B414" s="334" t="s">
        <v>190</v>
      </c>
      <c r="C414" s="320">
        <v>24765.05</v>
      </c>
      <c r="D414" s="321">
        <v>24638</v>
      </c>
      <c r="E414" s="321">
        <v>24456</v>
      </c>
      <c r="F414" s="321">
        <v>24146.95</v>
      </c>
      <c r="G414" s="321">
        <v>23964.95</v>
      </c>
      <c r="H414" s="321">
        <v>24947.05</v>
      </c>
      <c r="I414" s="321">
        <v>25129.05</v>
      </c>
      <c r="J414" s="321">
        <v>25438.1</v>
      </c>
      <c r="K414" s="320">
        <v>24820</v>
      </c>
      <c r="L414" s="320">
        <v>24328.95</v>
      </c>
      <c r="M414" s="320">
        <v>0.23605000000000001</v>
      </c>
      <c r="N414" s="1"/>
      <c r="O414" s="1"/>
    </row>
    <row r="415" spans="1:15" ht="12.75" customHeight="1">
      <c r="A415" s="30">
        <v>405</v>
      </c>
      <c r="B415" s="334" t="s">
        <v>502</v>
      </c>
      <c r="C415" s="320">
        <v>1692.8</v>
      </c>
      <c r="D415" s="321">
        <v>1702.4333333333334</v>
      </c>
      <c r="E415" s="321">
        <v>1665.3666666666668</v>
      </c>
      <c r="F415" s="321">
        <v>1637.9333333333334</v>
      </c>
      <c r="G415" s="321">
        <v>1600.8666666666668</v>
      </c>
      <c r="H415" s="321">
        <v>1729.8666666666668</v>
      </c>
      <c r="I415" s="321">
        <v>1766.9333333333334</v>
      </c>
      <c r="J415" s="321">
        <v>1794.3666666666668</v>
      </c>
      <c r="K415" s="320">
        <v>1739.5</v>
      </c>
      <c r="L415" s="320">
        <v>1675</v>
      </c>
      <c r="M415" s="320">
        <v>0.17424999999999999</v>
      </c>
      <c r="N415" s="1"/>
      <c r="O415" s="1"/>
    </row>
    <row r="416" spans="1:15" ht="12.75" customHeight="1">
      <c r="A416" s="30">
        <v>406</v>
      </c>
      <c r="B416" s="334" t="s">
        <v>191</v>
      </c>
      <c r="C416" s="320">
        <v>2427.6</v>
      </c>
      <c r="D416" s="321">
        <v>2412.5500000000002</v>
      </c>
      <c r="E416" s="321">
        <v>2390.1000000000004</v>
      </c>
      <c r="F416" s="321">
        <v>2352.6000000000004</v>
      </c>
      <c r="G416" s="321">
        <v>2330.1500000000005</v>
      </c>
      <c r="H416" s="321">
        <v>2450.0500000000002</v>
      </c>
      <c r="I416" s="321">
        <v>2472.5</v>
      </c>
      <c r="J416" s="321">
        <v>2510</v>
      </c>
      <c r="K416" s="320">
        <v>2435</v>
      </c>
      <c r="L416" s="320">
        <v>2375.0500000000002</v>
      </c>
      <c r="M416" s="320">
        <v>2.6709200000000002</v>
      </c>
      <c r="N416" s="1"/>
      <c r="O416" s="1"/>
    </row>
    <row r="417" spans="1:15" ht="12.75" customHeight="1">
      <c r="A417" s="30">
        <v>407</v>
      </c>
      <c r="B417" s="334" t="s">
        <v>492</v>
      </c>
      <c r="C417" s="320">
        <v>507.8</v>
      </c>
      <c r="D417" s="321">
        <v>510.0333333333333</v>
      </c>
      <c r="E417" s="321">
        <v>497.06666666666661</v>
      </c>
      <c r="F417" s="321">
        <v>486.33333333333331</v>
      </c>
      <c r="G417" s="321">
        <v>473.36666666666662</v>
      </c>
      <c r="H417" s="321">
        <v>520.76666666666665</v>
      </c>
      <c r="I417" s="321">
        <v>533.73333333333335</v>
      </c>
      <c r="J417" s="321">
        <v>544.46666666666658</v>
      </c>
      <c r="K417" s="320">
        <v>523</v>
      </c>
      <c r="L417" s="320">
        <v>499.3</v>
      </c>
      <c r="M417" s="320">
        <v>1.9155899999999999</v>
      </c>
      <c r="N417" s="1"/>
      <c r="O417" s="1"/>
    </row>
    <row r="418" spans="1:15" ht="12.75" customHeight="1">
      <c r="A418" s="30">
        <v>408</v>
      </c>
      <c r="B418" s="334" t="s">
        <v>493</v>
      </c>
      <c r="C418" s="320">
        <v>28</v>
      </c>
      <c r="D418" s="321">
        <v>28.116666666666664</v>
      </c>
      <c r="E418" s="321">
        <v>27.783333333333328</v>
      </c>
      <c r="F418" s="321">
        <v>27.566666666666663</v>
      </c>
      <c r="G418" s="321">
        <v>27.233333333333327</v>
      </c>
      <c r="H418" s="321">
        <v>28.333333333333329</v>
      </c>
      <c r="I418" s="321">
        <v>28.666666666666664</v>
      </c>
      <c r="J418" s="321">
        <v>28.883333333333329</v>
      </c>
      <c r="K418" s="320">
        <v>28.45</v>
      </c>
      <c r="L418" s="320">
        <v>27.9</v>
      </c>
      <c r="M418" s="320">
        <v>63.727910000000001</v>
      </c>
      <c r="N418" s="1"/>
      <c r="O418" s="1"/>
    </row>
    <row r="419" spans="1:15" ht="12.75" customHeight="1">
      <c r="A419" s="30">
        <v>409</v>
      </c>
      <c r="B419" s="334" t="s">
        <v>494</v>
      </c>
      <c r="C419" s="320">
        <v>3589.15</v>
      </c>
      <c r="D419" s="321">
        <v>3578.0499999999997</v>
      </c>
      <c r="E419" s="321">
        <v>3536.0999999999995</v>
      </c>
      <c r="F419" s="321">
        <v>3483.0499999999997</v>
      </c>
      <c r="G419" s="321">
        <v>3441.0999999999995</v>
      </c>
      <c r="H419" s="321">
        <v>3631.0999999999995</v>
      </c>
      <c r="I419" s="321">
        <v>3673.0499999999993</v>
      </c>
      <c r="J419" s="321">
        <v>3726.0999999999995</v>
      </c>
      <c r="K419" s="320">
        <v>3620</v>
      </c>
      <c r="L419" s="320">
        <v>3525</v>
      </c>
      <c r="M419" s="320">
        <v>0.23171</v>
      </c>
      <c r="N419" s="1"/>
      <c r="O419" s="1"/>
    </row>
    <row r="420" spans="1:15" ht="12.75" customHeight="1">
      <c r="A420" s="30">
        <v>410</v>
      </c>
      <c r="B420" s="334" t="s">
        <v>503</v>
      </c>
      <c r="C420" s="320">
        <v>725.65</v>
      </c>
      <c r="D420" s="321">
        <v>725.81666666666661</v>
      </c>
      <c r="E420" s="321">
        <v>718.83333333333326</v>
      </c>
      <c r="F420" s="321">
        <v>712.01666666666665</v>
      </c>
      <c r="G420" s="321">
        <v>705.0333333333333</v>
      </c>
      <c r="H420" s="321">
        <v>732.63333333333321</v>
      </c>
      <c r="I420" s="321">
        <v>739.61666666666656</v>
      </c>
      <c r="J420" s="321">
        <v>746.43333333333317</v>
      </c>
      <c r="K420" s="320">
        <v>732.8</v>
      </c>
      <c r="L420" s="320">
        <v>719</v>
      </c>
      <c r="M420" s="320">
        <v>3.0045000000000002</v>
      </c>
      <c r="N420" s="1"/>
      <c r="O420" s="1"/>
    </row>
    <row r="421" spans="1:15" ht="12.75" customHeight="1">
      <c r="A421" s="30">
        <v>411</v>
      </c>
      <c r="B421" s="334" t="s">
        <v>505</v>
      </c>
      <c r="C421" s="320">
        <v>700</v>
      </c>
      <c r="D421" s="321">
        <v>702.86666666666679</v>
      </c>
      <c r="E421" s="321">
        <v>691.3333333333336</v>
      </c>
      <c r="F421" s="321">
        <v>682.66666666666686</v>
      </c>
      <c r="G421" s="321">
        <v>671.13333333333367</v>
      </c>
      <c r="H421" s="321">
        <v>711.53333333333353</v>
      </c>
      <c r="I421" s="321">
        <v>723.06666666666683</v>
      </c>
      <c r="J421" s="321">
        <v>731.73333333333346</v>
      </c>
      <c r="K421" s="320">
        <v>714.4</v>
      </c>
      <c r="L421" s="320">
        <v>694.2</v>
      </c>
      <c r="M421" s="320">
        <v>1.1190100000000001</v>
      </c>
      <c r="N421" s="1"/>
      <c r="O421" s="1"/>
    </row>
    <row r="422" spans="1:15" ht="12.75" customHeight="1">
      <c r="A422" s="30">
        <v>412</v>
      </c>
      <c r="B422" s="334" t="s">
        <v>504</v>
      </c>
      <c r="C422" s="320">
        <v>2875.15</v>
      </c>
      <c r="D422" s="321">
        <v>2882.0499999999997</v>
      </c>
      <c r="E422" s="321">
        <v>2844.0999999999995</v>
      </c>
      <c r="F422" s="321">
        <v>2813.0499999999997</v>
      </c>
      <c r="G422" s="321">
        <v>2775.0999999999995</v>
      </c>
      <c r="H422" s="321">
        <v>2913.0999999999995</v>
      </c>
      <c r="I422" s="321">
        <v>2951.0499999999993</v>
      </c>
      <c r="J422" s="321">
        <v>2982.0999999999995</v>
      </c>
      <c r="K422" s="320">
        <v>2920</v>
      </c>
      <c r="L422" s="320">
        <v>2851</v>
      </c>
      <c r="M422" s="320">
        <v>0.29687999999999998</v>
      </c>
      <c r="N422" s="1"/>
      <c r="O422" s="1"/>
    </row>
    <row r="423" spans="1:15" ht="12.75" customHeight="1">
      <c r="A423" s="30">
        <v>413</v>
      </c>
      <c r="B423" s="334" t="s">
        <v>862</v>
      </c>
      <c r="C423" s="320">
        <v>663</v>
      </c>
      <c r="D423" s="321">
        <v>663.48333333333335</v>
      </c>
      <c r="E423" s="321">
        <v>658.56666666666672</v>
      </c>
      <c r="F423" s="321">
        <v>654.13333333333333</v>
      </c>
      <c r="G423" s="321">
        <v>649.2166666666667</v>
      </c>
      <c r="H423" s="321">
        <v>667.91666666666674</v>
      </c>
      <c r="I423" s="321">
        <v>672.83333333333326</v>
      </c>
      <c r="J423" s="321">
        <v>677.26666666666677</v>
      </c>
      <c r="K423" s="320">
        <v>668.4</v>
      </c>
      <c r="L423" s="320">
        <v>659.05</v>
      </c>
      <c r="M423" s="320">
        <v>6.6681299999999997</v>
      </c>
      <c r="N423" s="1"/>
      <c r="O423" s="1"/>
    </row>
    <row r="424" spans="1:15" ht="12.75" customHeight="1">
      <c r="A424" s="30">
        <v>414</v>
      </c>
      <c r="B424" s="334" t="s">
        <v>506</v>
      </c>
      <c r="C424" s="320">
        <v>766.8</v>
      </c>
      <c r="D424" s="321">
        <v>765.13333333333333</v>
      </c>
      <c r="E424" s="321">
        <v>753.66666666666663</v>
      </c>
      <c r="F424" s="321">
        <v>740.5333333333333</v>
      </c>
      <c r="G424" s="321">
        <v>729.06666666666661</v>
      </c>
      <c r="H424" s="321">
        <v>778.26666666666665</v>
      </c>
      <c r="I424" s="321">
        <v>789.73333333333335</v>
      </c>
      <c r="J424" s="321">
        <v>802.86666666666667</v>
      </c>
      <c r="K424" s="320">
        <v>776.6</v>
      </c>
      <c r="L424" s="320">
        <v>752</v>
      </c>
      <c r="M424" s="320">
        <v>1.45255</v>
      </c>
      <c r="N424" s="1"/>
      <c r="O424" s="1"/>
    </row>
    <row r="425" spans="1:15" ht="12.75" customHeight="1">
      <c r="A425" s="30">
        <v>415</v>
      </c>
      <c r="B425" s="334" t="s">
        <v>507</v>
      </c>
      <c r="C425" s="320">
        <v>429.3</v>
      </c>
      <c r="D425" s="321">
        <v>423.90000000000003</v>
      </c>
      <c r="E425" s="321">
        <v>400.50000000000006</v>
      </c>
      <c r="F425" s="321">
        <v>371.70000000000005</v>
      </c>
      <c r="G425" s="321">
        <v>348.30000000000007</v>
      </c>
      <c r="H425" s="321">
        <v>452.70000000000005</v>
      </c>
      <c r="I425" s="321">
        <v>476.1</v>
      </c>
      <c r="J425" s="321">
        <v>504.90000000000003</v>
      </c>
      <c r="K425" s="320">
        <v>447.3</v>
      </c>
      <c r="L425" s="320">
        <v>395.1</v>
      </c>
      <c r="M425" s="320">
        <v>31.00873</v>
      </c>
      <c r="N425" s="1"/>
      <c r="O425" s="1"/>
    </row>
    <row r="426" spans="1:15" ht="12.75" customHeight="1">
      <c r="A426" s="30">
        <v>416</v>
      </c>
      <c r="B426" s="334" t="s">
        <v>515</v>
      </c>
      <c r="C426" s="320">
        <v>299.2</v>
      </c>
      <c r="D426" s="321">
        <v>300.5333333333333</v>
      </c>
      <c r="E426" s="321">
        <v>295.86666666666662</v>
      </c>
      <c r="F426" s="321">
        <v>292.5333333333333</v>
      </c>
      <c r="G426" s="321">
        <v>287.86666666666662</v>
      </c>
      <c r="H426" s="321">
        <v>303.86666666666662</v>
      </c>
      <c r="I426" s="321">
        <v>308.53333333333336</v>
      </c>
      <c r="J426" s="321">
        <v>311.86666666666662</v>
      </c>
      <c r="K426" s="320">
        <v>305.2</v>
      </c>
      <c r="L426" s="320">
        <v>297.2</v>
      </c>
      <c r="M426" s="320">
        <v>3.8018900000000002</v>
      </c>
      <c r="N426" s="1"/>
      <c r="O426" s="1"/>
    </row>
    <row r="427" spans="1:15" ht="12.75" customHeight="1">
      <c r="A427" s="30">
        <v>417</v>
      </c>
      <c r="B427" s="334" t="s">
        <v>508</v>
      </c>
      <c r="C427" s="320">
        <v>57.4</v>
      </c>
      <c r="D427" s="321">
        <v>57.4</v>
      </c>
      <c r="E427" s="321">
        <v>57</v>
      </c>
      <c r="F427" s="321">
        <v>56.6</v>
      </c>
      <c r="G427" s="321">
        <v>56.2</v>
      </c>
      <c r="H427" s="321">
        <v>57.8</v>
      </c>
      <c r="I427" s="321">
        <v>58.199999999999989</v>
      </c>
      <c r="J427" s="321">
        <v>58.599999999999994</v>
      </c>
      <c r="K427" s="320">
        <v>57.8</v>
      </c>
      <c r="L427" s="320">
        <v>57</v>
      </c>
      <c r="M427" s="320">
        <v>22.174119999999998</v>
      </c>
      <c r="N427" s="1"/>
      <c r="O427" s="1"/>
    </row>
    <row r="428" spans="1:15" ht="12.75" customHeight="1">
      <c r="A428" s="30">
        <v>418</v>
      </c>
      <c r="B428" s="334" t="s">
        <v>192</v>
      </c>
      <c r="C428" s="320">
        <v>2636.3</v>
      </c>
      <c r="D428" s="321">
        <v>2641.3166666666671</v>
      </c>
      <c r="E428" s="321">
        <v>2615.1333333333341</v>
      </c>
      <c r="F428" s="321">
        <v>2593.9666666666672</v>
      </c>
      <c r="G428" s="321">
        <v>2567.7833333333342</v>
      </c>
      <c r="H428" s="321">
        <v>2662.483333333334</v>
      </c>
      <c r="I428" s="321">
        <v>2688.6666666666674</v>
      </c>
      <c r="J428" s="321">
        <v>2709.8333333333339</v>
      </c>
      <c r="K428" s="320">
        <v>2667.5</v>
      </c>
      <c r="L428" s="320">
        <v>2620.15</v>
      </c>
      <c r="M428" s="320">
        <v>5.0255200000000002</v>
      </c>
      <c r="N428" s="1"/>
      <c r="O428" s="1"/>
    </row>
    <row r="429" spans="1:15" ht="12.75" customHeight="1">
      <c r="A429" s="30">
        <v>419</v>
      </c>
      <c r="B429" s="334" t="s">
        <v>193</v>
      </c>
      <c r="C429" s="320">
        <v>1179</v>
      </c>
      <c r="D429" s="321">
        <v>1179.6666666666667</v>
      </c>
      <c r="E429" s="321">
        <v>1169.3333333333335</v>
      </c>
      <c r="F429" s="321">
        <v>1159.6666666666667</v>
      </c>
      <c r="G429" s="321">
        <v>1149.3333333333335</v>
      </c>
      <c r="H429" s="321">
        <v>1189.3333333333335</v>
      </c>
      <c r="I429" s="321">
        <v>1199.666666666667</v>
      </c>
      <c r="J429" s="321">
        <v>1209.3333333333335</v>
      </c>
      <c r="K429" s="320">
        <v>1190</v>
      </c>
      <c r="L429" s="320">
        <v>1170</v>
      </c>
      <c r="M429" s="320">
        <v>5.5325100000000003</v>
      </c>
      <c r="N429" s="1"/>
      <c r="O429" s="1"/>
    </row>
    <row r="430" spans="1:15" ht="12.75" customHeight="1">
      <c r="A430" s="30">
        <v>420</v>
      </c>
      <c r="B430" s="334" t="s">
        <v>512</v>
      </c>
      <c r="C430" s="320">
        <v>359.9</v>
      </c>
      <c r="D430" s="321">
        <v>358.23333333333335</v>
      </c>
      <c r="E430" s="321">
        <v>353.66666666666669</v>
      </c>
      <c r="F430" s="321">
        <v>347.43333333333334</v>
      </c>
      <c r="G430" s="321">
        <v>342.86666666666667</v>
      </c>
      <c r="H430" s="321">
        <v>364.4666666666667</v>
      </c>
      <c r="I430" s="321">
        <v>369.0333333333333</v>
      </c>
      <c r="J430" s="321">
        <v>375.26666666666671</v>
      </c>
      <c r="K430" s="320">
        <v>362.8</v>
      </c>
      <c r="L430" s="320">
        <v>352</v>
      </c>
      <c r="M430" s="320">
        <v>5.9852400000000001</v>
      </c>
      <c r="N430" s="1"/>
      <c r="O430" s="1"/>
    </row>
    <row r="431" spans="1:15" ht="12.75" customHeight="1">
      <c r="A431" s="30">
        <v>421</v>
      </c>
      <c r="B431" s="334" t="s">
        <v>509</v>
      </c>
      <c r="C431" s="320">
        <v>92.9</v>
      </c>
      <c r="D431" s="321">
        <v>92.7</v>
      </c>
      <c r="E431" s="321">
        <v>92.2</v>
      </c>
      <c r="F431" s="321">
        <v>91.5</v>
      </c>
      <c r="G431" s="321">
        <v>91</v>
      </c>
      <c r="H431" s="321">
        <v>93.4</v>
      </c>
      <c r="I431" s="321">
        <v>93.9</v>
      </c>
      <c r="J431" s="321">
        <v>94.600000000000009</v>
      </c>
      <c r="K431" s="320">
        <v>93.2</v>
      </c>
      <c r="L431" s="320">
        <v>92</v>
      </c>
      <c r="M431" s="320">
        <v>0.95664000000000005</v>
      </c>
      <c r="N431" s="1"/>
      <c r="O431" s="1"/>
    </row>
    <row r="432" spans="1:15" ht="12.75" customHeight="1">
      <c r="A432" s="30">
        <v>422</v>
      </c>
      <c r="B432" s="334" t="s">
        <v>511</v>
      </c>
      <c r="C432" s="320">
        <v>231.85</v>
      </c>
      <c r="D432" s="321">
        <v>233.41666666666666</v>
      </c>
      <c r="E432" s="321">
        <v>227.43333333333331</v>
      </c>
      <c r="F432" s="321">
        <v>223.01666666666665</v>
      </c>
      <c r="G432" s="321">
        <v>217.0333333333333</v>
      </c>
      <c r="H432" s="321">
        <v>237.83333333333331</v>
      </c>
      <c r="I432" s="321">
        <v>243.81666666666666</v>
      </c>
      <c r="J432" s="321">
        <v>248.23333333333332</v>
      </c>
      <c r="K432" s="320">
        <v>239.4</v>
      </c>
      <c r="L432" s="320">
        <v>229</v>
      </c>
      <c r="M432" s="320">
        <v>13.866809999999999</v>
      </c>
      <c r="N432" s="1"/>
      <c r="O432" s="1"/>
    </row>
    <row r="433" spans="1:15" ht="12.75" customHeight="1">
      <c r="A433" s="30">
        <v>423</v>
      </c>
      <c r="B433" s="334" t="s">
        <v>513</v>
      </c>
      <c r="C433" s="320">
        <v>535.1</v>
      </c>
      <c r="D433" s="321">
        <v>538.36666666666667</v>
      </c>
      <c r="E433" s="321">
        <v>529.73333333333335</v>
      </c>
      <c r="F433" s="321">
        <v>524.36666666666667</v>
      </c>
      <c r="G433" s="321">
        <v>515.73333333333335</v>
      </c>
      <c r="H433" s="321">
        <v>543.73333333333335</v>
      </c>
      <c r="I433" s="321">
        <v>552.36666666666679</v>
      </c>
      <c r="J433" s="321">
        <v>557.73333333333335</v>
      </c>
      <c r="K433" s="320">
        <v>547</v>
      </c>
      <c r="L433" s="320">
        <v>533</v>
      </c>
      <c r="M433" s="320">
        <v>1.49932</v>
      </c>
      <c r="N433" s="1"/>
      <c r="O433" s="1"/>
    </row>
    <row r="434" spans="1:15" ht="12.75" customHeight="1">
      <c r="A434" s="30">
        <v>424</v>
      </c>
      <c r="B434" s="334" t="s">
        <v>514</v>
      </c>
      <c r="C434" s="320">
        <v>429.65</v>
      </c>
      <c r="D434" s="321">
        <v>432.5333333333333</v>
      </c>
      <c r="E434" s="321">
        <v>423.16666666666663</v>
      </c>
      <c r="F434" s="321">
        <v>416.68333333333334</v>
      </c>
      <c r="G434" s="321">
        <v>407.31666666666666</v>
      </c>
      <c r="H434" s="321">
        <v>439.01666666666659</v>
      </c>
      <c r="I434" s="321">
        <v>448.38333333333327</v>
      </c>
      <c r="J434" s="321">
        <v>454.86666666666656</v>
      </c>
      <c r="K434" s="320">
        <v>441.9</v>
      </c>
      <c r="L434" s="320">
        <v>426.05</v>
      </c>
      <c r="M434" s="320">
        <v>4.2932600000000001</v>
      </c>
      <c r="N434" s="1"/>
      <c r="O434" s="1"/>
    </row>
    <row r="435" spans="1:15" ht="12.75" customHeight="1">
      <c r="A435" s="30">
        <v>425</v>
      </c>
      <c r="B435" s="334" t="s">
        <v>516</v>
      </c>
      <c r="C435" s="320">
        <v>1988.35</v>
      </c>
      <c r="D435" s="321">
        <v>1984.6833333333334</v>
      </c>
      <c r="E435" s="321">
        <v>1956.6666666666667</v>
      </c>
      <c r="F435" s="321">
        <v>1924.9833333333333</v>
      </c>
      <c r="G435" s="321">
        <v>1896.9666666666667</v>
      </c>
      <c r="H435" s="321">
        <v>2016.3666666666668</v>
      </c>
      <c r="I435" s="321">
        <v>2044.3833333333332</v>
      </c>
      <c r="J435" s="321">
        <v>2076.0666666666666</v>
      </c>
      <c r="K435" s="320">
        <v>2012.7</v>
      </c>
      <c r="L435" s="320">
        <v>1953</v>
      </c>
      <c r="M435" s="320">
        <v>0.25290000000000001</v>
      </c>
      <c r="N435" s="1"/>
      <c r="O435" s="1"/>
    </row>
    <row r="436" spans="1:15" ht="12.75" customHeight="1">
      <c r="A436" s="30">
        <v>426</v>
      </c>
      <c r="B436" s="334" t="s">
        <v>517</v>
      </c>
      <c r="C436" s="320">
        <v>906.05</v>
      </c>
      <c r="D436" s="321">
        <v>913.66666666666663</v>
      </c>
      <c r="E436" s="321">
        <v>893.38333333333321</v>
      </c>
      <c r="F436" s="321">
        <v>880.71666666666658</v>
      </c>
      <c r="G436" s="321">
        <v>860.43333333333317</v>
      </c>
      <c r="H436" s="321">
        <v>926.33333333333326</v>
      </c>
      <c r="I436" s="321">
        <v>946.61666666666679</v>
      </c>
      <c r="J436" s="321">
        <v>959.2833333333333</v>
      </c>
      <c r="K436" s="320">
        <v>933.95</v>
      </c>
      <c r="L436" s="320">
        <v>901</v>
      </c>
      <c r="M436" s="320">
        <v>0.36543999999999999</v>
      </c>
      <c r="N436" s="1"/>
      <c r="O436" s="1"/>
    </row>
    <row r="437" spans="1:15" ht="12.75" customHeight="1">
      <c r="A437" s="30">
        <v>427</v>
      </c>
      <c r="B437" s="334" t="s">
        <v>194</v>
      </c>
      <c r="C437" s="320">
        <v>926.05</v>
      </c>
      <c r="D437" s="321">
        <v>919.15</v>
      </c>
      <c r="E437" s="321">
        <v>909.5</v>
      </c>
      <c r="F437" s="321">
        <v>892.95</v>
      </c>
      <c r="G437" s="321">
        <v>883.30000000000007</v>
      </c>
      <c r="H437" s="321">
        <v>935.69999999999993</v>
      </c>
      <c r="I437" s="321">
        <v>945.3499999999998</v>
      </c>
      <c r="J437" s="321">
        <v>961.89999999999986</v>
      </c>
      <c r="K437" s="320">
        <v>928.8</v>
      </c>
      <c r="L437" s="320">
        <v>902.6</v>
      </c>
      <c r="M437" s="320">
        <v>18.76408</v>
      </c>
      <c r="N437" s="1"/>
      <c r="O437" s="1"/>
    </row>
    <row r="438" spans="1:15" ht="12.75" customHeight="1">
      <c r="A438" s="30">
        <v>428</v>
      </c>
      <c r="B438" s="334" t="s">
        <v>518</v>
      </c>
      <c r="C438" s="320">
        <v>492.55</v>
      </c>
      <c r="D438" s="321">
        <v>490.58333333333331</v>
      </c>
      <c r="E438" s="321">
        <v>478.16666666666663</v>
      </c>
      <c r="F438" s="321">
        <v>463.7833333333333</v>
      </c>
      <c r="G438" s="321">
        <v>451.36666666666662</v>
      </c>
      <c r="H438" s="321">
        <v>504.96666666666664</v>
      </c>
      <c r="I438" s="321">
        <v>517.38333333333321</v>
      </c>
      <c r="J438" s="321">
        <v>531.76666666666665</v>
      </c>
      <c r="K438" s="320">
        <v>503</v>
      </c>
      <c r="L438" s="320">
        <v>476.2</v>
      </c>
      <c r="M438" s="320">
        <v>8.3201900000000002</v>
      </c>
      <c r="N438" s="1"/>
      <c r="O438" s="1"/>
    </row>
    <row r="439" spans="1:15" ht="12.75" customHeight="1">
      <c r="A439" s="30">
        <v>429</v>
      </c>
      <c r="B439" s="334" t="s">
        <v>195</v>
      </c>
      <c r="C439" s="320">
        <v>498.15</v>
      </c>
      <c r="D439" s="321">
        <v>499.23333333333335</v>
      </c>
      <c r="E439" s="321">
        <v>493.66666666666669</v>
      </c>
      <c r="F439" s="321">
        <v>489.18333333333334</v>
      </c>
      <c r="G439" s="321">
        <v>483.61666666666667</v>
      </c>
      <c r="H439" s="321">
        <v>503.7166666666667</v>
      </c>
      <c r="I439" s="321">
        <v>509.2833333333333</v>
      </c>
      <c r="J439" s="321">
        <v>513.76666666666665</v>
      </c>
      <c r="K439" s="320">
        <v>504.8</v>
      </c>
      <c r="L439" s="320">
        <v>494.75</v>
      </c>
      <c r="M439" s="320">
        <v>7.6991399999999999</v>
      </c>
      <c r="N439" s="1"/>
      <c r="O439" s="1"/>
    </row>
    <row r="440" spans="1:15" ht="12.75" customHeight="1">
      <c r="A440" s="30">
        <v>430</v>
      </c>
      <c r="B440" s="334" t="s">
        <v>521</v>
      </c>
      <c r="C440" s="320">
        <v>934.75</v>
      </c>
      <c r="D440" s="321">
        <v>948.58333333333337</v>
      </c>
      <c r="E440" s="321">
        <v>916.16666666666674</v>
      </c>
      <c r="F440" s="321">
        <v>897.58333333333337</v>
      </c>
      <c r="G440" s="321">
        <v>865.16666666666674</v>
      </c>
      <c r="H440" s="321">
        <v>967.16666666666674</v>
      </c>
      <c r="I440" s="321">
        <v>999.58333333333348</v>
      </c>
      <c r="J440" s="321">
        <v>1018.1666666666667</v>
      </c>
      <c r="K440" s="320">
        <v>981</v>
      </c>
      <c r="L440" s="320">
        <v>930</v>
      </c>
      <c r="M440" s="320">
        <v>1.60219</v>
      </c>
      <c r="N440" s="1"/>
      <c r="O440" s="1"/>
    </row>
    <row r="441" spans="1:15" ht="12.75" customHeight="1">
      <c r="A441" s="30">
        <v>431</v>
      </c>
      <c r="B441" s="334" t="s">
        <v>519</v>
      </c>
      <c r="C441" s="320">
        <v>373.6</v>
      </c>
      <c r="D441" s="321">
        <v>375.90000000000003</v>
      </c>
      <c r="E441" s="321">
        <v>366.80000000000007</v>
      </c>
      <c r="F441" s="321">
        <v>360.00000000000006</v>
      </c>
      <c r="G441" s="321">
        <v>350.90000000000009</v>
      </c>
      <c r="H441" s="321">
        <v>382.70000000000005</v>
      </c>
      <c r="I441" s="321">
        <v>391.80000000000007</v>
      </c>
      <c r="J441" s="321">
        <v>398.6</v>
      </c>
      <c r="K441" s="320">
        <v>385</v>
      </c>
      <c r="L441" s="320">
        <v>369.1</v>
      </c>
      <c r="M441" s="320">
        <v>3.3401399999999999</v>
      </c>
      <c r="N441" s="1"/>
      <c r="O441" s="1"/>
    </row>
    <row r="442" spans="1:15" ht="12.75" customHeight="1">
      <c r="A442" s="30">
        <v>432</v>
      </c>
      <c r="B442" s="334" t="s">
        <v>520</v>
      </c>
      <c r="C442" s="320">
        <v>2038.2</v>
      </c>
      <c r="D442" s="321">
        <v>2036.7833333333335</v>
      </c>
      <c r="E442" s="321">
        <v>2012.8166666666671</v>
      </c>
      <c r="F442" s="321">
        <v>1987.4333333333336</v>
      </c>
      <c r="G442" s="321">
        <v>1963.4666666666672</v>
      </c>
      <c r="H442" s="321">
        <v>2062.166666666667</v>
      </c>
      <c r="I442" s="321">
        <v>2086.1333333333337</v>
      </c>
      <c r="J442" s="321">
        <v>2111.5166666666669</v>
      </c>
      <c r="K442" s="320">
        <v>2060.75</v>
      </c>
      <c r="L442" s="320">
        <v>2011.4</v>
      </c>
      <c r="M442" s="320">
        <v>1.78406</v>
      </c>
      <c r="N442" s="1"/>
      <c r="O442" s="1"/>
    </row>
    <row r="443" spans="1:15" ht="12.75" customHeight="1">
      <c r="A443" s="30">
        <v>433</v>
      </c>
      <c r="B443" s="334" t="s">
        <v>522</v>
      </c>
      <c r="C443" s="320">
        <v>601.9</v>
      </c>
      <c r="D443" s="321">
        <v>609.9666666666667</v>
      </c>
      <c r="E443" s="321">
        <v>589.93333333333339</v>
      </c>
      <c r="F443" s="321">
        <v>577.9666666666667</v>
      </c>
      <c r="G443" s="321">
        <v>557.93333333333339</v>
      </c>
      <c r="H443" s="321">
        <v>621.93333333333339</v>
      </c>
      <c r="I443" s="321">
        <v>641.9666666666667</v>
      </c>
      <c r="J443" s="321">
        <v>653.93333333333339</v>
      </c>
      <c r="K443" s="320">
        <v>630</v>
      </c>
      <c r="L443" s="320">
        <v>598</v>
      </c>
      <c r="M443" s="320">
        <v>2.90428</v>
      </c>
      <c r="N443" s="1"/>
      <c r="O443" s="1"/>
    </row>
    <row r="444" spans="1:15" ht="12.75" customHeight="1">
      <c r="A444" s="30">
        <v>434</v>
      </c>
      <c r="B444" s="334" t="s">
        <v>523</v>
      </c>
      <c r="C444" s="320">
        <v>9.9</v>
      </c>
      <c r="D444" s="321">
        <v>9.8166666666666682</v>
      </c>
      <c r="E444" s="321">
        <v>9.7333333333333361</v>
      </c>
      <c r="F444" s="321">
        <v>9.5666666666666682</v>
      </c>
      <c r="G444" s="321">
        <v>9.4833333333333361</v>
      </c>
      <c r="H444" s="321">
        <v>9.9833333333333361</v>
      </c>
      <c r="I444" s="321">
        <v>10.066666666666668</v>
      </c>
      <c r="J444" s="321">
        <v>10.233333333333336</v>
      </c>
      <c r="K444" s="320">
        <v>9.9</v>
      </c>
      <c r="L444" s="320">
        <v>9.65</v>
      </c>
      <c r="M444" s="320">
        <v>291.61531000000002</v>
      </c>
      <c r="N444" s="1"/>
      <c r="O444" s="1"/>
    </row>
    <row r="445" spans="1:15" ht="12.75" customHeight="1">
      <c r="A445" s="30">
        <v>435</v>
      </c>
      <c r="B445" s="334" t="s">
        <v>510</v>
      </c>
      <c r="C445" s="320">
        <v>346.65</v>
      </c>
      <c r="D445" s="321">
        <v>344.9666666666667</v>
      </c>
      <c r="E445" s="321">
        <v>334.93333333333339</v>
      </c>
      <c r="F445" s="321">
        <v>323.2166666666667</v>
      </c>
      <c r="G445" s="321">
        <v>313.18333333333339</v>
      </c>
      <c r="H445" s="321">
        <v>356.68333333333339</v>
      </c>
      <c r="I445" s="321">
        <v>366.7166666666667</v>
      </c>
      <c r="J445" s="321">
        <v>378.43333333333339</v>
      </c>
      <c r="K445" s="320">
        <v>355</v>
      </c>
      <c r="L445" s="320">
        <v>333.25</v>
      </c>
      <c r="M445" s="320">
        <v>11.313940000000001</v>
      </c>
      <c r="N445" s="1"/>
      <c r="O445" s="1"/>
    </row>
    <row r="446" spans="1:15" ht="12.75" customHeight="1">
      <c r="A446" s="30">
        <v>436</v>
      </c>
      <c r="B446" s="334" t="s">
        <v>524</v>
      </c>
      <c r="C446" s="320">
        <v>1165.45</v>
      </c>
      <c r="D446" s="321">
        <v>1164.4666666666665</v>
      </c>
      <c r="E446" s="321">
        <v>1140.9333333333329</v>
      </c>
      <c r="F446" s="321">
        <v>1116.4166666666665</v>
      </c>
      <c r="G446" s="321">
        <v>1092.883333333333</v>
      </c>
      <c r="H446" s="321">
        <v>1188.9833333333329</v>
      </c>
      <c r="I446" s="321">
        <v>1212.5166666666662</v>
      </c>
      <c r="J446" s="321">
        <v>1237.0333333333328</v>
      </c>
      <c r="K446" s="320">
        <v>1188</v>
      </c>
      <c r="L446" s="320">
        <v>1139.95</v>
      </c>
      <c r="M446" s="320">
        <v>2.8762699999999999</v>
      </c>
      <c r="N446" s="1"/>
      <c r="O446" s="1"/>
    </row>
    <row r="447" spans="1:15" ht="12.75" customHeight="1">
      <c r="A447" s="30">
        <v>437</v>
      </c>
      <c r="B447" s="334" t="s">
        <v>276</v>
      </c>
      <c r="C447" s="320">
        <v>614.5</v>
      </c>
      <c r="D447" s="321">
        <v>608.9666666666667</v>
      </c>
      <c r="E447" s="321">
        <v>598.93333333333339</v>
      </c>
      <c r="F447" s="321">
        <v>583.36666666666667</v>
      </c>
      <c r="G447" s="321">
        <v>573.33333333333337</v>
      </c>
      <c r="H447" s="321">
        <v>624.53333333333342</v>
      </c>
      <c r="I447" s="321">
        <v>634.56666666666672</v>
      </c>
      <c r="J447" s="321">
        <v>650.13333333333344</v>
      </c>
      <c r="K447" s="320">
        <v>619</v>
      </c>
      <c r="L447" s="320">
        <v>593.4</v>
      </c>
      <c r="M447" s="320">
        <v>4.2598700000000003</v>
      </c>
      <c r="N447" s="1"/>
      <c r="O447" s="1"/>
    </row>
    <row r="448" spans="1:15" ht="12.75" customHeight="1">
      <c r="A448" s="30">
        <v>438</v>
      </c>
      <c r="B448" s="334" t="s">
        <v>529</v>
      </c>
      <c r="C448" s="320">
        <v>1479.75</v>
      </c>
      <c r="D448" s="321">
        <v>1491.1499999999999</v>
      </c>
      <c r="E448" s="321">
        <v>1458.8499999999997</v>
      </c>
      <c r="F448" s="321">
        <v>1437.9499999999998</v>
      </c>
      <c r="G448" s="321">
        <v>1405.6499999999996</v>
      </c>
      <c r="H448" s="321">
        <v>1512.0499999999997</v>
      </c>
      <c r="I448" s="321">
        <v>1544.35</v>
      </c>
      <c r="J448" s="321">
        <v>1565.2499999999998</v>
      </c>
      <c r="K448" s="320">
        <v>1523.45</v>
      </c>
      <c r="L448" s="320">
        <v>1470.25</v>
      </c>
      <c r="M448" s="320">
        <v>2.9180299999999999</v>
      </c>
      <c r="N448" s="1"/>
      <c r="O448" s="1"/>
    </row>
    <row r="449" spans="1:15" ht="12.75" customHeight="1">
      <c r="A449" s="30">
        <v>439</v>
      </c>
      <c r="B449" s="334" t="s">
        <v>530</v>
      </c>
      <c r="C449" s="320">
        <v>11549.05</v>
      </c>
      <c r="D449" s="321">
        <v>11424.683333333334</v>
      </c>
      <c r="E449" s="321">
        <v>11179.366666666669</v>
      </c>
      <c r="F449" s="321">
        <v>10809.683333333334</v>
      </c>
      <c r="G449" s="321">
        <v>10564.366666666669</v>
      </c>
      <c r="H449" s="321">
        <v>11794.366666666669</v>
      </c>
      <c r="I449" s="321">
        <v>12039.683333333334</v>
      </c>
      <c r="J449" s="321">
        <v>12409.366666666669</v>
      </c>
      <c r="K449" s="320">
        <v>11670</v>
      </c>
      <c r="L449" s="320">
        <v>11055</v>
      </c>
      <c r="M449" s="320">
        <v>2.4500000000000001E-2</v>
      </c>
      <c r="N449" s="1"/>
      <c r="O449" s="1"/>
    </row>
    <row r="450" spans="1:15" ht="12.75" customHeight="1">
      <c r="A450" s="30">
        <v>440</v>
      </c>
      <c r="B450" s="334" t="s">
        <v>196</v>
      </c>
      <c r="C450" s="320">
        <v>1001.95</v>
      </c>
      <c r="D450" s="321">
        <v>997.79999999999984</v>
      </c>
      <c r="E450" s="321">
        <v>986.4499999999997</v>
      </c>
      <c r="F450" s="321">
        <v>970.94999999999982</v>
      </c>
      <c r="G450" s="321">
        <v>959.59999999999968</v>
      </c>
      <c r="H450" s="321">
        <v>1013.2999999999997</v>
      </c>
      <c r="I450" s="321">
        <v>1024.6499999999999</v>
      </c>
      <c r="J450" s="321">
        <v>1040.1499999999996</v>
      </c>
      <c r="K450" s="320">
        <v>1009.15</v>
      </c>
      <c r="L450" s="320">
        <v>982.3</v>
      </c>
      <c r="M450" s="320">
        <v>12.61875</v>
      </c>
      <c r="N450" s="1"/>
      <c r="O450" s="1"/>
    </row>
    <row r="451" spans="1:15" ht="12.75" customHeight="1">
      <c r="A451" s="30">
        <v>441</v>
      </c>
      <c r="B451" s="334" t="s">
        <v>531</v>
      </c>
      <c r="C451" s="320">
        <v>218.05</v>
      </c>
      <c r="D451" s="321">
        <v>218.33333333333334</v>
      </c>
      <c r="E451" s="321">
        <v>215.81666666666669</v>
      </c>
      <c r="F451" s="321">
        <v>213.58333333333334</v>
      </c>
      <c r="G451" s="321">
        <v>211.06666666666669</v>
      </c>
      <c r="H451" s="321">
        <v>220.56666666666669</v>
      </c>
      <c r="I451" s="321">
        <v>223.08333333333334</v>
      </c>
      <c r="J451" s="321">
        <v>225.31666666666669</v>
      </c>
      <c r="K451" s="320">
        <v>220.85</v>
      </c>
      <c r="L451" s="320">
        <v>216.1</v>
      </c>
      <c r="M451" s="320">
        <v>16.948070000000001</v>
      </c>
      <c r="N451" s="1"/>
      <c r="O451" s="1"/>
    </row>
    <row r="452" spans="1:15" ht="12.75" customHeight="1">
      <c r="A452" s="30">
        <v>442</v>
      </c>
      <c r="B452" s="334" t="s">
        <v>532</v>
      </c>
      <c r="C452" s="320">
        <v>1235.4000000000001</v>
      </c>
      <c r="D452" s="321">
        <v>1236.75</v>
      </c>
      <c r="E452" s="321">
        <v>1223.8499999999999</v>
      </c>
      <c r="F452" s="321">
        <v>1212.3</v>
      </c>
      <c r="G452" s="321">
        <v>1199.3999999999999</v>
      </c>
      <c r="H452" s="321">
        <v>1248.3</v>
      </c>
      <c r="I452" s="321">
        <v>1261.2</v>
      </c>
      <c r="J452" s="321">
        <v>1272.75</v>
      </c>
      <c r="K452" s="320">
        <v>1249.6500000000001</v>
      </c>
      <c r="L452" s="320">
        <v>1225.2</v>
      </c>
      <c r="M452" s="320">
        <v>6.6181099999999997</v>
      </c>
      <c r="N452" s="1"/>
      <c r="O452" s="1"/>
    </row>
    <row r="453" spans="1:15" ht="12.75" customHeight="1">
      <c r="A453" s="30">
        <v>443</v>
      </c>
      <c r="B453" s="334" t="s">
        <v>197</v>
      </c>
      <c r="C453" s="320">
        <v>788.1</v>
      </c>
      <c r="D453" s="321">
        <v>788.2833333333333</v>
      </c>
      <c r="E453" s="321">
        <v>781.56666666666661</v>
      </c>
      <c r="F453" s="321">
        <v>775.0333333333333</v>
      </c>
      <c r="G453" s="321">
        <v>768.31666666666661</v>
      </c>
      <c r="H453" s="321">
        <v>794.81666666666661</v>
      </c>
      <c r="I453" s="321">
        <v>801.5333333333333</v>
      </c>
      <c r="J453" s="321">
        <v>808.06666666666661</v>
      </c>
      <c r="K453" s="320">
        <v>795</v>
      </c>
      <c r="L453" s="320">
        <v>781.75</v>
      </c>
      <c r="M453" s="320">
        <v>15.656510000000001</v>
      </c>
      <c r="N453" s="1"/>
      <c r="O453" s="1"/>
    </row>
    <row r="454" spans="1:15" ht="12.75" customHeight="1">
      <c r="A454" s="30">
        <v>444</v>
      </c>
      <c r="B454" s="334" t="s">
        <v>277</v>
      </c>
      <c r="C454" s="320">
        <v>9009.7000000000007</v>
      </c>
      <c r="D454" s="321">
        <v>9035.1999999999989</v>
      </c>
      <c r="E454" s="321">
        <v>8905.9999999999982</v>
      </c>
      <c r="F454" s="321">
        <v>8802.2999999999993</v>
      </c>
      <c r="G454" s="321">
        <v>8673.0999999999985</v>
      </c>
      <c r="H454" s="321">
        <v>9138.8999999999978</v>
      </c>
      <c r="I454" s="321">
        <v>9268.0999999999985</v>
      </c>
      <c r="J454" s="321">
        <v>9371.7999999999975</v>
      </c>
      <c r="K454" s="320">
        <v>9164.4</v>
      </c>
      <c r="L454" s="320">
        <v>8931.5</v>
      </c>
      <c r="M454" s="320">
        <v>5.11585</v>
      </c>
      <c r="N454" s="1"/>
      <c r="O454" s="1"/>
    </row>
    <row r="455" spans="1:15" ht="12.75" customHeight="1">
      <c r="A455" s="30">
        <v>445</v>
      </c>
      <c r="B455" s="334" t="s">
        <v>198</v>
      </c>
      <c r="C455" s="320">
        <v>446.75</v>
      </c>
      <c r="D455" s="321">
        <v>445.84999999999997</v>
      </c>
      <c r="E455" s="321">
        <v>442.19999999999993</v>
      </c>
      <c r="F455" s="321">
        <v>437.65</v>
      </c>
      <c r="G455" s="321">
        <v>433.99999999999994</v>
      </c>
      <c r="H455" s="321">
        <v>450.39999999999992</v>
      </c>
      <c r="I455" s="321">
        <v>454.0499999999999</v>
      </c>
      <c r="J455" s="321">
        <v>458.59999999999991</v>
      </c>
      <c r="K455" s="320">
        <v>449.5</v>
      </c>
      <c r="L455" s="320">
        <v>441.3</v>
      </c>
      <c r="M455" s="320">
        <v>186.57201000000001</v>
      </c>
      <c r="N455" s="1"/>
      <c r="O455" s="1"/>
    </row>
    <row r="456" spans="1:15" ht="12.75" customHeight="1">
      <c r="A456" s="30">
        <v>446</v>
      </c>
      <c r="B456" s="334" t="s">
        <v>533</v>
      </c>
      <c r="C456" s="320">
        <v>216.35</v>
      </c>
      <c r="D456" s="321">
        <v>215.54999999999998</v>
      </c>
      <c r="E456" s="321">
        <v>212.74999999999997</v>
      </c>
      <c r="F456" s="321">
        <v>209.14999999999998</v>
      </c>
      <c r="G456" s="321">
        <v>206.34999999999997</v>
      </c>
      <c r="H456" s="321">
        <v>219.14999999999998</v>
      </c>
      <c r="I456" s="321">
        <v>221.95</v>
      </c>
      <c r="J456" s="321">
        <v>225.54999999999998</v>
      </c>
      <c r="K456" s="320">
        <v>218.35</v>
      </c>
      <c r="L456" s="320">
        <v>211.95</v>
      </c>
      <c r="M456" s="320">
        <v>36.287439999999997</v>
      </c>
      <c r="N456" s="1"/>
      <c r="O456" s="1"/>
    </row>
    <row r="457" spans="1:15" ht="12.75" customHeight="1">
      <c r="A457" s="30">
        <v>447</v>
      </c>
      <c r="B457" s="334" t="s">
        <v>199</v>
      </c>
      <c r="C457" s="320">
        <v>251.95</v>
      </c>
      <c r="D457" s="321">
        <v>250.53333333333333</v>
      </c>
      <c r="E457" s="321">
        <v>247.51666666666665</v>
      </c>
      <c r="F457" s="321">
        <v>243.08333333333331</v>
      </c>
      <c r="G457" s="321">
        <v>240.06666666666663</v>
      </c>
      <c r="H457" s="321">
        <v>254.96666666666667</v>
      </c>
      <c r="I457" s="321">
        <v>257.98333333333335</v>
      </c>
      <c r="J457" s="321">
        <v>262.41666666666669</v>
      </c>
      <c r="K457" s="320">
        <v>253.55</v>
      </c>
      <c r="L457" s="320">
        <v>246.1</v>
      </c>
      <c r="M457" s="320">
        <v>393.80622</v>
      </c>
      <c r="N457" s="1"/>
      <c r="O457" s="1"/>
    </row>
    <row r="458" spans="1:15" ht="12.75" customHeight="1">
      <c r="A458" s="30">
        <v>448</v>
      </c>
      <c r="B458" s="334" t="s">
        <v>200</v>
      </c>
      <c r="C458" s="320">
        <v>1341.9</v>
      </c>
      <c r="D458" s="321">
        <v>1336.7833333333335</v>
      </c>
      <c r="E458" s="321">
        <v>1319.5666666666671</v>
      </c>
      <c r="F458" s="321">
        <v>1297.2333333333336</v>
      </c>
      <c r="G458" s="321">
        <v>1280.0166666666671</v>
      </c>
      <c r="H458" s="321">
        <v>1359.116666666667</v>
      </c>
      <c r="I458" s="321">
        <v>1376.3333333333337</v>
      </c>
      <c r="J458" s="321">
        <v>1398.666666666667</v>
      </c>
      <c r="K458" s="320">
        <v>1354</v>
      </c>
      <c r="L458" s="320">
        <v>1314.45</v>
      </c>
      <c r="M458" s="320">
        <v>69.670320000000004</v>
      </c>
      <c r="N458" s="1"/>
      <c r="O458" s="1"/>
    </row>
    <row r="459" spans="1:15" ht="12.75" customHeight="1">
      <c r="A459" s="30">
        <v>449</v>
      </c>
      <c r="B459" s="334" t="s">
        <v>846</v>
      </c>
      <c r="C459" s="320">
        <v>782.3</v>
      </c>
      <c r="D459" s="321">
        <v>772.08333333333337</v>
      </c>
      <c r="E459" s="321">
        <v>749.16666666666674</v>
      </c>
      <c r="F459" s="321">
        <v>716.03333333333342</v>
      </c>
      <c r="G459" s="321">
        <v>693.11666666666679</v>
      </c>
      <c r="H459" s="321">
        <v>805.2166666666667</v>
      </c>
      <c r="I459" s="321">
        <v>828.13333333333344</v>
      </c>
      <c r="J459" s="321">
        <v>861.26666666666665</v>
      </c>
      <c r="K459" s="320">
        <v>795</v>
      </c>
      <c r="L459" s="320">
        <v>738.95</v>
      </c>
      <c r="M459" s="320">
        <v>2.6808999999999998</v>
      </c>
      <c r="N459" s="1"/>
      <c r="O459" s="1"/>
    </row>
    <row r="460" spans="1:15" ht="12.75" customHeight="1">
      <c r="A460" s="30">
        <v>450</v>
      </c>
      <c r="B460" s="334" t="s">
        <v>525</v>
      </c>
      <c r="C460" s="320">
        <v>1729.5</v>
      </c>
      <c r="D460" s="321">
        <v>1725.5</v>
      </c>
      <c r="E460" s="321">
        <v>1712.15</v>
      </c>
      <c r="F460" s="321">
        <v>1694.8000000000002</v>
      </c>
      <c r="G460" s="321">
        <v>1681.4500000000003</v>
      </c>
      <c r="H460" s="321">
        <v>1742.85</v>
      </c>
      <c r="I460" s="321">
        <v>1756.1999999999998</v>
      </c>
      <c r="J460" s="321">
        <v>1773.5499999999997</v>
      </c>
      <c r="K460" s="320">
        <v>1738.85</v>
      </c>
      <c r="L460" s="320">
        <v>1708.15</v>
      </c>
      <c r="M460" s="320">
        <v>0.20108999999999999</v>
      </c>
      <c r="N460" s="1"/>
      <c r="O460" s="1"/>
    </row>
    <row r="461" spans="1:15" ht="12.75" customHeight="1">
      <c r="A461" s="30">
        <v>451</v>
      </c>
      <c r="B461" s="334" t="s">
        <v>526</v>
      </c>
      <c r="C461" s="320">
        <v>771.15</v>
      </c>
      <c r="D461" s="321">
        <v>772.23333333333323</v>
      </c>
      <c r="E461" s="321">
        <v>762.51666666666642</v>
      </c>
      <c r="F461" s="321">
        <v>753.88333333333321</v>
      </c>
      <c r="G461" s="321">
        <v>744.1666666666664</v>
      </c>
      <c r="H461" s="321">
        <v>780.86666666666645</v>
      </c>
      <c r="I461" s="321">
        <v>790.58333333333337</v>
      </c>
      <c r="J461" s="321">
        <v>799.21666666666647</v>
      </c>
      <c r="K461" s="320">
        <v>781.95</v>
      </c>
      <c r="L461" s="320">
        <v>763.6</v>
      </c>
      <c r="M461" s="320">
        <v>0.19539000000000001</v>
      </c>
      <c r="N461" s="1"/>
      <c r="O461" s="1"/>
    </row>
    <row r="462" spans="1:15" ht="12.75" customHeight="1">
      <c r="A462" s="30">
        <v>452</v>
      </c>
      <c r="B462" s="334" t="s">
        <v>201</v>
      </c>
      <c r="C462" s="320">
        <v>3770.35</v>
      </c>
      <c r="D462" s="321">
        <v>3762.4833333333336</v>
      </c>
      <c r="E462" s="321">
        <v>3744.9666666666672</v>
      </c>
      <c r="F462" s="321">
        <v>3719.5833333333335</v>
      </c>
      <c r="G462" s="321">
        <v>3702.0666666666671</v>
      </c>
      <c r="H462" s="321">
        <v>3787.8666666666672</v>
      </c>
      <c r="I462" s="321">
        <v>3805.3833333333337</v>
      </c>
      <c r="J462" s="321">
        <v>3830.7666666666673</v>
      </c>
      <c r="K462" s="320">
        <v>3780</v>
      </c>
      <c r="L462" s="320">
        <v>3737.1</v>
      </c>
      <c r="M462" s="320">
        <v>14.729939999999999</v>
      </c>
      <c r="N462" s="1"/>
      <c r="O462" s="1"/>
    </row>
    <row r="463" spans="1:15" ht="12.75" customHeight="1">
      <c r="A463" s="30">
        <v>453</v>
      </c>
      <c r="B463" s="334" t="s">
        <v>534</v>
      </c>
      <c r="C463" s="320">
        <v>4033.8</v>
      </c>
      <c r="D463" s="321">
        <v>4101.2</v>
      </c>
      <c r="E463" s="321">
        <v>3952.5999999999995</v>
      </c>
      <c r="F463" s="321">
        <v>3871.3999999999996</v>
      </c>
      <c r="G463" s="321">
        <v>3722.7999999999993</v>
      </c>
      <c r="H463" s="321">
        <v>4182.3999999999996</v>
      </c>
      <c r="I463" s="321">
        <v>4331</v>
      </c>
      <c r="J463" s="321">
        <v>4412.2</v>
      </c>
      <c r="K463" s="320">
        <v>4249.8</v>
      </c>
      <c r="L463" s="320">
        <v>4020</v>
      </c>
      <c r="M463" s="320">
        <v>0.29236000000000001</v>
      </c>
      <c r="N463" s="1"/>
      <c r="O463" s="1"/>
    </row>
    <row r="464" spans="1:15" ht="12.75" customHeight="1">
      <c r="A464" s="30">
        <v>454</v>
      </c>
      <c r="B464" s="334" t="s">
        <v>202</v>
      </c>
      <c r="C464" s="320">
        <v>1498.65</v>
      </c>
      <c r="D464" s="321">
        <v>1495.5333333333335</v>
      </c>
      <c r="E464" s="321">
        <v>1486.7666666666671</v>
      </c>
      <c r="F464" s="321">
        <v>1474.8833333333337</v>
      </c>
      <c r="G464" s="321">
        <v>1466.1166666666672</v>
      </c>
      <c r="H464" s="321">
        <v>1507.416666666667</v>
      </c>
      <c r="I464" s="321">
        <v>1516.1833333333334</v>
      </c>
      <c r="J464" s="321">
        <v>1528.0666666666668</v>
      </c>
      <c r="K464" s="320">
        <v>1504.3</v>
      </c>
      <c r="L464" s="320">
        <v>1483.65</v>
      </c>
      <c r="M464" s="320">
        <v>16.752759999999999</v>
      </c>
      <c r="N464" s="1"/>
      <c r="O464" s="1"/>
    </row>
    <row r="465" spans="1:15" ht="12.75" customHeight="1">
      <c r="A465" s="30">
        <v>455</v>
      </c>
      <c r="B465" s="334" t="s">
        <v>536</v>
      </c>
      <c r="C465" s="320">
        <v>2004.85</v>
      </c>
      <c r="D465" s="321">
        <v>2000.2833333333335</v>
      </c>
      <c r="E465" s="321">
        <v>1965.5666666666671</v>
      </c>
      <c r="F465" s="321">
        <v>1926.2833333333335</v>
      </c>
      <c r="G465" s="321">
        <v>1891.5666666666671</v>
      </c>
      <c r="H465" s="321">
        <v>2039.5666666666671</v>
      </c>
      <c r="I465" s="321">
        <v>2074.2833333333338</v>
      </c>
      <c r="J465" s="321">
        <v>2113.5666666666671</v>
      </c>
      <c r="K465" s="320">
        <v>2035</v>
      </c>
      <c r="L465" s="320">
        <v>1961</v>
      </c>
      <c r="M465" s="320">
        <v>0.45773000000000003</v>
      </c>
      <c r="N465" s="1"/>
      <c r="O465" s="1"/>
    </row>
    <row r="466" spans="1:15" ht="12.75" customHeight="1">
      <c r="A466" s="30">
        <v>456</v>
      </c>
      <c r="B466" s="334" t="s">
        <v>537</v>
      </c>
      <c r="C466" s="320">
        <v>817.9</v>
      </c>
      <c r="D466" s="321">
        <v>813.2833333333333</v>
      </c>
      <c r="E466" s="321">
        <v>802.11666666666656</v>
      </c>
      <c r="F466" s="321">
        <v>786.33333333333326</v>
      </c>
      <c r="G466" s="321">
        <v>775.16666666666652</v>
      </c>
      <c r="H466" s="321">
        <v>829.06666666666661</v>
      </c>
      <c r="I466" s="321">
        <v>840.23333333333335</v>
      </c>
      <c r="J466" s="321">
        <v>856.01666666666665</v>
      </c>
      <c r="K466" s="320">
        <v>824.45</v>
      </c>
      <c r="L466" s="320">
        <v>797.5</v>
      </c>
      <c r="M466" s="320">
        <v>0.83953</v>
      </c>
      <c r="N466" s="1"/>
      <c r="O466" s="1"/>
    </row>
    <row r="467" spans="1:15" ht="12.75" customHeight="1">
      <c r="A467" s="30">
        <v>457</v>
      </c>
      <c r="B467" s="334" t="s">
        <v>541</v>
      </c>
      <c r="C467" s="320">
        <v>1612.55</v>
      </c>
      <c r="D467" s="321">
        <v>1617.2833333333335</v>
      </c>
      <c r="E467" s="321">
        <v>1597.3166666666671</v>
      </c>
      <c r="F467" s="321">
        <v>1582.0833333333335</v>
      </c>
      <c r="G467" s="321">
        <v>1562.116666666667</v>
      </c>
      <c r="H467" s="321">
        <v>1632.5166666666671</v>
      </c>
      <c r="I467" s="321">
        <v>1652.4833333333338</v>
      </c>
      <c r="J467" s="321">
        <v>1667.7166666666672</v>
      </c>
      <c r="K467" s="320">
        <v>1637.25</v>
      </c>
      <c r="L467" s="320">
        <v>1602.05</v>
      </c>
      <c r="M467" s="320">
        <v>0.71479999999999999</v>
      </c>
      <c r="N467" s="1"/>
      <c r="O467" s="1"/>
    </row>
    <row r="468" spans="1:15" ht="12.75" customHeight="1">
      <c r="A468" s="30">
        <v>458</v>
      </c>
      <c r="B468" s="334" t="s">
        <v>538</v>
      </c>
      <c r="C468" s="320">
        <v>2090.1999999999998</v>
      </c>
      <c r="D468" s="321">
        <v>2114.8666666666668</v>
      </c>
      <c r="E468" s="321">
        <v>2049.9333333333334</v>
      </c>
      <c r="F468" s="321">
        <v>2009.6666666666665</v>
      </c>
      <c r="G468" s="321">
        <v>1944.7333333333331</v>
      </c>
      <c r="H468" s="321">
        <v>2155.1333333333337</v>
      </c>
      <c r="I468" s="321">
        <v>2220.0666666666671</v>
      </c>
      <c r="J468" s="321">
        <v>2260.3333333333339</v>
      </c>
      <c r="K468" s="320">
        <v>2179.8000000000002</v>
      </c>
      <c r="L468" s="320">
        <v>2074.6</v>
      </c>
      <c r="M468" s="320">
        <v>0.49249999999999999</v>
      </c>
      <c r="N468" s="1"/>
      <c r="O468" s="1"/>
    </row>
    <row r="469" spans="1:15" ht="12.75" customHeight="1">
      <c r="A469" s="30">
        <v>459</v>
      </c>
      <c r="B469" s="334" t="s">
        <v>203</v>
      </c>
      <c r="C469" s="320">
        <v>2517</v>
      </c>
      <c r="D469" s="321">
        <v>2529.25</v>
      </c>
      <c r="E469" s="321">
        <v>2496.5</v>
      </c>
      <c r="F469" s="321">
        <v>2476</v>
      </c>
      <c r="G469" s="321">
        <v>2443.25</v>
      </c>
      <c r="H469" s="321">
        <v>2549.75</v>
      </c>
      <c r="I469" s="321">
        <v>2582.5</v>
      </c>
      <c r="J469" s="321">
        <v>2603</v>
      </c>
      <c r="K469" s="320">
        <v>2562</v>
      </c>
      <c r="L469" s="320">
        <v>2508.75</v>
      </c>
      <c r="M469" s="320">
        <v>14.24995</v>
      </c>
      <c r="N469" s="1"/>
      <c r="O469" s="1"/>
    </row>
    <row r="470" spans="1:15" ht="12.75" customHeight="1">
      <c r="A470" s="30">
        <v>460</v>
      </c>
      <c r="B470" s="334" t="s">
        <v>204</v>
      </c>
      <c r="C470" s="320">
        <v>2830.65</v>
      </c>
      <c r="D470" s="321">
        <v>2815.1833333333329</v>
      </c>
      <c r="E470" s="321">
        <v>2792.3666666666659</v>
      </c>
      <c r="F470" s="321">
        <v>2754.083333333333</v>
      </c>
      <c r="G470" s="321">
        <v>2731.266666666666</v>
      </c>
      <c r="H470" s="321">
        <v>2853.4666666666658</v>
      </c>
      <c r="I470" s="321">
        <v>2876.2833333333324</v>
      </c>
      <c r="J470" s="321">
        <v>2914.5666666666657</v>
      </c>
      <c r="K470" s="320">
        <v>2838</v>
      </c>
      <c r="L470" s="320">
        <v>2776.9</v>
      </c>
      <c r="M470" s="320">
        <v>0.76190999999999998</v>
      </c>
      <c r="N470" s="1"/>
      <c r="O470" s="1"/>
    </row>
    <row r="471" spans="1:15" ht="12.75" customHeight="1">
      <c r="A471" s="30">
        <v>461</v>
      </c>
      <c r="B471" s="334" t="s">
        <v>205</v>
      </c>
      <c r="C471" s="320">
        <v>509.05</v>
      </c>
      <c r="D471" s="321">
        <v>507.59999999999997</v>
      </c>
      <c r="E471" s="321">
        <v>503.99999999999994</v>
      </c>
      <c r="F471" s="321">
        <v>498.95</v>
      </c>
      <c r="G471" s="321">
        <v>495.34999999999997</v>
      </c>
      <c r="H471" s="321">
        <v>512.64999999999986</v>
      </c>
      <c r="I471" s="321">
        <v>516.25</v>
      </c>
      <c r="J471" s="321">
        <v>521.29999999999995</v>
      </c>
      <c r="K471" s="320">
        <v>511.2</v>
      </c>
      <c r="L471" s="320">
        <v>502.55</v>
      </c>
      <c r="M471" s="320">
        <v>3.65401</v>
      </c>
      <c r="N471" s="1"/>
      <c r="O471" s="1"/>
    </row>
    <row r="472" spans="1:15" ht="12.75" customHeight="1">
      <c r="A472" s="30">
        <v>462</v>
      </c>
      <c r="B472" s="334" t="s">
        <v>206</v>
      </c>
      <c r="C472" s="320">
        <v>1294.6500000000001</v>
      </c>
      <c r="D472" s="321">
        <v>1286.6666666666667</v>
      </c>
      <c r="E472" s="321">
        <v>1264.3333333333335</v>
      </c>
      <c r="F472" s="321">
        <v>1234.0166666666667</v>
      </c>
      <c r="G472" s="321">
        <v>1211.6833333333334</v>
      </c>
      <c r="H472" s="321">
        <v>1316.9833333333336</v>
      </c>
      <c r="I472" s="321">
        <v>1339.3166666666671</v>
      </c>
      <c r="J472" s="321">
        <v>1369.6333333333337</v>
      </c>
      <c r="K472" s="320">
        <v>1309</v>
      </c>
      <c r="L472" s="320">
        <v>1256.3499999999999</v>
      </c>
      <c r="M472" s="320">
        <v>7.6239400000000002</v>
      </c>
      <c r="N472" s="1"/>
      <c r="O472" s="1"/>
    </row>
    <row r="473" spans="1:15" ht="12.75" customHeight="1">
      <c r="A473" s="30">
        <v>463</v>
      </c>
      <c r="B473" s="334" t="s">
        <v>539</v>
      </c>
      <c r="C473" s="320">
        <v>54.05</v>
      </c>
      <c r="D473" s="321">
        <v>54.083333333333336</v>
      </c>
      <c r="E473" s="321">
        <v>53.466666666666669</v>
      </c>
      <c r="F473" s="321">
        <v>52.883333333333333</v>
      </c>
      <c r="G473" s="321">
        <v>52.266666666666666</v>
      </c>
      <c r="H473" s="321">
        <v>54.666666666666671</v>
      </c>
      <c r="I473" s="321">
        <v>55.283333333333331</v>
      </c>
      <c r="J473" s="321">
        <v>55.866666666666674</v>
      </c>
      <c r="K473" s="320">
        <v>54.7</v>
      </c>
      <c r="L473" s="320">
        <v>53.5</v>
      </c>
      <c r="M473" s="320">
        <v>41.971220000000002</v>
      </c>
      <c r="N473" s="1"/>
      <c r="O473" s="1"/>
    </row>
    <row r="474" spans="1:15" ht="12.75" customHeight="1">
      <c r="A474" s="30">
        <v>464</v>
      </c>
      <c r="B474" s="334" t="s">
        <v>540</v>
      </c>
      <c r="C474" s="320">
        <v>203.65</v>
      </c>
      <c r="D474" s="321">
        <v>205.48333333333335</v>
      </c>
      <c r="E474" s="321">
        <v>201.16666666666669</v>
      </c>
      <c r="F474" s="321">
        <v>198.68333333333334</v>
      </c>
      <c r="G474" s="321">
        <v>194.36666666666667</v>
      </c>
      <c r="H474" s="321">
        <v>207.9666666666667</v>
      </c>
      <c r="I474" s="321">
        <v>212.28333333333336</v>
      </c>
      <c r="J474" s="321">
        <v>214.76666666666671</v>
      </c>
      <c r="K474" s="320">
        <v>209.8</v>
      </c>
      <c r="L474" s="320">
        <v>203</v>
      </c>
      <c r="M474" s="320">
        <v>2.3218100000000002</v>
      </c>
      <c r="N474" s="1"/>
      <c r="O474" s="1"/>
    </row>
    <row r="475" spans="1:15" ht="12.75" customHeight="1">
      <c r="A475" s="30">
        <v>465</v>
      </c>
      <c r="B475" s="334" t="s">
        <v>527</v>
      </c>
      <c r="C475" s="320">
        <v>845.3</v>
      </c>
      <c r="D475" s="321">
        <v>842.73333333333323</v>
      </c>
      <c r="E475" s="321">
        <v>834.66666666666652</v>
      </c>
      <c r="F475" s="321">
        <v>824.0333333333333</v>
      </c>
      <c r="G475" s="321">
        <v>815.96666666666658</v>
      </c>
      <c r="H475" s="321">
        <v>853.36666666666645</v>
      </c>
      <c r="I475" s="321">
        <v>861.43333333333328</v>
      </c>
      <c r="J475" s="321">
        <v>872.06666666666638</v>
      </c>
      <c r="K475" s="320">
        <v>850.8</v>
      </c>
      <c r="L475" s="320">
        <v>832.1</v>
      </c>
      <c r="M475" s="320">
        <v>0.64617000000000002</v>
      </c>
      <c r="N475" s="1"/>
      <c r="O475" s="1"/>
    </row>
    <row r="476" spans="1:15" ht="12.75" customHeight="1">
      <c r="A476" s="30">
        <v>466</v>
      </c>
      <c r="B476" s="334" t="s">
        <v>847</v>
      </c>
      <c r="C476" s="320">
        <v>183.75</v>
      </c>
      <c r="D476" s="321">
        <v>181.70000000000002</v>
      </c>
      <c r="E476" s="321">
        <v>179.65000000000003</v>
      </c>
      <c r="F476" s="321">
        <v>175.55</v>
      </c>
      <c r="G476" s="321">
        <v>173.50000000000003</v>
      </c>
      <c r="H476" s="321">
        <v>185.80000000000004</v>
      </c>
      <c r="I476" s="321">
        <v>187.85000000000005</v>
      </c>
      <c r="J476" s="321">
        <v>191.95000000000005</v>
      </c>
      <c r="K476" s="320">
        <v>183.75</v>
      </c>
      <c r="L476" s="320">
        <v>177.6</v>
      </c>
      <c r="M476" s="320">
        <v>39.488289999999999</v>
      </c>
      <c r="N476" s="1"/>
      <c r="O476" s="1"/>
    </row>
    <row r="477" spans="1:15" ht="12.75" customHeight="1">
      <c r="A477" s="30">
        <v>467</v>
      </c>
      <c r="B477" s="334" t="s">
        <v>528</v>
      </c>
      <c r="C477" s="320">
        <v>79.95</v>
      </c>
      <c r="D477" s="321">
        <v>78.716666666666669</v>
      </c>
      <c r="E477" s="321">
        <v>76.233333333333334</v>
      </c>
      <c r="F477" s="321">
        <v>72.516666666666666</v>
      </c>
      <c r="G477" s="321">
        <v>70.033333333333331</v>
      </c>
      <c r="H477" s="321">
        <v>82.433333333333337</v>
      </c>
      <c r="I477" s="321">
        <v>84.916666666666686</v>
      </c>
      <c r="J477" s="321">
        <v>88.63333333333334</v>
      </c>
      <c r="K477" s="320">
        <v>81.2</v>
      </c>
      <c r="L477" s="320">
        <v>75</v>
      </c>
      <c r="M477" s="320">
        <v>411.67671999999999</v>
      </c>
      <c r="N477" s="1"/>
      <c r="O477" s="1"/>
    </row>
    <row r="478" spans="1:15" ht="12.75" customHeight="1">
      <c r="A478" s="30">
        <v>468</v>
      </c>
      <c r="B478" s="334" t="s">
        <v>207</v>
      </c>
      <c r="C478" s="320">
        <v>633.6</v>
      </c>
      <c r="D478" s="321">
        <v>631.75</v>
      </c>
      <c r="E478" s="321">
        <v>628.65</v>
      </c>
      <c r="F478" s="321">
        <v>623.69999999999993</v>
      </c>
      <c r="G478" s="321">
        <v>620.59999999999991</v>
      </c>
      <c r="H478" s="321">
        <v>636.70000000000005</v>
      </c>
      <c r="I478" s="321">
        <v>639.79999999999995</v>
      </c>
      <c r="J478" s="321">
        <v>644.75000000000011</v>
      </c>
      <c r="K478" s="320">
        <v>634.85</v>
      </c>
      <c r="L478" s="320">
        <v>626.79999999999995</v>
      </c>
      <c r="M478" s="320">
        <v>7.5097199999999997</v>
      </c>
      <c r="N478" s="1"/>
      <c r="O478" s="1"/>
    </row>
    <row r="479" spans="1:15" ht="12.75" customHeight="1">
      <c r="A479" s="30">
        <v>469</v>
      </c>
      <c r="B479" s="334" t="s">
        <v>208</v>
      </c>
      <c r="C479" s="320">
        <v>1523.5</v>
      </c>
      <c r="D479" s="321">
        <v>1515.2333333333333</v>
      </c>
      <c r="E479" s="321">
        <v>1498.3166666666666</v>
      </c>
      <c r="F479" s="321">
        <v>1473.1333333333332</v>
      </c>
      <c r="G479" s="321">
        <v>1456.2166666666665</v>
      </c>
      <c r="H479" s="321">
        <v>1540.4166666666667</v>
      </c>
      <c r="I479" s="321">
        <v>1557.3333333333333</v>
      </c>
      <c r="J479" s="321">
        <v>1582.5166666666669</v>
      </c>
      <c r="K479" s="320">
        <v>1532.15</v>
      </c>
      <c r="L479" s="320">
        <v>1490.05</v>
      </c>
      <c r="M479" s="320">
        <v>2.9082699999999999</v>
      </c>
      <c r="N479" s="1"/>
      <c r="O479" s="1"/>
    </row>
    <row r="480" spans="1:15" ht="12.75" customHeight="1">
      <c r="A480" s="30">
        <v>470</v>
      </c>
      <c r="B480" s="334" t="s">
        <v>542</v>
      </c>
      <c r="C480" s="320">
        <v>12.35</v>
      </c>
      <c r="D480" s="321">
        <v>12.299999999999999</v>
      </c>
      <c r="E480" s="321">
        <v>12.199999999999998</v>
      </c>
      <c r="F480" s="321">
        <v>12.049999999999999</v>
      </c>
      <c r="G480" s="321">
        <v>11.949999999999998</v>
      </c>
      <c r="H480" s="321">
        <v>12.449999999999998</v>
      </c>
      <c r="I480" s="321">
        <v>12.549999999999999</v>
      </c>
      <c r="J480" s="321">
        <v>12.699999999999998</v>
      </c>
      <c r="K480" s="320">
        <v>12.4</v>
      </c>
      <c r="L480" s="320">
        <v>12.15</v>
      </c>
      <c r="M480" s="320">
        <v>35.375320000000002</v>
      </c>
      <c r="N480" s="1"/>
      <c r="O480" s="1"/>
    </row>
    <row r="481" spans="1:15" ht="12.75" customHeight="1">
      <c r="A481" s="30">
        <v>471</v>
      </c>
      <c r="B481" s="334" t="s">
        <v>543</v>
      </c>
      <c r="C481" s="320">
        <v>628.79999999999995</v>
      </c>
      <c r="D481" s="321">
        <v>630.65</v>
      </c>
      <c r="E481" s="321">
        <v>623.25</v>
      </c>
      <c r="F481" s="321">
        <v>617.70000000000005</v>
      </c>
      <c r="G481" s="321">
        <v>610.30000000000007</v>
      </c>
      <c r="H481" s="321">
        <v>636.19999999999993</v>
      </c>
      <c r="I481" s="321">
        <v>643.5999999999998</v>
      </c>
      <c r="J481" s="321">
        <v>649.14999999999986</v>
      </c>
      <c r="K481" s="320">
        <v>638.04999999999995</v>
      </c>
      <c r="L481" s="320">
        <v>625.1</v>
      </c>
      <c r="M481" s="320">
        <v>3.3083399999999998</v>
      </c>
      <c r="N481" s="1"/>
      <c r="O481" s="1"/>
    </row>
    <row r="482" spans="1:15" ht="12.75" customHeight="1">
      <c r="A482" s="30">
        <v>472</v>
      </c>
      <c r="B482" s="334" t="s">
        <v>545</v>
      </c>
      <c r="C482" s="320">
        <v>123.05</v>
      </c>
      <c r="D482" s="321">
        <v>121</v>
      </c>
      <c r="E482" s="321">
        <v>117.6</v>
      </c>
      <c r="F482" s="321">
        <v>112.14999999999999</v>
      </c>
      <c r="G482" s="321">
        <v>108.74999999999999</v>
      </c>
      <c r="H482" s="321">
        <v>126.45</v>
      </c>
      <c r="I482" s="321">
        <v>129.85000000000002</v>
      </c>
      <c r="J482" s="321">
        <v>135.30000000000001</v>
      </c>
      <c r="K482" s="320">
        <v>124.4</v>
      </c>
      <c r="L482" s="320">
        <v>115.55</v>
      </c>
      <c r="M482" s="320">
        <v>45.296460000000003</v>
      </c>
      <c r="N482" s="1"/>
      <c r="O482" s="1"/>
    </row>
    <row r="483" spans="1:15" ht="12.75" customHeight="1">
      <c r="A483" s="30">
        <v>473</v>
      </c>
      <c r="B483" s="334" t="s">
        <v>546</v>
      </c>
      <c r="C483" s="320">
        <v>18</v>
      </c>
      <c r="D483" s="321">
        <v>17.650000000000002</v>
      </c>
      <c r="E483" s="321">
        <v>16.850000000000005</v>
      </c>
      <c r="F483" s="321">
        <v>15.700000000000003</v>
      </c>
      <c r="G483" s="321">
        <v>14.900000000000006</v>
      </c>
      <c r="H483" s="321">
        <v>18.800000000000004</v>
      </c>
      <c r="I483" s="321">
        <v>19.600000000000001</v>
      </c>
      <c r="J483" s="321">
        <v>20.750000000000004</v>
      </c>
      <c r="K483" s="320">
        <v>18.45</v>
      </c>
      <c r="L483" s="320">
        <v>16.5</v>
      </c>
      <c r="M483" s="320">
        <v>78.943690000000004</v>
      </c>
      <c r="N483" s="1"/>
      <c r="O483" s="1"/>
    </row>
    <row r="484" spans="1:15" ht="12.75" customHeight="1">
      <c r="A484" s="30">
        <v>474</v>
      </c>
      <c r="B484" s="334" t="s">
        <v>209</v>
      </c>
      <c r="C484" s="320">
        <v>6743.9</v>
      </c>
      <c r="D484" s="321">
        <v>6708.1166666666659</v>
      </c>
      <c r="E484" s="321">
        <v>6657.7833333333319</v>
      </c>
      <c r="F484" s="321">
        <v>6571.6666666666661</v>
      </c>
      <c r="G484" s="321">
        <v>6521.3333333333321</v>
      </c>
      <c r="H484" s="321">
        <v>6794.2333333333318</v>
      </c>
      <c r="I484" s="321">
        <v>6844.5666666666657</v>
      </c>
      <c r="J484" s="321">
        <v>6930.6833333333316</v>
      </c>
      <c r="K484" s="320">
        <v>6758.45</v>
      </c>
      <c r="L484" s="320">
        <v>6622</v>
      </c>
      <c r="M484" s="320">
        <v>2.6831399999999999</v>
      </c>
      <c r="N484" s="1"/>
      <c r="O484" s="1"/>
    </row>
    <row r="485" spans="1:15" ht="12.75" customHeight="1">
      <c r="A485" s="30">
        <v>475</v>
      </c>
      <c r="B485" s="334" t="s">
        <v>278</v>
      </c>
      <c r="C485" s="320">
        <v>41.75</v>
      </c>
      <c r="D485" s="321">
        <v>41.733333333333334</v>
      </c>
      <c r="E485" s="321">
        <v>41.016666666666666</v>
      </c>
      <c r="F485" s="321">
        <v>40.283333333333331</v>
      </c>
      <c r="G485" s="321">
        <v>39.566666666666663</v>
      </c>
      <c r="H485" s="321">
        <v>42.466666666666669</v>
      </c>
      <c r="I485" s="321">
        <v>43.183333333333337</v>
      </c>
      <c r="J485" s="321">
        <v>43.916666666666671</v>
      </c>
      <c r="K485" s="320">
        <v>42.45</v>
      </c>
      <c r="L485" s="320">
        <v>41</v>
      </c>
      <c r="M485" s="320">
        <v>141.37132</v>
      </c>
      <c r="N485" s="1"/>
      <c r="O485" s="1"/>
    </row>
    <row r="486" spans="1:15" ht="12.75" customHeight="1">
      <c r="A486" s="30">
        <v>476</v>
      </c>
      <c r="B486" s="334" t="s">
        <v>210</v>
      </c>
      <c r="C486" s="320">
        <v>784.35</v>
      </c>
      <c r="D486" s="321">
        <v>784.46666666666658</v>
      </c>
      <c r="E486" s="321">
        <v>778.93333333333317</v>
      </c>
      <c r="F486" s="321">
        <v>773.51666666666654</v>
      </c>
      <c r="G486" s="321">
        <v>767.98333333333312</v>
      </c>
      <c r="H486" s="321">
        <v>789.88333333333321</v>
      </c>
      <c r="I486" s="321">
        <v>795.41666666666674</v>
      </c>
      <c r="J486" s="321">
        <v>800.83333333333326</v>
      </c>
      <c r="K486" s="320">
        <v>790</v>
      </c>
      <c r="L486" s="320">
        <v>779.05</v>
      </c>
      <c r="M486" s="320">
        <v>11.117940000000001</v>
      </c>
      <c r="N486" s="1"/>
      <c r="O486" s="1"/>
    </row>
    <row r="487" spans="1:15" ht="12.75" customHeight="1">
      <c r="A487" s="30">
        <v>477</v>
      </c>
      <c r="B487" s="334" t="s">
        <v>544</v>
      </c>
      <c r="C487" s="320">
        <v>985.3</v>
      </c>
      <c r="D487" s="321">
        <v>992.81666666666661</v>
      </c>
      <c r="E487" s="321">
        <v>975.48333333333323</v>
      </c>
      <c r="F487" s="321">
        <v>965.66666666666663</v>
      </c>
      <c r="G487" s="321">
        <v>948.33333333333326</v>
      </c>
      <c r="H487" s="321">
        <v>1002.6333333333332</v>
      </c>
      <c r="I487" s="321">
        <v>1019.9666666666667</v>
      </c>
      <c r="J487" s="321">
        <v>1029.7833333333333</v>
      </c>
      <c r="K487" s="320">
        <v>1010.15</v>
      </c>
      <c r="L487" s="320">
        <v>983</v>
      </c>
      <c r="M487" s="320">
        <v>0.52054999999999996</v>
      </c>
      <c r="N487" s="1"/>
      <c r="O487" s="1"/>
    </row>
    <row r="488" spans="1:15" ht="12.75" customHeight="1">
      <c r="A488" s="30">
        <v>478</v>
      </c>
      <c r="B488" s="334" t="s">
        <v>549</v>
      </c>
      <c r="C488" s="320">
        <v>407.3</v>
      </c>
      <c r="D488" s="321">
        <v>410.13333333333338</v>
      </c>
      <c r="E488" s="321">
        <v>402.36666666666679</v>
      </c>
      <c r="F488" s="321">
        <v>397.43333333333339</v>
      </c>
      <c r="G488" s="321">
        <v>389.6666666666668</v>
      </c>
      <c r="H488" s="321">
        <v>415.06666666666678</v>
      </c>
      <c r="I488" s="321">
        <v>422.83333333333331</v>
      </c>
      <c r="J488" s="321">
        <v>427.76666666666677</v>
      </c>
      <c r="K488" s="320">
        <v>417.9</v>
      </c>
      <c r="L488" s="320">
        <v>405.2</v>
      </c>
      <c r="M488" s="320">
        <v>2.45207</v>
      </c>
      <c r="N488" s="1"/>
      <c r="O488" s="1"/>
    </row>
    <row r="489" spans="1:15" ht="12.75" customHeight="1">
      <c r="A489" s="30">
        <v>479</v>
      </c>
      <c r="B489" s="334" t="s">
        <v>550</v>
      </c>
      <c r="C489" s="320">
        <v>37.450000000000003</v>
      </c>
      <c r="D489" s="321">
        <v>37.800000000000004</v>
      </c>
      <c r="E489" s="321">
        <v>36.250000000000007</v>
      </c>
      <c r="F489" s="321">
        <v>35.050000000000004</v>
      </c>
      <c r="G489" s="321">
        <v>33.500000000000007</v>
      </c>
      <c r="H489" s="321">
        <v>39.000000000000007</v>
      </c>
      <c r="I489" s="321">
        <v>40.550000000000004</v>
      </c>
      <c r="J489" s="321">
        <v>41.750000000000007</v>
      </c>
      <c r="K489" s="320">
        <v>39.35</v>
      </c>
      <c r="L489" s="320">
        <v>36.6</v>
      </c>
      <c r="M489" s="320">
        <v>94.573319999999995</v>
      </c>
      <c r="N489" s="1"/>
      <c r="O489" s="1"/>
    </row>
    <row r="490" spans="1:15" ht="12.75" customHeight="1">
      <c r="A490" s="30">
        <v>480</v>
      </c>
      <c r="B490" s="334" t="s">
        <v>551</v>
      </c>
      <c r="C490" s="320">
        <v>998.7</v>
      </c>
      <c r="D490" s="321">
        <v>1007.8333333333334</v>
      </c>
      <c r="E490" s="321">
        <v>980.86666666666679</v>
      </c>
      <c r="F490" s="321">
        <v>963.03333333333342</v>
      </c>
      <c r="G490" s="321">
        <v>936.06666666666683</v>
      </c>
      <c r="H490" s="321">
        <v>1025.6666666666667</v>
      </c>
      <c r="I490" s="321">
        <v>1052.6333333333332</v>
      </c>
      <c r="J490" s="321">
        <v>1070.4666666666667</v>
      </c>
      <c r="K490" s="320">
        <v>1034.8</v>
      </c>
      <c r="L490" s="320">
        <v>990</v>
      </c>
      <c r="M490" s="320">
        <v>1.2020500000000001</v>
      </c>
      <c r="N490" s="1"/>
      <c r="O490" s="1"/>
    </row>
    <row r="491" spans="1:15" ht="12.75" customHeight="1">
      <c r="A491" s="30">
        <v>481</v>
      </c>
      <c r="B491" s="334" t="s">
        <v>553</v>
      </c>
      <c r="C491" s="320">
        <v>374.35</v>
      </c>
      <c r="D491" s="321">
        <v>375.39999999999992</v>
      </c>
      <c r="E491" s="321">
        <v>367.59999999999985</v>
      </c>
      <c r="F491" s="321">
        <v>360.84999999999991</v>
      </c>
      <c r="G491" s="321">
        <v>353.04999999999984</v>
      </c>
      <c r="H491" s="321">
        <v>382.14999999999986</v>
      </c>
      <c r="I491" s="321">
        <v>389.94999999999993</v>
      </c>
      <c r="J491" s="321">
        <v>396.69999999999987</v>
      </c>
      <c r="K491" s="320">
        <v>383.2</v>
      </c>
      <c r="L491" s="320">
        <v>368.65</v>
      </c>
      <c r="M491" s="320">
        <v>3.3558300000000001</v>
      </c>
      <c r="N491" s="1"/>
      <c r="O491" s="1"/>
    </row>
    <row r="492" spans="1:15" ht="12.75" customHeight="1">
      <c r="A492" s="30">
        <v>482</v>
      </c>
      <c r="B492" s="334" t="s">
        <v>280</v>
      </c>
      <c r="C492" s="320">
        <v>952.25</v>
      </c>
      <c r="D492" s="321">
        <v>950.36666666666667</v>
      </c>
      <c r="E492" s="321">
        <v>943.0333333333333</v>
      </c>
      <c r="F492" s="321">
        <v>933.81666666666661</v>
      </c>
      <c r="G492" s="321">
        <v>926.48333333333323</v>
      </c>
      <c r="H492" s="321">
        <v>959.58333333333337</v>
      </c>
      <c r="I492" s="321">
        <v>966.91666666666663</v>
      </c>
      <c r="J492" s="321">
        <v>976.13333333333344</v>
      </c>
      <c r="K492" s="320">
        <v>957.7</v>
      </c>
      <c r="L492" s="320">
        <v>941.15</v>
      </c>
      <c r="M492" s="320">
        <v>3.85873</v>
      </c>
      <c r="N492" s="1"/>
      <c r="O492" s="1"/>
    </row>
    <row r="493" spans="1:15" ht="12.75" customHeight="1">
      <c r="A493" s="30">
        <v>483</v>
      </c>
      <c r="B493" s="334" t="s">
        <v>211</v>
      </c>
      <c r="C493" s="320">
        <v>421.45</v>
      </c>
      <c r="D493" s="321">
        <v>417.05</v>
      </c>
      <c r="E493" s="321">
        <v>410.40000000000003</v>
      </c>
      <c r="F493" s="321">
        <v>399.35</v>
      </c>
      <c r="G493" s="321">
        <v>392.70000000000005</v>
      </c>
      <c r="H493" s="321">
        <v>428.1</v>
      </c>
      <c r="I493" s="321">
        <v>434.75</v>
      </c>
      <c r="J493" s="321">
        <v>445.8</v>
      </c>
      <c r="K493" s="320">
        <v>423.7</v>
      </c>
      <c r="L493" s="320">
        <v>406</v>
      </c>
      <c r="M493" s="320">
        <v>113.16771</v>
      </c>
      <c r="N493" s="1"/>
      <c r="O493" s="1"/>
    </row>
    <row r="494" spans="1:15" ht="12.75" customHeight="1">
      <c r="A494" s="30">
        <v>484</v>
      </c>
      <c r="B494" s="334" t="s">
        <v>554</v>
      </c>
      <c r="C494" s="320">
        <v>2284.9</v>
      </c>
      <c r="D494" s="321">
        <v>2296.4833333333331</v>
      </c>
      <c r="E494" s="321">
        <v>2262.9666666666662</v>
      </c>
      <c r="F494" s="321">
        <v>2241.0333333333333</v>
      </c>
      <c r="G494" s="321">
        <v>2207.5166666666664</v>
      </c>
      <c r="H494" s="321">
        <v>2318.4166666666661</v>
      </c>
      <c r="I494" s="321">
        <v>2351.9333333333334</v>
      </c>
      <c r="J494" s="321">
        <v>2373.8666666666659</v>
      </c>
      <c r="K494" s="320">
        <v>2330</v>
      </c>
      <c r="L494" s="320">
        <v>2274.5500000000002</v>
      </c>
      <c r="M494" s="320">
        <v>0.64888000000000001</v>
      </c>
      <c r="N494" s="1"/>
      <c r="O494" s="1"/>
    </row>
    <row r="495" spans="1:15" ht="12.75" customHeight="1">
      <c r="A495" s="30">
        <v>485</v>
      </c>
      <c r="B495" s="334" t="s">
        <v>279</v>
      </c>
      <c r="C495" s="320">
        <v>222.95</v>
      </c>
      <c r="D495" s="321">
        <v>222.75</v>
      </c>
      <c r="E495" s="321">
        <v>219.95</v>
      </c>
      <c r="F495" s="321">
        <v>216.95</v>
      </c>
      <c r="G495" s="321">
        <v>214.14999999999998</v>
      </c>
      <c r="H495" s="321">
        <v>225.75</v>
      </c>
      <c r="I495" s="321">
        <v>228.55</v>
      </c>
      <c r="J495" s="321">
        <v>231.55</v>
      </c>
      <c r="K495" s="320">
        <v>225.55</v>
      </c>
      <c r="L495" s="320">
        <v>219.75</v>
      </c>
      <c r="M495" s="320">
        <v>8.1089500000000001</v>
      </c>
      <c r="N495" s="1"/>
      <c r="O495" s="1"/>
    </row>
    <row r="496" spans="1:15" ht="12.75" customHeight="1">
      <c r="A496" s="30">
        <v>486</v>
      </c>
      <c r="B496" s="334" t="s">
        <v>555</v>
      </c>
      <c r="C496" s="320">
        <v>1979.15</v>
      </c>
      <c r="D496" s="321">
        <v>1983.7833333333335</v>
      </c>
      <c r="E496" s="321">
        <v>1957.866666666667</v>
      </c>
      <c r="F496" s="321">
        <v>1936.5833333333335</v>
      </c>
      <c r="G496" s="321">
        <v>1910.666666666667</v>
      </c>
      <c r="H496" s="321">
        <v>2005.0666666666671</v>
      </c>
      <c r="I496" s="321">
        <v>2030.9833333333336</v>
      </c>
      <c r="J496" s="321">
        <v>2052.2666666666673</v>
      </c>
      <c r="K496" s="320">
        <v>2009.7</v>
      </c>
      <c r="L496" s="320">
        <v>1962.5</v>
      </c>
      <c r="M496" s="320">
        <v>0.20077</v>
      </c>
      <c r="N496" s="1"/>
      <c r="O496" s="1"/>
    </row>
    <row r="497" spans="1:15" ht="12.75" customHeight="1">
      <c r="A497" s="30">
        <v>487</v>
      </c>
      <c r="B497" s="334" t="s">
        <v>548</v>
      </c>
      <c r="C497" s="320">
        <v>747.3</v>
      </c>
      <c r="D497" s="321">
        <v>751.63333333333333</v>
      </c>
      <c r="E497" s="321">
        <v>738.26666666666665</v>
      </c>
      <c r="F497" s="321">
        <v>729.23333333333335</v>
      </c>
      <c r="G497" s="321">
        <v>715.86666666666667</v>
      </c>
      <c r="H497" s="321">
        <v>760.66666666666663</v>
      </c>
      <c r="I497" s="321">
        <v>774.03333333333319</v>
      </c>
      <c r="J497" s="321">
        <v>783.06666666666661</v>
      </c>
      <c r="K497" s="320">
        <v>765</v>
      </c>
      <c r="L497" s="320">
        <v>742.6</v>
      </c>
      <c r="M497" s="320">
        <v>5.6653000000000002</v>
      </c>
      <c r="N497" s="1"/>
      <c r="O497" s="1"/>
    </row>
    <row r="498" spans="1:15" ht="12.75" customHeight="1">
      <c r="A498" s="30">
        <v>488</v>
      </c>
      <c r="B498" s="334" t="s">
        <v>547</v>
      </c>
      <c r="C498" s="320">
        <v>3836.65</v>
      </c>
      <c r="D498" s="321">
        <v>3855.1</v>
      </c>
      <c r="E498" s="321">
        <v>3792.0499999999997</v>
      </c>
      <c r="F498" s="321">
        <v>3747.45</v>
      </c>
      <c r="G498" s="321">
        <v>3684.3999999999996</v>
      </c>
      <c r="H498" s="321">
        <v>3899.7</v>
      </c>
      <c r="I498" s="321">
        <v>3962.75</v>
      </c>
      <c r="J498" s="321">
        <v>4007.35</v>
      </c>
      <c r="K498" s="320">
        <v>3918.15</v>
      </c>
      <c r="L498" s="320">
        <v>3810.5</v>
      </c>
      <c r="M498" s="320">
        <v>0.13366</v>
      </c>
      <c r="N498" s="1"/>
      <c r="O498" s="1"/>
    </row>
    <row r="499" spans="1:15" ht="12.75" customHeight="1">
      <c r="A499" s="30">
        <v>489</v>
      </c>
      <c r="B499" s="334" t="s">
        <v>212</v>
      </c>
      <c r="C499" s="320">
        <v>1276.75</v>
      </c>
      <c r="D499" s="321">
        <v>1270.9166666666667</v>
      </c>
      <c r="E499" s="321">
        <v>1260.8333333333335</v>
      </c>
      <c r="F499" s="321">
        <v>1244.9166666666667</v>
      </c>
      <c r="G499" s="321">
        <v>1234.8333333333335</v>
      </c>
      <c r="H499" s="321">
        <v>1286.8333333333335</v>
      </c>
      <c r="I499" s="321">
        <v>1296.916666666667</v>
      </c>
      <c r="J499" s="321">
        <v>1312.8333333333335</v>
      </c>
      <c r="K499" s="320">
        <v>1281</v>
      </c>
      <c r="L499" s="320">
        <v>1255</v>
      </c>
      <c r="M499" s="320">
        <v>7.4441899999999999</v>
      </c>
      <c r="N499" s="1"/>
      <c r="O499" s="1"/>
    </row>
    <row r="500" spans="1:15" ht="12.75" customHeight="1">
      <c r="A500" s="30">
        <v>490</v>
      </c>
      <c r="B500" s="334" t="s">
        <v>552</v>
      </c>
      <c r="C500" s="320">
        <v>455.35</v>
      </c>
      <c r="D500" s="321">
        <v>450.7166666666667</v>
      </c>
      <c r="E500" s="321">
        <v>441.68333333333339</v>
      </c>
      <c r="F500" s="321">
        <v>428.01666666666671</v>
      </c>
      <c r="G500" s="321">
        <v>418.98333333333341</v>
      </c>
      <c r="H500" s="321">
        <v>464.38333333333338</v>
      </c>
      <c r="I500" s="321">
        <v>473.41666666666669</v>
      </c>
      <c r="J500" s="321">
        <v>487.08333333333337</v>
      </c>
      <c r="K500" s="320">
        <v>459.75</v>
      </c>
      <c r="L500" s="320">
        <v>437.05</v>
      </c>
      <c r="M500" s="320">
        <v>11.28148</v>
      </c>
      <c r="N500" s="1"/>
      <c r="O500" s="1"/>
    </row>
    <row r="501" spans="1:15" ht="12.75" customHeight="1">
      <c r="A501" s="30">
        <v>491</v>
      </c>
      <c r="B501" s="334" t="s">
        <v>556</v>
      </c>
      <c r="C501" s="320">
        <v>186.55</v>
      </c>
      <c r="D501" s="321">
        <v>184.91666666666666</v>
      </c>
      <c r="E501" s="321">
        <v>180.33333333333331</v>
      </c>
      <c r="F501" s="321">
        <v>174.11666666666665</v>
      </c>
      <c r="G501" s="321">
        <v>169.5333333333333</v>
      </c>
      <c r="H501" s="321">
        <v>191.13333333333333</v>
      </c>
      <c r="I501" s="321">
        <v>195.71666666666664</v>
      </c>
      <c r="J501" s="321">
        <v>201.93333333333334</v>
      </c>
      <c r="K501" s="320">
        <v>189.5</v>
      </c>
      <c r="L501" s="320">
        <v>178.7</v>
      </c>
      <c r="M501" s="320">
        <v>29.914999999999999</v>
      </c>
      <c r="N501" s="1"/>
      <c r="O501" s="1"/>
    </row>
    <row r="502" spans="1:15" ht="12.75" customHeight="1">
      <c r="A502" s="30">
        <v>492</v>
      </c>
      <c r="B502" s="334" t="s">
        <v>557</v>
      </c>
      <c r="C502" s="320">
        <v>95.05</v>
      </c>
      <c r="D502" s="321">
        <v>95.483333333333334</v>
      </c>
      <c r="E502" s="321">
        <v>93.816666666666663</v>
      </c>
      <c r="F502" s="321">
        <v>92.583333333333329</v>
      </c>
      <c r="G502" s="321">
        <v>90.916666666666657</v>
      </c>
      <c r="H502" s="321">
        <v>96.716666666666669</v>
      </c>
      <c r="I502" s="321">
        <v>98.383333333333326</v>
      </c>
      <c r="J502" s="321">
        <v>99.616666666666674</v>
      </c>
      <c r="K502" s="320">
        <v>97.15</v>
      </c>
      <c r="L502" s="320">
        <v>94.25</v>
      </c>
      <c r="M502" s="320">
        <v>23.37565</v>
      </c>
      <c r="N502" s="1"/>
      <c r="O502" s="1"/>
    </row>
    <row r="503" spans="1:15" ht="12.75" customHeight="1">
      <c r="A503" s="30">
        <v>493</v>
      </c>
      <c r="B503" s="334" t="s">
        <v>558</v>
      </c>
      <c r="C503" s="320">
        <v>475.15</v>
      </c>
      <c r="D503" s="321">
        <v>475.26666666666665</v>
      </c>
      <c r="E503" s="321">
        <v>469.43333333333328</v>
      </c>
      <c r="F503" s="321">
        <v>463.71666666666664</v>
      </c>
      <c r="G503" s="321">
        <v>457.88333333333327</v>
      </c>
      <c r="H503" s="321">
        <v>480.98333333333329</v>
      </c>
      <c r="I503" s="321">
        <v>486.81666666666666</v>
      </c>
      <c r="J503" s="321">
        <v>492.5333333333333</v>
      </c>
      <c r="K503" s="320">
        <v>481.1</v>
      </c>
      <c r="L503" s="320">
        <v>469.55</v>
      </c>
      <c r="M503" s="320">
        <v>1.0053099999999999</v>
      </c>
      <c r="N503" s="1"/>
      <c r="O503" s="1"/>
    </row>
    <row r="504" spans="1:15" ht="12.75" customHeight="1">
      <c r="A504" s="30">
        <v>494</v>
      </c>
      <c r="B504" s="334" t="s">
        <v>281</v>
      </c>
      <c r="C504" s="320">
        <v>1633.3</v>
      </c>
      <c r="D504" s="321">
        <v>1625.3166666666668</v>
      </c>
      <c r="E504" s="321">
        <v>1611.6333333333337</v>
      </c>
      <c r="F504" s="321">
        <v>1589.9666666666669</v>
      </c>
      <c r="G504" s="321">
        <v>1576.2833333333338</v>
      </c>
      <c r="H504" s="321">
        <v>1646.9833333333336</v>
      </c>
      <c r="I504" s="321">
        <v>1660.6666666666665</v>
      </c>
      <c r="J504" s="321">
        <v>1682.3333333333335</v>
      </c>
      <c r="K504" s="320">
        <v>1639</v>
      </c>
      <c r="L504" s="320">
        <v>1603.65</v>
      </c>
      <c r="M504" s="320">
        <v>1.7374700000000001</v>
      </c>
      <c r="N504" s="1"/>
      <c r="O504" s="1"/>
    </row>
    <row r="505" spans="1:15" ht="12.75" customHeight="1">
      <c r="A505" s="30">
        <v>495</v>
      </c>
      <c r="B505" s="334" t="s">
        <v>213</v>
      </c>
      <c r="C505" s="320">
        <v>605.6</v>
      </c>
      <c r="D505" s="321">
        <v>603.69999999999993</v>
      </c>
      <c r="E505" s="321">
        <v>600.89999999999986</v>
      </c>
      <c r="F505" s="321">
        <v>596.19999999999993</v>
      </c>
      <c r="G505" s="321">
        <v>593.39999999999986</v>
      </c>
      <c r="H505" s="321">
        <v>608.39999999999986</v>
      </c>
      <c r="I505" s="321">
        <v>611.19999999999982</v>
      </c>
      <c r="J505" s="321">
        <v>615.89999999999986</v>
      </c>
      <c r="K505" s="320">
        <v>606.5</v>
      </c>
      <c r="L505" s="320">
        <v>599</v>
      </c>
      <c r="M505" s="320">
        <v>44.279739999999997</v>
      </c>
      <c r="N505" s="1"/>
      <c r="O505" s="1"/>
    </row>
    <row r="506" spans="1:15" ht="12.75" customHeight="1">
      <c r="A506" s="30">
        <v>496</v>
      </c>
      <c r="B506" s="334" t="s">
        <v>559</v>
      </c>
      <c r="C506" s="320">
        <v>288.25</v>
      </c>
      <c r="D506" s="321">
        <v>286.68333333333334</v>
      </c>
      <c r="E506" s="321">
        <v>283.4666666666667</v>
      </c>
      <c r="F506" s="321">
        <v>278.68333333333334</v>
      </c>
      <c r="G506" s="321">
        <v>275.4666666666667</v>
      </c>
      <c r="H506" s="321">
        <v>291.4666666666667</v>
      </c>
      <c r="I506" s="321">
        <v>294.68333333333328</v>
      </c>
      <c r="J506" s="321">
        <v>299.4666666666667</v>
      </c>
      <c r="K506" s="320">
        <v>289.89999999999998</v>
      </c>
      <c r="L506" s="320">
        <v>281.89999999999998</v>
      </c>
      <c r="M506" s="320">
        <v>9.5253599999999992</v>
      </c>
      <c r="N506" s="1"/>
      <c r="O506" s="1"/>
    </row>
    <row r="507" spans="1:15" ht="12.75" customHeight="1">
      <c r="A507" s="30">
        <v>497</v>
      </c>
      <c r="B507" s="334" t="s">
        <v>282</v>
      </c>
      <c r="C507" s="320">
        <v>13.1</v>
      </c>
      <c r="D507" s="321">
        <v>13</v>
      </c>
      <c r="E507" s="321">
        <v>12.8</v>
      </c>
      <c r="F507" s="321">
        <v>12.5</v>
      </c>
      <c r="G507" s="321">
        <v>12.3</v>
      </c>
      <c r="H507" s="321">
        <v>13.3</v>
      </c>
      <c r="I507" s="321">
        <v>13.5</v>
      </c>
      <c r="J507" s="321">
        <v>13.8</v>
      </c>
      <c r="K507" s="320">
        <v>13.2</v>
      </c>
      <c r="L507" s="320">
        <v>12.7</v>
      </c>
      <c r="M507" s="320">
        <v>1144.8021100000001</v>
      </c>
      <c r="N507" s="1"/>
      <c r="O507" s="1"/>
    </row>
    <row r="508" spans="1:15" ht="12.75" customHeight="1">
      <c r="A508" s="30">
        <v>498</v>
      </c>
      <c r="B508" s="354" t="s">
        <v>214</v>
      </c>
      <c r="C508" s="355">
        <v>302.75</v>
      </c>
      <c r="D508" s="355">
        <v>303.01666666666671</v>
      </c>
      <c r="E508" s="355">
        <v>297.33333333333343</v>
      </c>
      <c r="F508" s="355">
        <v>291.91666666666674</v>
      </c>
      <c r="G508" s="355">
        <v>286.23333333333346</v>
      </c>
      <c r="H508" s="355">
        <v>308.43333333333339</v>
      </c>
      <c r="I508" s="355">
        <v>314.11666666666667</v>
      </c>
      <c r="J508" s="354">
        <v>319.53333333333336</v>
      </c>
      <c r="K508" s="354">
        <v>308.7</v>
      </c>
      <c r="L508" s="354">
        <v>297.60000000000002</v>
      </c>
      <c r="M508" s="270">
        <v>121.08609</v>
      </c>
      <c r="N508" s="1"/>
      <c r="O508" s="1"/>
    </row>
    <row r="509" spans="1:15" ht="12.75" customHeight="1">
      <c r="A509" s="30">
        <v>499</v>
      </c>
      <c r="B509" s="354" t="s">
        <v>560</v>
      </c>
      <c r="C509" s="355">
        <v>383.15</v>
      </c>
      <c r="D509" s="355">
        <v>382.66666666666669</v>
      </c>
      <c r="E509" s="355">
        <v>379.63333333333338</v>
      </c>
      <c r="F509" s="355">
        <v>376.11666666666667</v>
      </c>
      <c r="G509" s="355">
        <v>373.08333333333337</v>
      </c>
      <c r="H509" s="355">
        <v>386.18333333333339</v>
      </c>
      <c r="I509" s="355">
        <v>389.2166666666667</v>
      </c>
      <c r="J509" s="354">
        <v>392.73333333333341</v>
      </c>
      <c r="K509" s="354">
        <v>385.7</v>
      </c>
      <c r="L509" s="354">
        <v>379.15</v>
      </c>
      <c r="M509" s="270">
        <v>5.5537999999999998</v>
      </c>
      <c r="N509" s="1"/>
      <c r="O509" s="1"/>
    </row>
    <row r="510" spans="1:15" ht="12.75" customHeight="1">
      <c r="A510" s="30">
        <v>500</v>
      </c>
      <c r="B510" s="354" t="s">
        <v>561</v>
      </c>
      <c r="C510" s="355">
        <v>1574.6</v>
      </c>
      <c r="D510" s="355">
        <v>1573.3333333333333</v>
      </c>
      <c r="E510" s="355">
        <v>1562.3666666666666</v>
      </c>
      <c r="F510" s="355">
        <v>1550.1333333333332</v>
      </c>
      <c r="G510" s="355">
        <v>1539.1666666666665</v>
      </c>
      <c r="H510" s="355">
        <v>1585.5666666666666</v>
      </c>
      <c r="I510" s="355">
        <v>1596.5333333333333</v>
      </c>
      <c r="J510" s="354">
        <v>1608.7666666666667</v>
      </c>
      <c r="K510" s="354">
        <v>1584.3</v>
      </c>
      <c r="L510" s="354">
        <v>1561.1</v>
      </c>
      <c r="M510" s="270">
        <v>0.35203000000000001</v>
      </c>
      <c r="N510" s="1"/>
      <c r="O510" s="1"/>
    </row>
    <row r="511" spans="1:15" ht="12.75" customHeight="1">
      <c r="A511" s="30"/>
      <c r="B511" s="354"/>
      <c r="C511" s="355"/>
      <c r="D511" s="355"/>
      <c r="E511" s="355"/>
      <c r="F511" s="355"/>
      <c r="G511" s="355"/>
      <c r="H511" s="355"/>
      <c r="I511" s="355"/>
      <c r="J511" s="354"/>
      <c r="K511" s="354"/>
      <c r="L511" s="354"/>
      <c r="M511" s="270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21"/>
      <c r="B5" s="422"/>
      <c r="C5" s="421"/>
      <c r="D5" s="422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8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563</v>
      </c>
      <c r="B7" s="423" t="s">
        <v>564</v>
      </c>
      <c r="C7" s="422"/>
      <c r="D7" s="7">
        <f>Main!B10</f>
        <v>44656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565</v>
      </c>
      <c r="B9" s="85" t="s">
        <v>566</v>
      </c>
      <c r="C9" s="85" t="s">
        <v>567</v>
      </c>
      <c r="D9" s="85" t="s">
        <v>568</v>
      </c>
      <c r="E9" s="85" t="s">
        <v>569</v>
      </c>
      <c r="F9" s="85" t="s">
        <v>570</v>
      </c>
      <c r="G9" s="85" t="s">
        <v>571</v>
      </c>
      <c r="H9" s="85" t="s">
        <v>572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44655</v>
      </c>
      <c r="B10" s="29">
        <v>539773</v>
      </c>
      <c r="C10" s="28" t="s">
        <v>890</v>
      </c>
      <c r="D10" s="28" t="s">
        <v>907</v>
      </c>
      <c r="E10" s="28" t="s">
        <v>573</v>
      </c>
      <c r="F10" s="87">
        <v>405800</v>
      </c>
      <c r="G10" s="29">
        <v>4.18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44655</v>
      </c>
      <c r="B11" s="29">
        <v>539773</v>
      </c>
      <c r="C11" s="28" t="s">
        <v>890</v>
      </c>
      <c r="D11" s="28" t="s">
        <v>907</v>
      </c>
      <c r="E11" s="28" t="s">
        <v>574</v>
      </c>
      <c r="F11" s="87">
        <v>95000</v>
      </c>
      <c r="G11" s="29">
        <v>4.22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44655</v>
      </c>
      <c r="B12" s="29">
        <v>539773</v>
      </c>
      <c r="C12" s="28" t="s">
        <v>890</v>
      </c>
      <c r="D12" s="28" t="s">
        <v>944</v>
      </c>
      <c r="E12" s="28" t="s">
        <v>573</v>
      </c>
      <c r="F12" s="87">
        <v>298950</v>
      </c>
      <c r="G12" s="29">
        <v>4.25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44655</v>
      </c>
      <c r="B13" s="29">
        <v>540135</v>
      </c>
      <c r="C13" s="28" t="s">
        <v>883</v>
      </c>
      <c r="D13" s="28" t="s">
        <v>945</v>
      </c>
      <c r="E13" s="28" t="s">
        <v>573</v>
      </c>
      <c r="F13" s="87">
        <v>2523180</v>
      </c>
      <c r="G13" s="29">
        <v>3.02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44655</v>
      </c>
      <c r="B14" s="29">
        <v>540135</v>
      </c>
      <c r="C14" s="28" t="s">
        <v>883</v>
      </c>
      <c r="D14" s="28" t="s">
        <v>945</v>
      </c>
      <c r="E14" s="28" t="s">
        <v>574</v>
      </c>
      <c r="F14" s="87">
        <v>2654556</v>
      </c>
      <c r="G14" s="29">
        <v>3.02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44655</v>
      </c>
      <c r="B15" s="29">
        <v>540135</v>
      </c>
      <c r="C15" s="28" t="s">
        <v>883</v>
      </c>
      <c r="D15" s="28" t="s">
        <v>867</v>
      </c>
      <c r="E15" s="28" t="s">
        <v>573</v>
      </c>
      <c r="F15" s="87">
        <v>6651212</v>
      </c>
      <c r="G15" s="29">
        <v>3.02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44655</v>
      </c>
      <c r="B16" s="29">
        <v>540135</v>
      </c>
      <c r="C16" s="28" t="s">
        <v>883</v>
      </c>
      <c r="D16" s="28" t="s">
        <v>867</v>
      </c>
      <c r="E16" s="28" t="s">
        <v>574</v>
      </c>
      <c r="F16" s="87">
        <v>6651212</v>
      </c>
      <c r="G16" s="29">
        <v>3.02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44655</v>
      </c>
      <c r="B17" s="29">
        <v>540135</v>
      </c>
      <c r="C17" s="28" t="s">
        <v>883</v>
      </c>
      <c r="D17" s="28" t="s">
        <v>946</v>
      </c>
      <c r="E17" s="28" t="s">
        <v>573</v>
      </c>
      <c r="F17" s="87">
        <v>4157598</v>
      </c>
      <c r="G17" s="29">
        <v>3.02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44655</v>
      </c>
      <c r="B18" s="29">
        <v>540135</v>
      </c>
      <c r="C18" s="28" t="s">
        <v>883</v>
      </c>
      <c r="D18" s="28" t="s">
        <v>946</v>
      </c>
      <c r="E18" s="28" t="s">
        <v>574</v>
      </c>
      <c r="F18" s="87">
        <v>4157598</v>
      </c>
      <c r="G18" s="29">
        <v>3.02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44655</v>
      </c>
      <c r="B19" s="29">
        <v>540135</v>
      </c>
      <c r="C19" s="28" t="s">
        <v>883</v>
      </c>
      <c r="D19" s="28" t="s">
        <v>891</v>
      </c>
      <c r="E19" s="28" t="s">
        <v>573</v>
      </c>
      <c r="F19" s="87">
        <v>7520359</v>
      </c>
      <c r="G19" s="29">
        <v>3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44655</v>
      </c>
      <c r="B20" s="29">
        <v>540135</v>
      </c>
      <c r="C20" s="28" t="s">
        <v>883</v>
      </c>
      <c r="D20" s="28" t="s">
        <v>891</v>
      </c>
      <c r="E20" s="28" t="s">
        <v>574</v>
      </c>
      <c r="F20" s="87">
        <v>7020359</v>
      </c>
      <c r="G20" s="29">
        <v>3.02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44655</v>
      </c>
      <c r="B21" s="29">
        <v>540135</v>
      </c>
      <c r="C21" s="28" t="s">
        <v>883</v>
      </c>
      <c r="D21" s="28" t="s">
        <v>888</v>
      </c>
      <c r="E21" s="28" t="s">
        <v>573</v>
      </c>
      <c r="F21" s="87">
        <v>3500000</v>
      </c>
      <c r="G21" s="29">
        <v>3.02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44655</v>
      </c>
      <c r="B22" s="29">
        <v>540135</v>
      </c>
      <c r="C22" s="28" t="s">
        <v>883</v>
      </c>
      <c r="D22" s="28" t="s">
        <v>888</v>
      </c>
      <c r="E22" s="28" t="s">
        <v>574</v>
      </c>
      <c r="F22" s="87">
        <v>3515000</v>
      </c>
      <c r="G22" s="29">
        <v>3.02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44655</v>
      </c>
      <c r="B23" s="29">
        <v>540135</v>
      </c>
      <c r="C23" s="28" t="s">
        <v>883</v>
      </c>
      <c r="D23" s="28" t="s">
        <v>947</v>
      </c>
      <c r="E23" s="28" t="s">
        <v>574</v>
      </c>
      <c r="F23" s="87">
        <v>3585214</v>
      </c>
      <c r="G23" s="29">
        <v>3.02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44655</v>
      </c>
      <c r="B24" s="29">
        <v>540135</v>
      </c>
      <c r="C24" s="28" t="s">
        <v>883</v>
      </c>
      <c r="D24" s="28" t="s">
        <v>908</v>
      </c>
      <c r="E24" s="28" t="s">
        <v>573</v>
      </c>
      <c r="F24" s="87">
        <v>5671731</v>
      </c>
      <c r="G24" s="29">
        <v>3.02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44655</v>
      </c>
      <c r="B25" s="29">
        <v>540135</v>
      </c>
      <c r="C25" s="28" t="s">
        <v>883</v>
      </c>
      <c r="D25" s="28" t="s">
        <v>908</v>
      </c>
      <c r="E25" s="28" t="s">
        <v>574</v>
      </c>
      <c r="F25" s="87">
        <v>5671731</v>
      </c>
      <c r="G25" s="29">
        <v>3.02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44655</v>
      </c>
      <c r="B26" s="29">
        <v>540135</v>
      </c>
      <c r="C26" s="28" t="s">
        <v>883</v>
      </c>
      <c r="D26" s="28" t="s">
        <v>948</v>
      </c>
      <c r="E26" s="28" t="s">
        <v>573</v>
      </c>
      <c r="F26" s="87">
        <v>2709963</v>
      </c>
      <c r="G26" s="29">
        <v>3.02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44655</v>
      </c>
      <c r="B27" s="29">
        <v>540135</v>
      </c>
      <c r="C27" s="28" t="s">
        <v>883</v>
      </c>
      <c r="D27" s="28" t="s">
        <v>887</v>
      </c>
      <c r="E27" s="28" t="s">
        <v>573</v>
      </c>
      <c r="F27" s="87">
        <v>8512040</v>
      </c>
      <c r="G27" s="29">
        <v>3.02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44655</v>
      </c>
      <c r="B28" s="29">
        <v>540135</v>
      </c>
      <c r="C28" s="28" t="s">
        <v>883</v>
      </c>
      <c r="D28" s="28" t="s">
        <v>948</v>
      </c>
      <c r="E28" s="28" t="s">
        <v>574</v>
      </c>
      <c r="F28" s="87">
        <v>2709963</v>
      </c>
      <c r="G28" s="29">
        <v>3.02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44655</v>
      </c>
      <c r="B29" s="29">
        <v>540135</v>
      </c>
      <c r="C29" s="28" t="s">
        <v>883</v>
      </c>
      <c r="D29" s="28" t="s">
        <v>887</v>
      </c>
      <c r="E29" s="28" t="s">
        <v>574</v>
      </c>
      <c r="F29" s="87">
        <v>9283340</v>
      </c>
      <c r="G29" s="29">
        <v>3.02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44655</v>
      </c>
      <c r="B30" s="29">
        <v>534731</v>
      </c>
      <c r="C30" s="28" t="s">
        <v>949</v>
      </c>
      <c r="D30" s="28" t="s">
        <v>950</v>
      </c>
      <c r="E30" s="28" t="s">
        <v>573</v>
      </c>
      <c r="F30" s="87">
        <v>87200</v>
      </c>
      <c r="G30" s="29">
        <v>1.76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44655</v>
      </c>
      <c r="B31" s="29">
        <v>539274</v>
      </c>
      <c r="C31" s="28" t="s">
        <v>951</v>
      </c>
      <c r="D31" s="28" t="s">
        <v>952</v>
      </c>
      <c r="E31" s="28" t="s">
        <v>574</v>
      </c>
      <c r="F31" s="87">
        <v>62000</v>
      </c>
      <c r="G31" s="29">
        <v>3.19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44655</v>
      </c>
      <c r="B32" s="29">
        <v>539274</v>
      </c>
      <c r="C32" s="28" t="s">
        <v>951</v>
      </c>
      <c r="D32" s="28" t="s">
        <v>953</v>
      </c>
      <c r="E32" s="28" t="s">
        <v>573</v>
      </c>
      <c r="F32" s="87">
        <v>62000</v>
      </c>
      <c r="G32" s="29">
        <v>3.19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44655</v>
      </c>
      <c r="B33" s="29">
        <v>543439</v>
      </c>
      <c r="C33" s="28" t="s">
        <v>954</v>
      </c>
      <c r="D33" s="28" t="s">
        <v>955</v>
      </c>
      <c r="E33" s="28" t="s">
        <v>573</v>
      </c>
      <c r="F33" s="87">
        <v>16000</v>
      </c>
      <c r="G33" s="29">
        <v>19.5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44655</v>
      </c>
      <c r="B34" s="29">
        <v>543439</v>
      </c>
      <c r="C34" s="28" t="s">
        <v>954</v>
      </c>
      <c r="D34" s="28" t="s">
        <v>955</v>
      </c>
      <c r="E34" s="28" t="s">
        <v>574</v>
      </c>
      <c r="F34" s="87">
        <v>14000</v>
      </c>
      <c r="G34" s="29">
        <v>19.260000000000002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44655</v>
      </c>
      <c r="B35" s="29">
        <v>543439</v>
      </c>
      <c r="C35" s="28" t="s">
        <v>954</v>
      </c>
      <c r="D35" s="28" t="s">
        <v>956</v>
      </c>
      <c r="E35" s="28" t="s">
        <v>574</v>
      </c>
      <c r="F35" s="87">
        <v>54000</v>
      </c>
      <c r="G35" s="29">
        <v>18.82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44655</v>
      </c>
      <c r="B36" s="29">
        <v>543439</v>
      </c>
      <c r="C36" s="28" t="s">
        <v>954</v>
      </c>
      <c r="D36" s="28" t="s">
        <v>957</v>
      </c>
      <c r="E36" s="28" t="s">
        <v>573</v>
      </c>
      <c r="F36" s="87">
        <v>36000</v>
      </c>
      <c r="G36" s="29">
        <v>18.559999999999999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44655</v>
      </c>
      <c r="B37" s="29">
        <v>543439</v>
      </c>
      <c r="C37" s="28" t="s">
        <v>954</v>
      </c>
      <c r="D37" s="28" t="s">
        <v>957</v>
      </c>
      <c r="E37" s="28" t="s">
        <v>574</v>
      </c>
      <c r="F37" s="87">
        <v>34000</v>
      </c>
      <c r="G37" s="29">
        <v>18.63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44655</v>
      </c>
      <c r="B38" s="29">
        <v>526737</v>
      </c>
      <c r="C38" s="28" t="s">
        <v>958</v>
      </c>
      <c r="D38" s="28" t="s">
        <v>959</v>
      </c>
      <c r="E38" s="28" t="s">
        <v>574</v>
      </c>
      <c r="F38" s="87">
        <v>38955</v>
      </c>
      <c r="G38" s="29">
        <v>10.83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44655</v>
      </c>
      <c r="B39" s="29">
        <v>526737</v>
      </c>
      <c r="C39" s="28" t="s">
        <v>958</v>
      </c>
      <c r="D39" s="28" t="s">
        <v>960</v>
      </c>
      <c r="E39" s="28" t="s">
        <v>574</v>
      </c>
      <c r="F39" s="87">
        <v>409434</v>
      </c>
      <c r="G39" s="29">
        <v>11.09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44655</v>
      </c>
      <c r="B40" s="29">
        <v>526737</v>
      </c>
      <c r="C40" s="28" t="s">
        <v>958</v>
      </c>
      <c r="D40" s="28" t="s">
        <v>867</v>
      </c>
      <c r="E40" s="28" t="s">
        <v>573</v>
      </c>
      <c r="F40" s="87">
        <v>110000</v>
      </c>
      <c r="G40" s="29">
        <v>10.85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44655</v>
      </c>
      <c r="B41" s="29">
        <v>526737</v>
      </c>
      <c r="C41" s="28" t="s">
        <v>958</v>
      </c>
      <c r="D41" s="28" t="s">
        <v>961</v>
      </c>
      <c r="E41" s="28" t="s">
        <v>573</v>
      </c>
      <c r="F41" s="87">
        <v>66500</v>
      </c>
      <c r="G41" s="29">
        <v>10.83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44655</v>
      </c>
      <c r="B42" s="29">
        <v>512379</v>
      </c>
      <c r="C42" s="28" t="s">
        <v>896</v>
      </c>
      <c r="D42" s="28" t="s">
        <v>867</v>
      </c>
      <c r="E42" s="28" t="s">
        <v>574</v>
      </c>
      <c r="F42" s="87">
        <v>2095000</v>
      </c>
      <c r="G42" s="29">
        <v>17.32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44655</v>
      </c>
      <c r="B43" s="29">
        <v>512379</v>
      </c>
      <c r="C43" s="28" t="s">
        <v>896</v>
      </c>
      <c r="D43" s="28" t="s">
        <v>962</v>
      </c>
      <c r="E43" s="28" t="s">
        <v>573</v>
      </c>
      <c r="F43" s="87">
        <v>1715197</v>
      </c>
      <c r="G43" s="29">
        <v>17.329999999999998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44655</v>
      </c>
      <c r="B44" s="29">
        <v>512379</v>
      </c>
      <c r="C44" s="28" t="s">
        <v>896</v>
      </c>
      <c r="D44" s="28" t="s">
        <v>962</v>
      </c>
      <c r="E44" s="28" t="s">
        <v>574</v>
      </c>
      <c r="F44" s="87">
        <v>116772</v>
      </c>
      <c r="G44" s="29">
        <v>18.45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44655</v>
      </c>
      <c r="B45" s="29">
        <v>539770</v>
      </c>
      <c r="C45" s="28" t="s">
        <v>963</v>
      </c>
      <c r="D45" s="28" t="s">
        <v>964</v>
      </c>
      <c r="E45" s="28" t="s">
        <v>574</v>
      </c>
      <c r="F45" s="87">
        <v>50795</v>
      </c>
      <c r="G45" s="29">
        <v>4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44655</v>
      </c>
      <c r="B46" s="29">
        <v>539405</v>
      </c>
      <c r="C46" s="28" t="s">
        <v>965</v>
      </c>
      <c r="D46" s="28" t="s">
        <v>966</v>
      </c>
      <c r="E46" s="28" t="s">
        <v>574</v>
      </c>
      <c r="F46" s="87">
        <v>24197</v>
      </c>
      <c r="G46" s="29">
        <v>19.5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44655</v>
      </c>
      <c r="B47" s="29">
        <v>539405</v>
      </c>
      <c r="C47" s="28" t="s">
        <v>965</v>
      </c>
      <c r="D47" s="28" t="s">
        <v>967</v>
      </c>
      <c r="E47" s="28" t="s">
        <v>573</v>
      </c>
      <c r="F47" s="87">
        <v>25499</v>
      </c>
      <c r="G47" s="29">
        <v>19.5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44655</v>
      </c>
      <c r="B48" s="29">
        <v>526473</v>
      </c>
      <c r="C48" s="28" t="s">
        <v>909</v>
      </c>
      <c r="D48" s="28" t="s">
        <v>968</v>
      </c>
      <c r="E48" s="28" t="s">
        <v>574</v>
      </c>
      <c r="F48" s="87">
        <v>101000</v>
      </c>
      <c r="G48" s="29">
        <v>48.1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44655</v>
      </c>
      <c r="B49" s="29">
        <v>526473</v>
      </c>
      <c r="C49" s="28" t="s">
        <v>909</v>
      </c>
      <c r="D49" s="28" t="s">
        <v>969</v>
      </c>
      <c r="E49" s="28" t="s">
        <v>574</v>
      </c>
      <c r="F49" s="87">
        <v>517217</v>
      </c>
      <c r="G49" s="29">
        <v>48.1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44655</v>
      </c>
      <c r="B50" s="29">
        <v>526473</v>
      </c>
      <c r="C50" s="28" t="s">
        <v>909</v>
      </c>
      <c r="D50" s="28" t="s">
        <v>970</v>
      </c>
      <c r="E50" s="28" t="s">
        <v>574</v>
      </c>
      <c r="F50" s="87">
        <v>784424</v>
      </c>
      <c r="G50" s="29">
        <v>48.1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44655</v>
      </c>
      <c r="B51" s="29">
        <v>504351</v>
      </c>
      <c r="C51" s="28" t="s">
        <v>971</v>
      </c>
      <c r="D51" s="28" t="s">
        <v>972</v>
      </c>
      <c r="E51" s="28" t="s">
        <v>574</v>
      </c>
      <c r="F51" s="87">
        <v>10000000</v>
      </c>
      <c r="G51" s="29">
        <v>0.15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44655</v>
      </c>
      <c r="B52" s="29">
        <v>542668</v>
      </c>
      <c r="C52" s="28" t="s">
        <v>973</v>
      </c>
      <c r="D52" s="28" t="s">
        <v>974</v>
      </c>
      <c r="E52" s="28" t="s">
        <v>573</v>
      </c>
      <c r="F52" s="87">
        <v>7500</v>
      </c>
      <c r="G52" s="29">
        <v>89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44655</v>
      </c>
      <c r="B53" s="29">
        <v>542668</v>
      </c>
      <c r="C53" s="28" t="s">
        <v>973</v>
      </c>
      <c r="D53" s="28" t="s">
        <v>975</v>
      </c>
      <c r="E53" s="28" t="s">
        <v>574</v>
      </c>
      <c r="F53" s="87">
        <v>7500</v>
      </c>
      <c r="G53" s="29">
        <v>89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44655</v>
      </c>
      <c r="B54" s="29">
        <v>543312</v>
      </c>
      <c r="C54" s="28" t="s">
        <v>976</v>
      </c>
      <c r="D54" s="28" t="s">
        <v>977</v>
      </c>
      <c r="E54" s="28" t="s">
        <v>574</v>
      </c>
      <c r="F54" s="87">
        <v>12000</v>
      </c>
      <c r="G54" s="29">
        <v>32.799999999999997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44655</v>
      </c>
      <c r="B55" s="29">
        <v>540614</v>
      </c>
      <c r="C55" s="28" t="s">
        <v>910</v>
      </c>
      <c r="D55" s="28" t="s">
        <v>978</v>
      </c>
      <c r="E55" s="28" t="s">
        <v>573</v>
      </c>
      <c r="F55" s="87">
        <v>276003</v>
      </c>
      <c r="G55" s="29">
        <v>6.64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44655</v>
      </c>
      <c r="B56" s="29">
        <v>540614</v>
      </c>
      <c r="C56" s="28" t="s">
        <v>910</v>
      </c>
      <c r="D56" s="28" t="s">
        <v>978</v>
      </c>
      <c r="E56" s="28" t="s">
        <v>574</v>
      </c>
      <c r="F56" s="87">
        <v>276003</v>
      </c>
      <c r="G56" s="29">
        <v>6.62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44655</v>
      </c>
      <c r="B57" s="29">
        <v>540377</v>
      </c>
      <c r="C57" s="28" t="s">
        <v>979</v>
      </c>
      <c r="D57" s="28" t="s">
        <v>980</v>
      </c>
      <c r="E57" s="28" t="s">
        <v>574</v>
      </c>
      <c r="F57" s="87">
        <v>18000</v>
      </c>
      <c r="G57" s="29">
        <v>40.799999999999997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44655</v>
      </c>
      <c r="B58" s="29">
        <v>517571</v>
      </c>
      <c r="C58" s="28" t="s">
        <v>981</v>
      </c>
      <c r="D58" s="28" t="s">
        <v>982</v>
      </c>
      <c r="E58" s="28" t="s">
        <v>573</v>
      </c>
      <c r="F58" s="87">
        <v>59000</v>
      </c>
      <c r="G58" s="29">
        <v>13.77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44655</v>
      </c>
      <c r="B59" s="29">
        <v>536709</v>
      </c>
      <c r="C59" s="28" t="s">
        <v>983</v>
      </c>
      <c r="D59" s="28" t="s">
        <v>984</v>
      </c>
      <c r="E59" s="28" t="s">
        <v>574</v>
      </c>
      <c r="F59" s="87">
        <v>25000</v>
      </c>
      <c r="G59" s="29">
        <v>12.53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44655</v>
      </c>
      <c r="B60" s="29">
        <v>523467</v>
      </c>
      <c r="C60" s="28" t="s">
        <v>985</v>
      </c>
      <c r="D60" s="28" t="s">
        <v>986</v>
      </c>
      <c r="E60" s="28" t="s">
        <v>574</v>
      </c>
      <c r="F60" s="87">
        <v>1000000</v>
      </c>
      <c r="G60" s="29">
        <v>0.47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44655</v>
      </c>
      <c r="B61" s="29">
        <v>523467</v>
      </c>
      <c r="C61" s="28" t="s">
        <v>985</v>
      </c>
      <c r="D61" s="28" t="s">
        <v>987</v>
      </c>
      <c r="E61" s="28" t="s">
        <v>573</v>
      </c>
      <c r="F61" s="87">
        <v>1661000</v>
      </c>
      <c r="G61" s="29">
        <v>0.48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44655</v>
      </c>
      <c r="B62" s="29">
        <v>523467</v>
      </c>
      <c r="C62" s="28" t="s">
        <v>985</v>
      </c>
      <c r="D62" s="28" t="s">
        <v>988</v>
      </c>
      <c r="E62" s="28" t="s">
        <v>574</v>
      </c>
      <c r="F62" s="87">
        <v>1077993</v>
      </c>
      <c r="G62" s="29">
        <v>0.49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44655</v>
      </c>
      <c r="B63" s="29">
        <v>542924</v>
      </c>
      <c r="C63" s="28" t="s">
        <v>989</v>
      </c>
      <c r="D63" s="28" t="s">
        <v>990</v>
      </c>
      <c r="E63" s="28" t="s">
        <v>574</v>
      </c>
      <c r="F63" s="87">
        <v>33000</v>
      </c>
      <c r="G63" s="29">
        <v>10.14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44655</v>
      </c>
      <c r="B64" s="29">
        <v>539910</v>
      </c>
      <c r="C64" s="28" t="s">
        <v>884</v>
      </c>
      <c r="D64" s="28" t="s">
        <v>885</v>
      </c>
      <c r="E64" s="28" t="s">
        <v>573</v>
      </c>
      <c r="F64" s="87">
        <v>194369</v>
      </c>
      <c r="G64" s="29">
        <v>12.88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44655</v>
      </c>
      <c r="B65" s="29">
        <v>539910</v>
      </c>
      <c r="C65" s="28" t="s">
        <v>884</v>
      </c>
      <c r="D65" s="28" t="s">
        <v>885</v>
      </c>
      <c r="E65" s="28" t="s">
        <v>574</v>
      </c>
      <c r="F65" s="87">
        <v>324333</v>
      </c>
      <c r="G65" s="29">
        <v>12.89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44655</v>
      </c>
      <c r="B66" s="29">
        <v>539910</v>
      </c>
      <c r="C66" s="28" t="s">
        <v>884</v>
      </c>
      <c r="D66" s="28" t="s">
        <v>991</v>
      </c>
      <c r="E66" s="28" t="s">
        <v>574</v>
      </c>
      <c r="F66" s="87">
        <v>107933</v>
      </c>
      <c r="G66" s="29">
        <v>12.89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44655</v>
      </c>
      <c r="B67" s="29">
        <v>539910</v>
      </c>
      <c r="C67" s="28" t="s">
        <v>884</v>
      </c>
      <c r="D67" s="28" t="s">
        <v>992</v>
      </c>
      <c r="E67" s="28" t="s">
        <v>573</v>
      </c>
      <c r="F67" s="87">
        <v>10000</v>
      </c>
      <c r="G67" s="29">
        <v>12.88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44655</v>
      </c>
      <c r="B68" s="29">
        <v>539910</v>
      </c>
      <c r="C68" s="28" t="s">
        <v>884</v>
      </c>
      <c r="D68" s="28" t="s">
        <v>992</v>
      </c>
      <c r="E68" s="28" t="s">
        <v>574</v>
      </c>
      <c r="F68" s="87">
        <v>323000</v>
      </c>
      <c r="G68" s="29">
        <v>12.89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44655</v>
      </c>
      <c r="B69" s="29">
        <v>539910</v>
      </c>
      <c r="C69" s="28" t="s">
        <v>884</v>
      </c>
      <c r="D69" s="28" t="s">
        <v>978</v>
      </c>
      <c r="E69" s="28" t="s">
        <v>574</v>
      </c>
      <c r="F69" s="87">
        <v>100000</v>
      </c>
      <c r="G69" s="29">
        <v>12.89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44655</v>
      </c>
      <c r="B70" s="29">
        <v>543464</v>
      </c>
      <c r="C70" s="28" t="s">
        <v>993</v>
      </c>
      <c r="D70" s="28" t="s">
        <v>994</v>
      </c>
      <c r="E70" s="28" t="s">
        <v>574</v>
      </c>
      <c r="F70" s="87">
        <v>38000</v>
      </c>
      <c r="G70" s="29">
        <v>54.95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44655</v>
      </c>
      <c r="B71" s="29">
        <v>513721</v>
      </c>
      <c r="C71" s="28" t="s">
        <v>995</v>
      </c>
      <c r="D71" s="28" t="s">
        <v>996</v>
      </c>
      <c r="E71" s="28" t="s">
        <v>573</v>
      </c>
      <c r="F71" s="87">
        <v>25000</v>
      </c>
      <c r="G71" s="29">
        <v>19.7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44655</v>
      </c>
      <c r="B72" s="29">
        <v>513721</v>
      </c>
      <c r="C72" s="28" t="s">
        <v>995</v>
      </c>
      <c r="D72" s="28" t="s">
        <v>997</v>
      </c>
      <c r="E72" s="28" t="s">
        <v>573</v>
      </c>
      <c r="F72" s="87">
        <v>25000</v>
      </c>
      <c r="G72" s="29">
        <v>21.5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44655</v>
      </c>
      <c r="B73" s="29">
        <v>513721</v>
      </c>
      <c r="C73" s="28" t="s">
        <v>995</v>
      </c>
      <c r="D73" s="28" t="s">
        <v>961</v>
      </c>
      <c r="E73" s="28" t="s">
        <v>573</v>
      </c>
      <c r="F73" s="87">
        <v>50338</v>
      </c>
      <c r="G73" s="29">
        <v>19.8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44655</v>
      </c>
      <c r="B74" s="29">
        <v>513721</v>
      </c>
      <c r="C74" s="28" t="s">
        <v>995</v>
      </c>
      <c r="D74" s="28" t="s">
        <v>961</v>
      </c>
      <c r="E74" s="28" t="s">
        <v>574</v>
      </c>
      <c r="F74" s="87">
        <v>50338</v>
      </c>
      <c r="G74" s="29">
        <v>21.26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44655</v>
      </c>
      <c r="B75" s="29">
        <v>513721</v>
      </c>
      <c r="C75" s="28" t="s">
        <v>995</v>
      </c>
      <c r="D75" s="28" t="s">
        <v>998</v>
      </c>
      <c r="E75" s="28" t="s">
        <v>573</v>
      </c>
      <c r="F75" s="87">
        <v>26349</v>
      </c>
      <c r="G75" s="29">
        <v>20.77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44655</v>
      </c>
      <c r="B76" s="29">
        <v>513721</v>
      </c>
      <c r="C76" s="28" t="s">
        <v>995</v>
      </c>
      <c r="D76" s="28" t="s">
        <v>998</v>
      </c>
      <c r="E76" s="28" t="s">
        <v>574</v>
      </c>
      <c r="F76" s="87">
        <v>26349</v>
      </c>
      <c r="G76" s="29">
        <v>20.55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44655</v>
      </c>
      <c r="B77" s="29">
        <v>513721</v>
      </c>
      <c r="C77" s="28" t="s">
        <v>995</v>
      </c>
      <c r="D77" s="28" t="s">
        <v>999</v>
      </c>
      <c r="E77" s="28" t="s">
        <v>573</v>
      </c>
      <c r="F77" s="87">
        <v>25301</v>
      </c>
      <c r="G77" s="29">
        <v>20.059999999999999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44655</v>
      </c>
      <c r="B78" s="29">
        <v>513721</v>
      </c>
      <c r="C78" s="28" t="s">
        <v>995</v>
      </c>
      <c r="D78" s="28" t="s">
        <v>999</v>
      </c>
      <c r="E78" s="28" t="s">
        <v>574</v>
      </c>
      <c r="F78" s="87">
        <v>25301</v>
      </c>
      <c r="G78" s="29">
        <v>21.07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44655</v>
      </c>
      <c r="B79" s="29">
        <v>513721</v>
      </c>
      <c r="C79" s="28" t="s">
        <v>995</v>
      </c>
      <c r="D79" s="28" t="s">
        <v>1000</v>
      </c>
      <c r="E79" s="28" t="s">
        <v>573</v>
      </c>
      <c r="F79" s="87">
        <v>50000</v>
      </c>
      <c r="G79" s="29">
        <v>19.77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44655</v>
      </c>
      <c r="B80" s="29">
        <v>540809</v>
      </c>
      <c r="C80" s="28" t="s">
        <v>1001</v>
      </c>
      <c r="D80" s="28" t="s">
        <v>1002</v>
      </c>
      <c r="E80" s="28" t="s">
        <v>574</v>
      </c>
      <c r="F80" s="87">
        <v>64000</v>
      </c>
      <c r="G80" s="29">
        <v>61.83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44655</v>
      </c>
      <c r="B81" s="29">
        <v>540243</v>
      </c>
      <c r="C81" s="28" t="s">
        <v>1003</v>
      </c>
      <c r="D81" s="28" t="s">
        <v>1004</v>
      </c>
      <c r="E81" s="28" t="s">
        <v>573</v>
      </c>
      <c r="F81" s="87">
        <v>4</v>
      </c>
      <c r="G81" s="29">
        <v>23.45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44655</v>
      </c>
      <c r="B82" s="29">
        <v>540243</v>
      </c>
      <c r="C82" s="28" t="s">
        <v>1003</v>
      </c>
      <c r="D82" s="28" t="s">
        <v>1004</v>
      </c>
      <c r="E82" s="28" t="s">
        <v>574</v>
      </c>
      <c r="F82" s="87">
        <v>34275</v>
      </c>
      <c r="G82" s="29">
        <v>21.78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44655</v>
      </c>
      <c r="B83" s="29">
        <v>540727</v>
      </c>
      <c r="C83" s="28" t="s">
        <v>1005</v>
      </c>
      <c r="D83" s="28" t="s">
        <v>1006</v>
      </c>
      <c r="E83" s="28" t="s">
        <v>573</v>
      </c>
      <c r="F83" s="87">
        <v>39481</v>
      </c>
      <c r="G83" s="29">
        <v>39.78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44655</v>
      </c>
      <c r="B84" s="29">
        <v>540727</v>
      </c>
      <c r="C84" s="28" t="s">
        <v>1005</v>
      </c>
      <c r="D84" s="28" t="s">
        <v>1006</v>
      </c>
      <c r="E84" s="28" t="s">
        <v>574</v>
      </c>
      <c r="F84" s="87">
        <v>70036</v>
      </c>
      <c r="G84" s="29">
        <v>39.56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44655</v>
      </c>
      <c r="B85" s="29">
        <v>511557</v>
      </c>
      <c r="C85" s="28" t="s">
        <v>1007</v>
      </c>
      <c r="D85" s="28" t="s">
        <v>867</v>
      </c>
      <c r="E85" s="28" t="s">
        <v>574</v>
      </c>
      <c r="F85" s="87">
        <v>40910</v>
      </c>
      <c r="G85" s="29">
        <v>138.04</v>
      </c>
      <c r="H85" s="29" t="s">
        <v>311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44655</v>
      </c>
      <c r="B86" s="29">
        <v>539962</v>
      </c>
      <c r="C86" s="28" t="s">
        <v>1008</v>
      </c>
      <c r="D86" s="28" t="s">
        <v>1009</v>
      </c>
      <c r="E86" s="28" t="s">
        <v>574</v>
      </c>
      <c r="F86" s="87">
        <v>4500000</v>
      </c>
      <c r="G86" s="29">
        <v>0.44</v>
      </c>
      <c r="H86" s="29" t="s">
        <v>311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44655</v>
      </c>
      <c r="B87" s="29">
        <v>539962</v>
      </c>
      <c r="C87" s="28" t="s">
        <v>1008</v>
      </c>
      <c r="D87" s="28" t="s">
        <v>1010</v>
      </c>
      <c r="E87" s="28" t="s">
        <v>573</v>
      </c>
      <c r="F87" s="87">
        <v>1221969</v>
      </c>
      <c r="G87" s="29">
        <v>0.46</v>
      </c>
      <c r="H87" s="29" t="s">
        <v>311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44655</v>
      </c>
      <c r="B88" s="29">
        <v>532972</v>
      </c>
      <c r="C88" s="28" t="s">
        <v>912</v>
      </c>
      <c r="D88" s="28" t="s">
        <v>913</v>
      </c>
      <c r="E88" s="28" t="s">
        <v>574</v>
      </c>
      <c r="F88" s="87">
        <v>500000</v>
      </c>
      <c r="G88" s="29">
        <v>6.18</v>
      </c>
      <c r="H88" s="29" t="s">
        <v>311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44655</v>
      </c>
      <c r="B89" s="29">
        <v>530177</v>
      </c>
      <c r="C89" s="28" t="s">
        <v>1011</v>
      </c>
      <c r="D89" s="28" t="s">
        <v>1012</v>
      </c>
      <c r="E89" s="28" t="s">
        <v>573</v>
      </c>
      <c r="F89" s="87">
        <v>24129</v>
      </c>
      <c r="G89" s="29">
        <v>15.45</v>
      </c>
      <c r="H89" s="29" t="s">
        <v>311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44655</v>
      </c>
      <c r="B90" s="29">
        <v>543461</v>
      </c>
      <c r="C90" s="28" t="s">
        <v>1013</v>
      </c>
      <c r="D90" s="28" t="s">
        <v>1006</v>
      </c>
      <c r="E90" s="28" t="s">
        <v>573</v>
      </c>
      <c r="F90" s="87">
        <v>30000</v>
      </c>
      <c r="G90" s="29">
        <v>9.3800000000000008</v>
      </c>
      <c r="H90" s="29" t="s">
        <v>311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44655</v>
      </c>
      <c r="B91" s="29">
        <v>543461</v>
      </c>
      <c r="C91" s="28" t="s">
        <v>1013</v>
      </c>
      <c r="D91" s="28" t="s">
        <v>1006</v>
      </c>
      <c r="E91" s="28" t="s">
        <v>574</v>
      </c>
      <c r="F91" s="87">
        <v>170000</v>
      </c>
      <c r="G91" s="29">
        <v>9.26</v>
      </c>
      <c r="H91" s="29" t="s">
        <v>311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44655</v>
      </c>
      <c r="B92" s="29">
        <v>538569</v>
      </c>
      <c r="C92" s="28" t="s">
        <v>1014</v>
      </c>
      <c r="D92" s="28" t="s">
        <v>1015</v>
      </c>
      <c r="E92" s="28" t="s">
        <v>573</v>
      </c>
      <c r="F92" s="87">
        <v>276500</v>
      </c>
      <c r="G92" s="29">
        <v>7.34</v>
      </c>
      <c r="H92" s="29" t="s">
        <v>311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44655</v>
      </c>
      <c r="B93" s="29">
        <v>538569</v>
      </c>
      <c r="C93" s="28" t="s">
        <v>1014</v>
      </c>
      <c r="D93" s="28" t="s">
        <v>1015</v>
      </c>
      <c r="E93" s="28" t="s">
        <v>574</v>
      </c>
      <c r="F93" s="87">
        <v>292095</v>
      </c>
      <c r="G93" s="29">
        <v>7.41</v>
      </c>
      <c r="H93" s="29" t="s">
        <v>311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44655</v>
      </c>
      <c r="B94" s="29">
        <v>531650</v>
      </c>
      <c r="C94" s="28" t="s">
        <v>1016</v>
      </c>
      <c r="D94" s="28" t="s">
        <v>1017</v>
      </c>
      <c r="E94" s="28" t="s">
        <v>574</v>
      </c>
      <c r="F94" s="87">
        <v>85000</v>
      </c>
      <c r="G94" s="29">
        <v>1.34</v>
      </c>
      <c r="H94" s="29" t="s">
        <v>311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44655</v>
      </c>
      <c r="B95" s="29">
        <v>511018</v>
      </c>
      <c r="C95" s="28" t="s">
        <v>914</v>
      </c>
      <c r="D95" s="28" t="s">
        <v>1018</v>
      </c>
      <c r="E95" s="28" t="s">
        <v>574</v>
      </c>
      <c r="F95" s="87">
        <v>15000</v>
      </c>
      <c r="G95" s="29">
        <v>17.7</v>
      </c>
      <c r="H95" s="29" t="s">
        <v>311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44655</v>
      </c>
      <c r="B96" s="29" t="s">
        <v>879</v>
      </c>
      <c r="C96" s="28" t="s">
        <v>880</v>
      </c>
      <c r="D96" s="28" t="s">
        <v>1019</v>
      </c>
      <c r="E96" s="28" t="s">
        <v>573</v>
      </c>
      <c r="F96" s="87">
        <v>40000</v>
      </c>
      <c r="G96" s="29">
        <v>124</v>
      </c>
      <c r="H96" s="29" t="s">
        <v>852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44655</v>
      </c>
      <c r="B97" s="29" t="s">
        <v>879</v>
      </c>
      <c r="C97" s="28" t="s">
        <v>880</v>
      </c>
      <c r="D97" s="28" t="s">
        <v>1020</v>
      </c>
      <c r="E97" s="28" t="s">
        <v>573</v>
      </c>
      <c r="F97" s="87">
        <v>48000</v>
      </c>
      <c r="G97" s="29">
        <v>120</v>
      </c>
      <c r="H97" s="29" t="s">
        <v>852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44655</v>
      </c>
      <c r="B98" s="29" t="s">
        <v>1021</v>
      </c>
      <c r="C98" s="28" t="s">
        <v>1022</v>
      </c>
      <c r="D98" s="28" t="s">
        <v>916</v>
      </c>
      <c r="E98" s="28" t="s">
        <v>573</v>
      </c>
      <c r="F98" s="87">
        <v>121572</v>
      </c>
      <c r="G98" s="29">
        <v>60.62</v>
      </c>
      <c r="H98" s="29" t="s">
        <v>852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44655</v>
      </c>
      <c r="B99" s="29" t="s">
        <v>1023</v>
      </c>
      <c r="C99" s="28" t="s">
        <v>1024</v>
      </c>
      <c r="D99" s="28" t="s">
        <v>1025</v>
      </c>
      <c r="E99" s="28" t="s">
        <v>573</v>
      </c>
      <c r="F99" s="87">
        <v>51502</v>
      </c>
      <c r="G99" s="29">
        <v>309.99</v>
      </c>
      <c r="H99" s="29" t="s">
        <v>852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44655</v>
      </c>
      <c r="B100" s="29" t="s">
        <v>1026</v>
      </c>
      <c r="C100" s="28" t="s">
        <v>1027</v>
      </c>
      <c r="D100" s="28" t="s">
        <v>1028</v>
      </c>
      <c r="E100" s="28" t="s">
        <v>573</v>
      </c>
      <c r="F100" s="87">
        <v>3500000</v>
      </c>
      <c r="G100" s="29">
        <v>30.4</v>
      </c>
      <c r="H100" s="29" t="s">
        <v>852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44655</v>
      </c>
      <c r="B101" s="29" t="s">
        <v>1029</v>
      </c>
      <c r="C101" s="28" t="s">
        <v>1030</v>
      </c>
      <c r="D101" s="28" t="s">
        <v>1031</v>
      </c>
      <c r="E101" s="28" t="s">
        <v>573</v>
      </c>
      <c r="F101" s="87">
        <v>96000</v>
      </c>
      <c r="G101" s="29">
        <v>24.25</v>
      </c>
      <c r="H101" s="29" t="s">
        <v>852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44655</v>
      </c>
      <c r="B102" s="29" t="s">
        <v>1032</v>
      </c>
      <c r="C102" s="28" t="s">
        <v>1033</v>
      </c>
      <c r="D102" s="28" t="s">
        <v>867</v>
      </c>
      <c r="E102" s="28" t="s">
        <v>573</v>
      </c>
      <c r="F102" s="87">
        <v>705814</v>
      </c>
      <c r="G102" s="29">
        <v>17</v>
      </c>
      <c r="H102" s="29" t="s">
        <v>852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44655</v>
      </c>
      <c r="B103" s="29" t="s">
        <v>1034</v>
      </c>
      <c r="C103" s="28" t="s">
        <v>1035</v>
      </c>
      <c r="D103" s="28" t="s">
        <v>911</v>
      </c>
      <c r="E103" s="28" t="s">
        <v>573</v>
      </c>
      <c r="F103" s="87">
        <v>4493395</v>
      </c>
      <c r="G103" s="29">
        <v>3.89</v>
      </c>
      <c r="H103" s="29" t="s">
        <v>852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44655</v>
      </c>
      <c r="B104" s="29" t="s">
        <v>1036</v>
      </c>
      <c r="C104" s="28" t="s">
        <v>1037</v>
      </c>
      <c r="D104" s="28" t="s">
        <v>1038</v>
      </c>
      <c r="E104" s="28" t="s">
        <v>573</v>
      </c>
      <c r="F104" s="87">
        <v>485000</v>
      </c>
      <c r="G104" s="29">
        <v>32.909999999999997</v>
      </c>
      <c r="H104" s="29" t="s">
        <v>852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44655</v>
      </c>
      <c r="B105" s="29" t="s">
        <v>1036</v>
      </c>
      <c r="C105" s="28" t="s">
        <v>1037</v>
      </c>
      <c r="D105" s="28" t="s">
        <v>1039</v>
      </c>
      <c r="E105" s="28" t="s">
        <v>573</v>
      </c>
      <c r="F105" s="87">
        <v>408256</v>
      </c>
      <c r="G105" s="29">
        <v>32.549999999999997</v>
      </c>
      <c r="H105" s="29" t="s">
        <v>852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44655</v>
      </c>
      <c r="B106" s="29" t="s">
        <v>1040</v>
      </c>
      <c r="C106" s="28" t="s">
        <v>1041</v>
      </c>
      <c r="D106" s="28" t="s">
        <v>881</v>
      </c>
      <c r="E106" s="28" t="s">
        <v>573</v>
      </c>
      <c r="F106" s="87">
        <v>134077</v>
      </c>
      <c r="G106" s="29">
        <v>55.47</v>
      </c>
      <c r="H106" s="29" t="s">
        <v>852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44655</v>
      </c>
      <c r="B107" s="29" t="s">
        <v>1042</v>
      </c>
      <c r="C107" s="28" t="s">
        <v>1043</v>
      </c>
      <c r="D107" s="28" t="s">
        <v>1044</v>
      </c>
      <c r="E107" s="28" t="s">
        <v>573</v>
      </c>
      <c r="F107" s="87">
        <v>34800</v>
      </c>
      <c r="G107" s="29">
        <v>125.72</v>
      </c>
      <c r="H107" s="29" t="s">
        <v>852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44655</v>
      </c>
      <c r="B108" s="29" t="s">
        <v>879</v>
      </c>
      <c r="C108" s="28" t="s">
        <v>880</v>
      </c>
      <c r="D108" s="28" t="s">
        <v>1045</v>
      </c>
      <c r="E108" s="28" t="s">
        <v>574</v>
      </c>
      <c r="F108" s="87">
        <v>46400</v>
      </c>
      <c r="G108" s="29">
        <v>119.6</v>
      </c>
      <c r="H108" s="29" t="s">
        <v>852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44655</v>
      </c>
      <c r="B109" s="29" t="s">
        <v>879</v>
      </c>
      <c r="C109" s="28" t="s">
        <v>880</v>
      </c>
      <c r="D109" s="28" t="s">
        <v>915</v>
      </c>
      <c r="E109" s="28" t="s">
        <v>574</v>
      </c>
      <c r="F109" s="87">
        <v>48000</v>
      </c>
      <c r="G109" s="29">
        <v>124</v>
      </c>
      <c r="H109" s="29" t="s">
        <v>852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44655</v>
      </c>
      <c r="B110" s="29" t="s">
        <v>1046</v>
      </c>
      <c r="C110" s="28" t="s">
        <v>1047</v>
      </c>
      <c r="D110" s="28" t="s">
        <v>1048</v>
      </c>
      <c r="E110" s="28" t="s">
        <v>574</v>
      </c>
      <c r="F110" s="87">
        <v>1356057</v>
      </c>
      <c r="G110" s="29">
        <v>1.55</v>
      </c>
      <c r="H110" s="29" t="s">
        <v>852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44655</v>
      </c>
      <c r="B111" s="29" t="s">
        <v>1026</v>
      </c>
      <c r="C111" s="28" t="s">
        <v>1027</v>
      </c>
      <c r="D111" s="28" t="s">
        <v>1028</v>
      </c>
      <c r="E111" s="28" t="s">
        <v>574</v>
      </c>
      <c r="F111" s="87">
        <v>1</v>
      </c>
      <c r="G111" s="29">
        <v>32</v>
      </c>
      <c r="H111" s="29" t="s">
        <v>852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44655</v>
      </c>
      <c r="B112" s="29" t="s">
        <v>1032</v>
      </c>
      <c r="C112" s="28" t="s">
        <v>1033</v>
      </c>
      <c r="D112" s="28" t="s">
        <v>867</v>
      </c>
      <c r="E112" s="28" t="s">
        <v>574</v>
      </c>
      <c r="F112" s="87">
        <v>287848</v>
      </c>
      <c r="G112" s="29">
        <v>16.940000000000001</v>
      </c>
      <c r="H112" s="29" t="s">
        <v>852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44655</v>
      </c>
      <c r="B113" s="29" t="s">
        <v>981</v>
      </c>
      <c r="C113" s="28" t="s">
        <v>1049</v>
      </c>
      <c r="D113" s="28" t="s">
        <v>1050</v>
      </c>
      <c r="E113" s="28" t="s">
        <v>574</v>
      </c>
      <c r="F113" s="87">
        <v>48349</v>
      </c>
      <c r="G113" s="29">
        <v>13.65</v>
      </c>
      <c r="H113" s="29" t="s">
        <v>852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44655</v>
      </c>
      <c r="B114" s="29" t="s">
        <v>917</v>
      </c>
      <c r="C114" s="28" t="s">
        <v>918</v>
      </c>
      <c r="D114" s="28" t="s">
        <v>919</v>
      </c>
      <c r="E114" s="28" t="s">
        <v>574</v>
      </c>
      <c r="F114" s="87">
        <v>126000</v>
      </c>
      <c r="G114" s="29">
        <v>5.2</v>
      </c>
      <c r="H114" s="29" t="s">
        <v>852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44655</v>
      </c>
      <c r="B115" s="29" t="s">
        <v>1034</v>
      </c>
      <c r="C115" s="28" t="s">
        <v>1035</v>
      </c>
      <c r="D115" s="28" t="s">
        <v>911</v>
      </c>
      <c r="E115" s="28" t="s">
        <v>574</v>
      </c>
      <c r="F115" s="87">
        <v>1693395</v>
      </c>
      <c r="G115" s="29">
        <v>3.9</v>
      </c>
      <c r="H115" s="29" t="s">
        <v>852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44655</v>
      </c>
      <c r="B116" s="29" t="s">
        <v>1051</v>
      </c>
      <c r="C116" s="28" t="s">
        <v>1052</v>
      </c>
      <c r="D116" s="28" t="s">
        <v>1053</v>
      </c>
      <c r="E116" s="28" t="s">
        <v>574</v>
      </c>
      <c r="F116" s="87">
        <v>150000</v>
      </c>
      <c r="G116" s="29">
        <v>100.08</v>
      </c>
      <c r="H116" s="29" t="s">
        <v>852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44655</v>
      </c>
      <c r="B117" s="29" t="s">
        <v>1036</v>
      </c>
      <c r="C117" s="28" t="s">
        <v>1037</v>
      </c>
      <c r="D117" s="28" t="s">
        <v>1038</v>
      </c>
      <c r="E117" s="28" t="s">
        <v>574</v>
      </c>
      <c r="F117" s="87">
        <v>200000</v>
      </c>
      <c r="G117" s="29">
        <v>31.14</v>
      </c>
      <c r="H117" s="29" t="s">
        <v>852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44655</v>
      </c>
      <c r="B118" s="29" t="s">
        <v>1036</v>
      </c>
      <c r="C118" s="28" t="s">
        <v>1037</v>
      </c>
      <c r="D118" s="28" t="s">
        <v>1039</v>
      </c>
      <c r="E118" s="28" t="s">
        <v>574</v>
      </c>
      <c r="F118" s="87">
        <v>166811</v>
      </c>
      <c r="G118" s="29">
        <v>33.26</v>
      </c>
      <c r="H118" s="29" t="s">
        <v>852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44655</v>
      </c>
      <c r="B119" s="29" t="s">
        <v>1036</v>
      </c>
      <c r="C119" s="28" t="s">
        <v>1037</v>
      </c>
      <c r="D119" s="28" t="s">
        <v>1054</v>
      </c>
      <c r="E119" s="28" t="s">
        <v>574</v>
      </c>
      <c r="F119" s="87">
        <v>272844</v>
      </c>
      <c r="G119" s="29">
        <v>32.51</v>
      </c>
      <c r="H119" s="29" t="s">
        <v>852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44655</v>
      </c>
      <c r="B120" s="29" t="s">
        <v>1040</v>
      </c>
      <c r="C120" s="28" t="s">
        <v>1041</v>
      </c>
      <c r="D120" s="28" t="s">
        <v>881</v>
      </c>
      <c r="E120" s="28" t="s">
        <v>574</v>
      </c>
      <c r="F120" s="87">
        <v>134077</v>
      </c>
      <c r="G120" s="29">
        <v>55.57</v>
      </c>
      <c r="H120" s="29" t="s">
        <v>852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44655</v>
      </c>
      <c r="B121" s="29" t="s">
        <v>1055</v>
      </c>
      <c r="C121" s="28" t="s">
        <v>1056</v>
      </c>
      <c r="D121" s="28" t="s">
        <v>1057</v>
      </c>
      <c r="E121" s="28" t="s">
        <v>574</v>
      </c>
      <c r="F121" s="87">
        <v>57600</v>
      </c>
      <c r="G121" s="29">
        <v>170</v>
      </c>
      <c r="H121" s="29" t="s">
        <v>852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44655</v>
      </c>
      <c r="B122" s="29" t="s">
        <v>1055</v>
      </c>
      <c r="C122" s="28" t="s">
        <v>1056</v>
      </c>
      <c r="D122" s="28" t="s">
        <v>1058</v>
      </c>
      <c r="E122" s="28" t="s">
        <v>574</v>
      </c>
      <c r="F122" s="87">
        <v>56400</v>
      </c>
      <c r="G122" s="29">
        <v>169.46</v>
      </c>
      <c r="H122" s="29" t="s">
        <v>852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44655</v>
      </c>
      <c r="B123" s="29" t="s">
        <v>1055</v>
      </c>
      <c r="C123" s="28" t="s">
        <v>1056</v>
      </c>
      <c r="D123" s="28" t="s">
        <v>1059</v>
      </c>
      <c r="E123" s="28" t="s">
        <v>574</v>
      </c>
      <c r="F123" s="87">
        <v>56400</v>
      </c>
      <c r="G123" s="29">
        <v>167.72</v>
      </c>
      <c r="H123" s="29" t="s">
        <v>852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44655</v>
      </c>
      <c r="B124" s="29" t="s">
        <v>1060</v>
      </c>
      <c r="C124" s="28" t="s">
        <v>1061</v>
      </c>
      <c r="D124" s="28" t="s">
        <v>1062</v>
      </c>
      <c r="E124" s="28" t="s">
        <v>574</v>
      </c>
      <c r="F124" s="87">
        <v>200000</v>
      </c>
      <c r="G124" s="29">
        <v>106.25</v>
      </c>
      <c r="H124" s="29" t="s">
        <v>852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5"/>
  <sheetViews>
    <sheetView zoomScale="70" zoomScaleNormal="70" workbookViewId="0">
      <selection activeCell="L45" sqref="L4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37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920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44656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575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565</v>
      </c>
      <c r="C9" s="96"/>
      <c r="D9" s="97" t="s">
        <v>576</v>
      </c>
      <c r="E9" s="96" t="s">
        <v>577</v>
      </c>
      <c r="F9" s="96" t="s">
        <v>578</v>
      </c>
      <c r="G9" s="96" t="s">
        <v>579</v>
      </c>
      <c r="H9" s="96" t="s">
        <v>580</v>
      </c>
      <c r="I9" s="96" t="s">
        <v>581</v>
      </c>
      <c r="J9" s="95" t="s">
        <v>582</v>
      </c>
      <c r="K9" s="96" t="s">
        <v>583</v>
      </c>
      <c r="L9" s="98" t="s">
        <v>584</v>
      </c>
      <c r="M9" s="98" t="s">
        <v>585</v>
      </c>
      <c r="N9" s="96" t="s">
        <v>586</v>
      </c>
      <c r="O9" s="97" t="s">
        <v>587</v>
      </c>
      <c r="P9" s="96" t="s">
        <v>819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365">
        <v>1</v>
      </c>
      <c r="B10" s="366">
        <v>44627</v>
      </c>
      <c r="C10" s="367"/>
      <c r="D10" s="368" t="s">
        <v>488</v>
      </c>
      <c r="E10" s="369" t="s">
        <v>590</v>
      </c>
      <c r="F10" s="365">
        <v>146.5</v>
      </c>
      <c r="G10" s="365">
        <v>135</v>
      </c>
      <c r="H10" s="365">
        <v>153.5</v>
      </c>
      <c r="I10" s="370" t="s">
        <v>859</v>
      </c>
      <c r="J10" s="371" t="s">
        <v>868</v>
      </c>
      <c r="K10" s="371">
        <f t="shared" ref="K10:K11" si="0">H10-F10</f>
        <v>7</v>
      </c>
      <c r="L10" s="372">
        <f t="shared" ref="L10:L11" si="1">(F10*-0.7)/100</f>
        <v>-1.0255000000000001</v>
      </c>
      <c r="M10" s="373">
        <f t="shared" ref="M10:M11" si="2">(K10+L10)/F10</f>
        <v>4.0781569965870304E-2</v>
      </c>
      <c r="N10" s="371" t="s">
        <v>588</v>
      </c>
      <c r="O10" s="374">
        <v>44630</v>
      </c>
      <c r="P10" s="371">
        <f>VLOOKUP(D10,'MidCap Intra'!B16:C571,2,0)</f>
        <v>149.85</v>
      </c>
      <c r="Q10" s="246"/>
      <c r="R10" s="246" t="s">
        <v>589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285">
        <v>2</v>
      </c>
      <c r="B11" s="356">
        <v>44637</v>
      </c>
      <c r="C11" s="375"/>
      <c r="D11" s="376" t="s">
        <v>532</v>
      </c>
      <c r="E11" s="377" t="s">
        <v>590</v>
      </c>
      <c r="F11" s="285">
        <v>1165</v>
      </c>
      <c r="G11" s="285">
        <v>1090</v>
      </c>
      <c r="H11" s="285">
        <v>1240</v>
      </c>
      <c r="I11" s="378" t="s">
        <v>853</v>
      </c>
      <c r="J11" s="358" t="s">
        <v>870</v>
      </c>
      <c r="K11" s="358">
        <f t="shared" si="0"/>
        <v>75</v>
      </c>
      <c r="L11" s="359">
        <f t="shared" si="1"/>
        <v>-8.1549999999999994</v>
      </c>
      <c r="M11" s="360">
        <f t="shared" si="2"/>
        <v>5.7377682403433473E-2</v>
      </c>
      <c r="N11" s="358" t="s">
        <v>588</v>
      </c>
      <c r="O11" s="361">
        <v>44652</v>
      </c>
      <c r="P11" s="358"/>
      <c r="Q11" s="246"/>
      <c r="R11" s="246" t="s">
        <v>589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251">
        <v>3</v>
      </c>
      <c r="B12" s="248">
        <v>44641</v>
      </c>
      <c r="C12" s="350"/>
      <c r="D12" s="339" t="s">
        <v>281</v>
      </c>
      <c r="E12" s="340" t="s">
        <v>590</v>
      </c>
      <c r="F12" s="251" t="s">
        <v>872</v>
      </c>
      <c r="G12" s="251">
        <v>1530</v>
      </c>
      <c r="H12" s="251"/>
      <c r="I12" s="341" t="s">
        <v>873</v>
      </c>
      <c r="J12" s="302" t="s">
        <v>591</v>
      </c>
      <c r="K12" s="302"/>
      <c r="L12" s="303"/>
      <c r="M12" s="304"/>
      <c r="N12" s="302"/>
      <c r="O12" s="331"/>
      <c r="P12" s="302">
        <f>VLOOKUP(D12,'MidCap Intra'!B20:C575,2,0)</f>
        <v>1633.3</v>
      </c>
      <c r="Q12" s="246"/>
      <c r="R12" s="246" t="s">
        <v>589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85">
        <v>4</v>
      </c>
      <c r="B13" s="356">
        <v>44645</v>
      </c>
      <c r="C13" s="375"/>
      <c r="D13" s="376" t="s">
        <v>497</v>
      </c>
      <c r="E13" s="377" t="s">
        <v>590</v>
      </c>
      <c r="F13" s="285">
        <v>134.5</v>
      </c>
      <c r="G13" s="285">
        <v>125</v>
      </c>
      <c r="H13" s="285">
        <v>142.5</v>
      </c>
      <c r="I13" s="378" t="s">
        <v>878</v>
      </c>
      <c r="J13" s="358" t="s">
        <v>863</v>
      </c>
      <c r="K13" s="358">
        <f t="shared" ref="K13" si="3">H13-F13</f>
        <v>8</v>
      </c>
      <c r="L13" s="359">
        <f t="shared" ref="L13" si="4">(F13*-0.7)/100</f>
        <v>-0.94149999999999989</v>
      </c>
      <c r="M13" s="360">
        <f t="shared" ref="M13" si="5">(K13+L13)/F13</f>
        <v>5.247955390334573E-2</v>
      </c>
      <c r="N13" s="358" t="s">
        <v>588</v>
      </c>
      <c r="O13" s="361">
        <v>44652</v>
      </c>
      <c r="P13" s="358"/>
      <c r="Q13" s="246"/>
      <c r="R13" s="246" t="s">
        <v>589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>
        <v>5</v>
      </c>
      <c r="B14" s="248">
        <v>44652</v>
      </c>
      <c r="C14" s="350"/>
      <c r="D14" s="339" t="s">
        <v>113</v>
      </c>
      <c r="E14" s="340" t="s">
        <v>590</v>
      </c>
      <c r="F14" s="251" t="s">
        <v>897</v>
      </c>
      <c r="G14" s="251">
        <v>1090</v>
      </c>
      <c r="H14" s="251"/>
      <c r="I14" s="341" t="s">
        <v>853</v>
      </c>
      <c r="J14" s="302" t="s">
        <v>591</v>
      </c>
      <c r="K14" s="278"/>
      <c r="L14" s="279"/>
      <c r="M14" s="280"/>
      <c r="N14" s="278"/>
      <c r="O14" s="281"/>
      <c r="P14" s="278"/>
      <c r="Q14" s="246"/>
      <c r="R14" s="246" t="s">
        <v>589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/>
      <c r="B15" s="248"/>
      <c r="C15" s="350"/>
      <c r="D15" s="339"/>
      <c r="E15" s="340"/>
      <c r="F15" s="251"/>
      <c r="G15" s="251"/>
      <c r="H15" s="251"/>
      <c r="I15" s="341"/>
      <c r="J15" s="390"/>
      <c r="K15" s="390"/>
      <c r="L15" s="391"/>
      <c r="M15" s="392"/>
      <c r="N15" s="390"/>
      <c r="O15" s="331"/>
      <c r="P15" s="302"/>
      <c r="Q15" s="246"/>
      <c r="R15" s="246" t="s">
        <v>589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ht="13.9" customHeight="1">
      <c r="A16" s="251"/>
      <c r="B16" s="248"/>
      <c r="C16" s="350"/>
      <c r="D16" s="339"/>
      <c r="E16" s="340"/>
      <c r="F16" s="251"/>
      <c r="G16" s="251"/>
      <c r="H16" s="251"/>
      <c r="I16" s="341"/>
      <c r="J16" s="278"/>
      <c r="K16" s="278"/>
      <c r="L16" s="279"/>
      <c r="M16" s="280"/>
      <c r="N16" s="278"/>
      <c r="O16" s="281"/>
      <c r="P16" s="279"/>
      <c r="Q16" s="1"/>
      <c r="R16" s="1" t="s">
        <v>589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4.25" customHeight="1">
      <c r="A17" s="107"/>
      <c r="B17" s="108"/>
      <c r="C17" s="109"/>
      <c r="D17" s="110"/>
      <c r="E17" s="111"/>
      <c r="F17" s="111"/>
      <c r="H17" s="111"/>
      <c r="I17" s="112"/>
      <c r="J17" s="113"/>
      <c r="K17" s="113"/>
      <c r="L17" s="114"/>
      <c r="M17" s="115"/>
      <c r="N17" s="116"/>
      <c r="O17" s="117"/>
      <c r="P17" s="118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107"/>
      <c r="B18" s="108"/>
      <c r="C18" s="109"/>
      <c r="D18" s="110"/>
      <c r="E18" s="111"/>
      <c r="F18" s="111"/>
      <c r="G18" s="107"/>
      <c r="H18" s="111"/>
      <c r="I18" s="112"/>
      <c r="J18" s="113"/>
      <c r="K18" s="113"/>
      <c r="L18" s="114"/>
      <c r="M18" s="115"/>
      <c r="N18" s="116"/>
      <c r="O18" s="117"/>
      <c r="P18" s="118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19" t="s">
        <v>592</v>
      </c>
      <c r="B19" s="120"/>
      <c r="C19" s="121"/>
      <c r="D19" s="122"/>
      <c r="E19" s="123"/>
      <c r="F19" s="123"/>
      <c r="G19" s="123"/>
      <c r="H19" s="123"/>
      <c r="I19" s="123"/>
      <c r="J19" s="124"/>
      <c r="K19" s="123"/>
      <c r="L19" s="125"/>
      <c r="M19" s="56"/>
      <c r="N19" s="124"/>
      <c r="O19" s="12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26" t="s">
        <v>593</v>
      </c>
      <c r="B20" s="119"/>
      <c r="C20" s="119"/>
      <c r="D20" s="119"/>
      <c r="E20" s="41"/>
      <c r="F20" s="127" t="s">
        <v>594</v>
      </c>
      <c r="G20" s="6"/>
      <c r="H20" s="6"/>
      <c r="I20" s="6"/>
      <c r="J20" s="128"/>
      <c r="K20" s="129"/>
      <c r="L20" s="129"/>
      <c r="M20" s="130"/>
      <c r="N20" s="1"/>
      <c r="O20" s="13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19" t="s">
        <v>595</v>
      </c>
      <c r="B21" s="119"/>
      <c r="C21" s="119"/>
      <c r="D21" s="119" t="s">
        <v>851</v>
      </c>
      <c r="E21" s="6"/>
      <c r="F21" s="127" t="s">
        <v>596</v>
      </c>
      <c r="G21" s="6"/>
      <c r="H21" s="6"/>
      <c r="I21" s="6"/>
      <c r="J21" s="128"/>
      <c r="K21" s="129"/>
      <c r="L21" s="129"/>
      <c r="M21" s="130"/>
      <c r="N21" s="1"/>
      <c r="O21" s="13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/>
      <c r="B22" s="119"/>
      <c r="C22" s="119"/>
      <c r="D22" s="119"/>
      <c r="E22" s="6"/>
      <c r="F22" s="6"/>
      <c r="G22" s="6"/>
      <c r="H22" s="6"/>
      <c r="I22" s="6"/>
      <c r="J22" s="132"/>
      <c r="K22" s="129"/>
      <c r="L22" s="129"/>
      <c r="M22" s="6"/>
      <c r="N22" s="133"/>
      <c r="O22" s="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.75" customHeight="1">
      <c r="A23" s="1"/>
      <c r="B23" s="134" t="s">
        <v>597</v>
      </c>
      <c r="C23" s="134"/>
      <c r="D23" s="134"/>
      <c r="E23" s="134"/>
      <c r="F23" s="135"/>
      <c r="G23" s="6"/>
      <c r="H23" s="6"/>
      <c r="I23" s="136"/>
      <c r="J23" s="137"/>
      <c r="K23" s="138"/>
      <c r="L23" s="137"/>
      <c r="M23" s="6"/>
      <c r="N23" s="1"/>
      <c r="O23" s="1"/>
      <c r="P23" s="1"/>
      <c r="R23" s="56"/>
      <c r="S23" s="1"/>
      <c r="T23" s="1"/>
      <c r="U23" s="1"/>
      <c r="V23" s="1"/>
      <c r="W23" s="1"/>
      <c r="X23" s="1"/>
      <c r="Y23" s="1"/>
      <c r="Z23" s="1"/>
    </row>
    <row r="24" spans="1:38" ht="38.25" customHeight="1">
      <c r="A24" s="95" t="s">
        <v>16</v>
      </c>
      <c r="B24" s="96" t="s">
        <v>565</v>
      </c>
      <c r="C24" s="98"/>
      <c r="D24" s="97" t="s">
        <v>576</v>
      </c>
      <c r="E24" s="96" t="s">
        <v>577</v>
      </c>
      <c r="F24" s="96" t="s">
        <v>578</v>
      </c>
      <c r="G24" s="96" t="s">
        <v>598</v>
      </c>
      <c r="H24" s="96" t="s">
        <v>580</v>
      </c>
      <c r="I24" s="96" t="s">
        <v>581</v>
      </c>
      <c r="J24" s="96" t="s">
        <v>582</v>
      </c>
      <c r="K24" s="96" t="s">
        <v>599</v>
      </c>
      <c r="L24" s="140" t="s">
        <v>584</v>
      </c>
      <c r="M24" s="98" t="s">
        <v>585</v>
      </c>
      <c r="N24" s="95" t="s">
        <v>586</v>
      </c>
      <c r="O24" s="309" t="s">
        <v>587</v>
      </c>
      <c r="P24" s="282"/>
      <c r="Q24" s="1"/>
      <c r="R24" s="306"/>
      <c r="S24" s="306"/>
      <c r="T24" s="306"/>
      <c r="U24" s="295"/>
      <c r="V24" s="295"/>
      <c r="W24" s="295"/>
      <c r="X24" s="295"/>
      <c r="Y24" s="295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s="257" customFormat="1" ht="15" customHeight="1">
      <c r="A25" s="362">
        <v>1</v>
      </c>
      <c r="B25" s="356">
        <v>44634</v>
      </c>
      <c r="C25" s="363"/>
      <c r="D25" s="364" t="s">
        <v>71</v>
      </c>
      <c r="E25" s="285" t="s">
        <v>871</v>
      </c>
      <c r="F25" s="285">
        <v>208.5</v>
      </c>
      <c r="G25" s="285">
        <v>203</v>
      </c>
      <c r="H25" s="285">
        <v>215.5</v>
      </c>
      <c r="I25" s="285" t="s">
        <v>869</v>
      </c>
      <c r="J25" s="358" t="s">
        <v>864</v>
      </c>
      <c r="K25" s="358">
        <f t="shared" ref="K25" si="6">H25-F25</f>
        <v>7</v>
      </c>
      <c r="L25" s="359">
        <f t="shared" ref="L25" si="7">(F25*-0.7)/100</f>
        <v>-1.4594999999999998</v>
      </c>
      <c r="M25" s="360">
        <f t="shared" ref="M25" si="8">(K25+L25)/F25</f>
        <v>2.6573141486810552E-2</v>
      </c>
      <c r="N25" s="358" t="s">
        <v>588</v>
      </c>
      <c r="O25" s="361">
        <v>44652</v>
      </c>
      <c r="P25" s="307"/>
      <c r="Q25" s="307"/>
      <c r="R25" s="308" t="s">
        <v>589</v>
      </c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305"/>
      <c r="AJ25" s="294"/>
      <c r="AK25" s="294"/>
      <c r="AL25" s="294"/>
    </row>
    <row r="26" spans="1:38" s="257" customFormat="1" ht="15" customHeight="1">
      <c r="A26" s="362">
        <v>2</v>
      </c>
      <c r="B26" s="356">
        <v>44645</v>
      </c>
      <c r="C26" s="363"/>
      <c r="D26" s="364" t="s">
        <v>876</v>
      </c>
      <c r="E26" s="285" t="s">
        <v>590</v>
      </c>
      <c r="F26" s="285">
        <v>491.5</v>
      </c>
      <c r="G26" s="285">
        <v>477</v>
      </c>
      <c r="H26" s="285">
        <v>509</v>
      </c>
      <c r="I26" s="285" t="s">
        <v>877</v>
      </c>
      <c r="J26" s="358" t="s">
        <v>921</v>
      </c>
      <c r="K26" s="358">
        <f t="shared" ref="K26" si="9">H26-F26</f>
        <v>17.5</v>
      </c>
      <c r="L26" s="359">
        <f t="shared" ref="L26" si="10">(F26*-0.7)/100</f>
        <v>-3.4404999999999997</v>
      </c>
      <c r="M26" s="360">
        <f t="shared" ref="M26" si="11">(K26+L26)/F26</f>
        <v>2.8605289928789419E-2</v>
      </c>
      <c r="N26" s="358" t="s">
        <v>588</v>
      </c>
      <c r="O26" s="361">
        <v>44655</v>
      </c>
      <c r="P26" s="307"/>
      <c r="Q26" s="307"/>
      <c r="R26" s="308" t="s">
        <v>589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305"/>
      <c r="AJ26" s="294"/>
      <c r="AK26" s="294"/>
      <c r="AL26" s="294"/>
    </row>
    <row r="27" spans="1:38" s="257" customFormat="1" ht="15" customHeight="1">
      <c r="A27" s="351">
        <v>3</v>
      </c>
      <c r="B27" s="331">
        <v>44655</v>
      </c>
      <c r="C27" s="352"/>
      <c r="D27" s="353" t="s">
        <v>514</v>
      </c>
      <c r="E27" s="251" t="s">
        <v>590</v>
      </c>
      <c r="F27" s="251" t="s">
        <v>931</v>
      </c>
      <c r="G27" s="251">
        <v>418</v>
      </c>
      <c r="H27" s="251"/>
      <c r="I27" s="251" t="s">
        <v>932</v>
      </c>
      <c r="J27" s="302" t="s">
        <v>591</v>
      </c>
      <c r="K27" s="302"/>
      <c r="L27" s="303"/>
      <c r="M27" s="304"/>
      <c r="N27" s="302"/>
      <c r="O27" s="331"/>
      <c r="P27" s="307"/>
      <c r="Q27" s="307"/>
      <c r="R27" s="308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305"/>
      <c r="AJ27" s="294"/>
      <c r="AK27" s="294"/>
      <c r="AL27" s="294"/>
    </row>
    <row r="28" spans="1:38" s="257" customFormat="1" ht="15" customHeight="1">
      <c r="A28" s="351"/>
      <c r="B28" s="248"/>
      <c r="C28" s="352"/>
      <c r="D28" s="353"/>
      <c r="E28" s="251"/>
      <c r="F28" s="251"/>
      <c r="G28" s="251"/>
      <c r="H28" s="251"/>
      <c r="I28" s="251"/>
      <c r="J28" s="302"/>
      <c r="K28" s="302"/>
      <c r="L28" s="303"/>
      <c r="M28" s="304"/>
      <c r="N28" s="302"/>
      <c r="O28" s="331"/>
      <c r="P28" s="307"/>
      <c r="Q28" s="307"/>
      <c r="R28" s="308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305"/>
      <c r="AJ28" s="294"/>
      <c r="AK28" s="294"/>
      <c r="AL28" s="294"/>
    </row>
    <row r="29" spans="1:38" s="270" customFormat="1" ht="15" customHeight="1">
      <c r="K29" s="252"/>
      <c r="L29" s="283"/>
      <c r="M29" s="322"/>
      <c r="N29" s="252"/>
      <c r="O29" s="293"/>
      <c r="P29" s="1"/>
      <c r="Q29" s="1"/>
      <c r="R29" s="319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324"/>
      <c r="AJ29" s="323"/>
      <c r="AK29" s="323"/>
      <c r="AL29" s="323"/>
    </row>
    <row r="30" spans="1:38" ht="15" customHeight="1">
      <c r="A30" s="310"/>
      <c r="B30" s="311"/>
      <c r="C30" s="312"/>
      <c r="D30" s="313"/>
      <c r="E30" s="314"/>
      <c r="F30" s="314"/>
      <c r="G30" s="314"/>
      <c r="H30" s="314"/>
      <c r="I30" s="314"/>
      <c r="J30" s="315"/>
      <c r="K30" s="315"/>
      <c r="L30" s="316"/>
      <c r="M30" s="317"/>
      <c r="N30" s="315"/>
      <c r="O30" s="318"/>
      <c r="P30" s="1"/>
      <c r="Q30" s="1"/>
      <c r="R30" s="319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44.25" customHeight="1">
      <c r="A31" s="119" t="s">
        <v>592</v>
      </c>
      <c r="B31" s="142"/>
      <c r="C31" s="142"/>
      <c r="D31" s="1"/>
      <c r="E31" s="6"/>
      <c r="F31" s="6"/>
      <c r="G31" s="6"/>
      <c r="H31" s="6" t="s">
        <v>604</v>
      </c>
      <c r="I31" s="6"/>
      <c r="J31" s="6"/>
      <c r="K31" s="115"/>
      <c r="L31" s="144"/>
      <c r="M31" s="115"/>
      <c r="N31" s="116"/>
      <c r="O31" s="115"/>
      <c r="P31" s="1"/>
      <c r="Q31" s="1"/>
      <c r="R31" s="6"/>
      <c r="S31" s="1"/>
      <c r="T31" s="1"/>
      <c r="U31" s="1"/>
      <c r="V31" s="1"/>
      <c r="W31" s="1"/>
      <c r="X31" s="1"/>
      <c r="Y31" s="1"/>
      <c r="Z31" s="1"/>
      <c r="AA31" s="1"/>
      <c r="AB31" s="1"/>
      <c r="AC31" s="297"/>
      <c r="AD31" s="297"/>
      <c r="AE31" s="297"/>
      <c r="AF31" s="297"/>
      <c r="AG31" s="297"/>
      <c r="AH31" s="297"/>
    </row>
    <row r="32" spans="1:38" ht="12.75" customHeight="1">
      <c r="A32" s="126" t="s">
        <v>593</v>
      </c>
      <c r="B32" s="119"/>
      <c r="C32" s="119"/>
      <c r="D32" s="119"/>
      <c r="E32" s="41"/>
      <c r="F32" s="127" t="s">
        <v>594</v>
      </c>
      <c r="G32" s="56"/>
      <c r="H32" s="41"/>
      <c r="I32" s="56"/>
      <c r="J32" s="6"/>
      <c r="K32" s="145"/>
      <c r="L32" s="146"/>
      <c r="M32" s="6"/>
      <c r="N32" s="109"/>
      <c r="O32" s="147"/>
      <c r="P32" s="41"/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126"/>
      <c r="B33" s="119"/>
      <c r="C33" s="119"/>
      <c r="D33" s="119"/>
      <c r="E33" s="6"/>
      <c r="F33" s="127" t="s">
        <v>596</v>
      </c>
      <c r="G33" s="56"/>
      <c r="H33" s="41"/>
      <c r="I33" s="56"/>
      <c r="J33" s="6"/>
      <c r="K33" s="145"/>
      <c r="L33" s="146"/>
      <c r="M33" s="6"/>
      <c r="N33" s="109"/>
      <c r="O33" s="147"/>
      <c r="P33" s="41"/>
      <c r="Q33" s="41"/>
      <c r="R33" s="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119"/>
      <c r="B34" s="119"/>
      <c r="C34" s="119"/>
      <c r="D34" s="119"/>
      <c r="E34" s="6"/>
      <c r="F34" s="6"/>
      <c r="G34" s="6"/>
      <c r="H34" s="6"/>
      <c r="I34" s="6"/>
      <c r="J34" s="132"/>
      <c r="K34" s="129"/>
      <c r="L34" s="130"/>
      <c r="M34" s="6"/>
      <c r="N34" s="133"/>
      <c r="O34" s="1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48" t="s">
        <v>605</v>
      </c>
      <c r="B35" s="148"/>
      <c r="C35" s="148"/>
      <c r="D35" s="148"/>
      <c r="E35" s="6"/>
      <c r="F35" s="6"/>
      <c r="G35" s="6"/>
      <c r="H35" s="6"/>
      <c r="I35" s="6"/>
      <c r="J35" s="6"/>
      <c r="K35" s="6"/>
      <c r="L35" s="6"/>
      <c r="M35" s="6"/>
      <c r="N35" s="6"/>
      <c r="O35" s="2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38.25" customHeight="1">
      <c r="A36" s="96" t="s">
        <v>16</v>
      </c>
      <c r="B36" s="96" t="s">
        <v>565</v>
      </c>
      <c r="C36" s="96"/>
      <c r="D36" s="97" t="s">
        <v>576</v>
      </c>
      <c r="E36" s="96" t="s">
        <v>577</v>
      </c>
      <c r="F36" s="96" t="s">
        <v>578</v>
      </c>
      <c r="G36" s="96" t="s">
        <v>598</v>
      </c>
      <c r="H36" s="96" t="s">
        <v>580</v>
      </c>
      <c r="I36" s="96" t="s">
        <v>581</v>
      </c>
      <c r="J36" s="95" t="s">
        <v>582</v>
      </c>
      <c r="K36" s="149" t="s">
        <v>606</v>
      </c>
      <c r="L36" s="98" t="s">
        <v>584</v>
      </c>
      <c r="M36" s="149" t="s">
        <v>607</v>
      </c>
      <c r="N36" s="96" t="s">
        <v>608</v>
      </c>
      <c r="O36" s="95" t="s">
        <v>586</v>
      </c>
      <c r="P36" s="97" t="s">
        <v>587</v>
      </c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47" customFormat="1" ht="13.5" customHeight="1">
      <c r="A37" s="357">
        <v>1</v>
      </c>
      <c r="B37" s="347">
        <v>44651</v>
      </c>
      <c r="C37" s="346"/>
      <c r="D37" s="346" t="s">
        <v>892</v>
      </c>
      <c r="E37" s="285" t="s">
        <v>590</v>
      </c>
      <c r="F37" s="285">
        <v>17520</v>
      </c>
      <c r="G37" s="285">
        <v>17340</v>
      </c>
      <c r="H37" s="330">
        <v>17625</v>
      </c>
      <c r="I37" s="330" t="s">
        <v>893</v>
      </c>
      <c r="J37" s="342" t="s">
        <v>875</v>
      </c>
      <c r="K37" s="330">
        <f t="shared" ref="K37" si="12">H37-F37</f>
        <v>105</v>
      </c>
      <c r="L37" s="343">
        <f t="shared" ref="L37" si="13">(H37*N37)*0.07%</f>
        <v>616.87500000000011</v>
      </c>
      <c r="M37" s="344">
        <f t="shared" ref="M37" si="14">(K37*N37)-L37</f>
        <v>4633.125</v>
      </c>
      <c r="N37" s="330">
        <v>50</v>
      </c>
      <c r="O37" s="345" t="s">
        <v>588</v>
      </c>
      <c r="P37" s="356">
        <v>44652</v>
      </c>
      <c r="Q37" s="249"/>
      <c r="R37" s="253" t="s">
        <v>589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314"/>
      <c r="AG37" s="311"/>
      <c r="AH37" s="249"/>
      <c r="AI37" s="249"/>
      <c r="AJ37" s="314"/>
      <c r="AK37" s="314"/>
      <c r="AL37" s="314"/>
    </row>
    <row r="38" spans="1:38" s="247" customFormat="1" ht="13.5" customHeight="1">
      <c r="A38" s="357">
        <v>2</v>
      </c>
      <c r="B38" s="356">
        <v>44652</v>
      </c>
      <c r="C38" s="332"/>
      <c r="D38" s="346" t="s">
        <v>900</v>
      </c>
      <c r="E38" s="285" t="s">
        <v>590</v>
      </c>
      <c r="F38" s="285">
        <v>2455</v>
      </c>
      <c r="G38" s="285">
        <v>2400</v>
      </c>
      <c r="H38" s="330">
        <v>2495</v>
      </c>
      <c r="I38" s="330" t="s">
        <v>874</v>
      </c>
      <c r="J38" s="342" t="s">
        <v>632</v>
      </c>
      <c r="K38" s="330">
        <f t="shared" ref="K38" si="15">H38-F38</f>
        <v>40</v>
      </c>
      <c r="L38" s="343">
        <f t="shared" ref="L38" si="16">(H38*N38)*0.07%</f>
        <v>436.62500000000006</v>
      </c>
      <c r="M38" s="344">
        <f t="shared" ref="M38" si="17">(K38*N38)-L38</f>
        <v>9563.375</v>
      </c>
      <c r="N38" s="330">
        <v>250</v>
      </c>
      <c r="O38" s="345" t="s">
        <v>588</v>
      </c>
      <c r="P38" s="356">
        <v>44652</v>
      </c>
      <c r="Q38" s="249"/>
      <c r="R38" s="253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314"/>
      <c r="AG38" s="311"/>
      <c r="AH38" s="249"/>
      <c r="AI38" s="249"/>
      <c r="AJ38" s="314"/>
      <c r="AK38" s="314"/>
      <c r="AL38" s="314"/>
    </row>
    <row r="39" spans="1:38" s="247" customFormat="1" ht="13.5" customHeight="1">
      <c r="A39" s="357">
        <v>3</v>
      </c>
      <c r="B39" s="356">
        <v>44652</v>
      </c>
      <c r="C39" s="332"/>
      <c r="D39" s="346" t="s">
        <v>889</v>
      </c>
      <c r="E39" s="285" t="s">
        <v>590</v>
      </c>
      <c r="F39" s="285">
        <v>2830</v>
      </c>
      <c r="G39" s="285">
        <v>2775</v>
      </c>
      <c r="H39" s="330">
        <v>2867.5</v>
      </c>
      <c r="I39" s="330" t="s">
        <v>898</v>
      </c>
      <c r="J39" s="342" t="s">
        <v>899</v>
      </c>
      <c r="K39" s="330">
        <f t="shared" ref="K39:K40" si="18">H39-F39</f>
        <v>37.5</v>
      </c>
      <c r="L39" s="343">
        <f t="shared" ref="L39:L40" si="19">(H39*N39)*0.07%</f>
        <v>501.81250000000006</v>
      </c>
      <c r="M39" s="344">
        <f t="shared" ref="M39:M40" si="20">(K39*N39)-L39</f>
        <v>8873.1875</v>
      </c>
      <c r="N39" s="330">
        <v>250</v>
      </c>
      <c r="O39" s="345" t="s">
        <v>588</v>
      </c>
      <c r="P39" s="356">
        <v>44652</v>
      </c>
      <c r="Q39" s="249"/>
      <c r="R39" s="253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314"/>
      <c r="AG39" s="311"/>
      <c r="AH39" s="249"/>
      <c r="AI39" s="249"/>
      <c r="AJ39" s="314"/>
      <c r="AK39" s="314"/>
      <c r="AL39" s="314"/>
    </row>
    <row r="40" spans="1:38" s="247" customFormat="1" ht="13.5" customHeight="1">
      <c r="A40" s="357">
        <v>4</v>
      </c>
      <c r="B40" s="356">
        <v>44652</v>
      </c>
      <c r="C40" s="346"/>
      <c r="D40" s="346" t="s">
        <v>901</v>
      </c>
      <c r="E40" s="285" t="s">
        <v>590</v>
      </c>
      <c r="F40" s="285">
        <v>2380</v>
      </c>
      <c r="G40" s="285">
        <v>2335</v>
      </c>
      <c r="H40" s="330">
        <v>2410</v>
      </c>
      <c r="I40" s="330" t="s">
        <v>902</v>
      </c>
      <c r="J40" s="342" t="s">
        <v>603</v>
      </c>
      <c r="K40" s="330">
        <f t="shared" si="18"/>
        <v>30</v>
      </c>
      <c r="L40" s="343">
        <f t="shared" si="19"/>
        <v>463.92500000000007</v>
      </c>
      <c r="M40" s="344">
        <f t="shared" si="20"/>
        <v>7786.0749999999998</v>
      </c>
      <c r="N40" s="330">
        <v>275</v>
      </c>
      <c r="O40" s="345" t="s">
        <v>588</v>
      </c>
      <c r="P40" s="356">
        <v>44655</v>
      </c>
      <c r="Q40" s="249"/>
      <c r="R40" s="253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314"/>
      <c r="AG40" s="311"/>
      <c r="AH40" s="249"/>
      <c r="AI40" s="249"/>
      <c r="AJ40" s="314"/>
      <c r="AK40" s="314"/>
      <c r="AL40" s="314"/>
    </row>
    <row r="41" spans="1:38" s="247" customFormat="1" ht="13.5" customHeight="1">
      <c r="A41" s="357">
        <v>5</v>
      </c>
      <c r="B41" s="356">
        <v>44652</v>
      </c>
      <c r="C41" s="346"/>
      <c r="D41" s="346" t="s">
        <v>903</v>
      </c>
      <c r="E41" s="285" t="s">
        <v>590</v>
      </c>
      <c r="F41" s="285">
        <v>2100</v>
      </c>
      <c r="G41" s="285">
        <v>2048</v>
      </c>
      <c r="H41" s="330">
        <v>2130</v>
      </c>
      <c r="I41" s="330" t="s">
        <v>866</v>
      </c>
      <c r="J41" s="342" t="s">
        <v>603</v>
      </c>
      <c r="K41" s="330">
        <f t="shared" ref="K41" si="21">H41-F41</f>
        <v>30</v>
      </c>
      <c r="L41" s="343">
        <f t="shared" ref="L41" si="22">(H41*N41)*0.07%</f>
        <v>372.75000000000006</v>
      </c>
      <c r="M41" s="344">
        <f t="shared" ref="M41" si="23">(K41*N41)-L41</f>
        <v>7127.25</v>
      </c>
      <c r="N41" s="330">
        <v>250</v>
      </c>
      <c r="O41" s="345" t="s">
        <v>588</v>
      </c>
      <c r="P41" s="356">
        <v>44655</v>
      </c>
      <c r="Q41" s="249"/>
      <c r="R41" s="253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314"/>
      <c r="AG41" s="311"/>
      <c r="AH41" s="249"/>
      <c r="AI41" s="249"/>
      <c r="AJ41" s="314"/>
      <c r="AK41" s="314"/>
      <c r="AL41" s="314"/>
    </row>
    <row r="42" spans="1:38" s="247" customFormat="1" ht="13.15" customHeight="1">
      <c r="A42" s="357">
        <v>6</v>
      </c>
      <c r="B42" s="356">
        <v>44652</v>
      </c>
      <c r="C42" s="346"/>
      <c r="D42" s="346" t="s">
        <v>904</v>
      </c>
      <c r="E42" s="285" t="s">
        <v>590</v>
      </c>
      <c r="F42" s="285">
        <v>1494</v>
      </c>
      <c r="G42" s="285">
        <v>1475</v>
      </c>
      <c r="H42" s="330">
        <v>1637.5</v>
      </c>
      <c r="I42" s="330" t="s">
        <v>905</v>
      </c>
      <c r="J42" s="342" t="s">
        <v>922</v>
      </c>
      <c r="K42" s="330">
        <f t="shared" ref="K42:K43" si="24">H42-F42</f>
        <v>143.5</v>
      </c>
      <c r="L42" s="343">
        <f t="shared" ref="L42:L43" si="25">(H42*N42)*0.07%</f>
        <v>630.43750000000011</v>
      </c>
      <c r="M42" s="344">
        <f t="shared" ref="M42:M43" si="26">(K42*N42)-L42</f>
        <v>78294.5625</v>
      </c>
      <c r="N42" s="330">
        <v>550</v>
      </c>
      <c r="O42" s="345" t="s">
        <v>588</v>
      </c>
      <c r="P42" s="356">
        <v>44655</v>
      </c>
      <c r="Q42" s="249"/>
      <c r="R42" s="253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314"/>
      <c r="AG42" s="311"/>
      <c r="AH42" s="249"/>
      <c r="AI42" s="249"/>
      <c r="AJ42" s="314"/>
      <c r="AK42" s="314"/>
      <c r="AL42" s="314"/>
    </row>
    <row r="43" spans="1:38" s="247" customFormat="1" ht="13.15" customHeight="1">
      <c r="A43" s="357">
        <v>7</v>
      </c>
      <c r="B43" s="356">
        <v>44652</v>
      </c>
      <c r="C43" s="346"/>
      <c r="D43" s="346" t="s">
        <v>882</v>
      </c>
      <c r="E43" s="285" t="s">
        <v>590</v>
      </c>
      <c r="F43" s="285">
        <v>955</v>
      </c>
      <c r="G43" s="285">
        <v>940</v>
      </c>
      <c r="H43" s="330">
        <v>966.5</v>
      </c>
      <c r="I43" s="330" t="s">
        <v>906</v>
      </c>
      <c r="J43" s="342" t="s">
        <v>923</v>
      </c>
      <c r="K43" s="330">
        <f t="shared" si="24"/>
        <v>11.5</v>
      </c>
      <c r="L43" s="343">
        <f t="shared" si="25"/>
        <v>575.06750000000011</v>
      </c>
      <c r="M43" s="344">
        <f t="shared" si="26"/>
        <v>9199.932499999999</v>
      </c>
      <c r="N43" s="330">
        <v>850</v>
      </c>
      <c r="O43" s="345" t="s">
        <v>588</v>
      </c>
      <c r="P43" s="356">
        <v>44655</v>
      </c>
      <c r="Q43" s="249"/>
      <c r="R43" s="253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314"/>
      <c r="AG43" s="311"/>
      <c r="AH43" s="249"/>
      <c r="AI43" s="249"/>
      <c r="AJ43" s="314"/>
      <c r="AK43" s="314"/>
      <c r="AL43" s="314"/>
    </row>
    <row r="44" spans="1:38" s="247" customFormat="1" ht="13.15" customHeight="1">
      <c r="A44" s="357">
        <v>8</v>
      </c>
      <c r="B44" s="356">
        <v>44655</v>
      </c>
      <c r="C44" s="346"/>
      <c r="D44" s="346" t="s">
        <v>892</v>
      </c>
      <c r="E44" s="285" t="s">
        <v>928</v>
      </c>
      <c r="F44" s="285">
        <v>18090</v>
      </c>
      <c r="G44" s="285">
        <v>18260</v>
      </c>
      <c r="H44" s="330">
        <v>17980</v>
      </c>
      <c r="I44" s="330" t="s">
        <v>929</v>
      </c>
      <c r="J44" s="342" t="s">
        <v>930</v>
      </c>
      <c r="K44" s="330">
        <f>F44-H44</f>
        <v>110</v>
      </c>
      <c r="L44" s="343">
        <f t="shared" ref="L44" si="27">(H44*N44)*0.07%</f>
        <v>629.30000000000007</v>
      </c>
      <c r="M44" s="344">
        <f t="shared" ref="M44" si="28">(K44*N44)-L44</f>
        <v>4870.7</v>
      </c>
      <c r="N44" s="330">
        <v>50</v>
      </c>
      <c r="O44" s="345" t="s">
        <v>588</v>
      </c>
      <c r="P44" s="356">
        <v>44655</v>
      </c>
      <c r="Q44" s="249"/>
      <c r="R44" s="253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314"/>
      <c r="AG44" s="311"/>
      <c r="AH44" s="249"/>
      <c r="AI44" s="249"/>
      <c r="AJ44" s="314"/>
      <c r="AK44" s="314"/>
      <c r="AL44" s="314"/>
    </row>
    <row r="45" spans="1:38" s="247" customFormat="1" ht="13.15" customHeight="1">
      <c r="A45" s="380">
        <v>9</v>
      </c>
      <c r="B45" s="248">
        <v>44655</v>
      </c>
      <c r="C45" s="332"/>
      <c r="D45" s="332" t="s">
        <v>933</v>
      </c>
      <c r="E45" s="251" t="s">
        <v>590</v>
      </c>
      <c r="F45" s="251" t="s">
        <v>934</v>
      </c>
      <c r="G45" s="251">
        <v>726</v>
      </c>
      <c r="H45" s="252"/>
      <c r="I45" s="252" t="s">
        <v>935</v>
      </c>
      <c r="J45" s="302" t="s">
        <v>591</v>
      </c>
      <c r="K45" s="252"/>
      <c r="L45" s="283"/>
      <c r="M45" s="284"/>
      <c r="N45" s="252"/>
      <c r="O45" s="348"/>
      <c r="P45" s="248"/>
      <c r="Q45" s="249"/>
      <c r="R45" s="253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314"/>
      <c r="AG45" s="311"/>
      <c r="AH45" s="249"/>
      <c r="AI45" s="249"/>
      <c r="AJ45" s="314"/>
      <c r="AK45" s="314"/>
      <c r="AL45" s="314"/>
    </row>
    <row r="46" spans="1:38" s="247" customFormat="1" ht="13.15" customHeight="1">
      <c r="A46" s="380">
        <v>10</v>
      </c>
      <c r="B46" s="248">
        <v>44655</v>
      </c>
      <c r="C46" s="332"/>
      <c r="D46" s="332" t="s">
        <v>938</v>
      </c>
      <c r="E46" s="251" t="s">
        <v>590</v>
      </c>
      <c r="F46" s="251" t="s">
        <v>939</v>
      </c>
      <c r="G46" s="251">
        <v>974</v>
      </c>
      <c r="H46" s="252"/>
      <c r="I46" s="252" t="s">
        <v>940</v>
      </c>
      <c r="J46" s="302" t="s">
        <v>591</v>
      </c>
      <c r="K46" s="252"/>
      <c r="L46" s="283"/>
      <c r="M46" s="284"/>
      <c r="N46" s="252"/>
      <c r="O46" s="348"/>
      <c r="P46" s="248"/>
      <c r="Q46" s="249"/>
      <c r="R46" s="253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314"/>
      <c r="AG46" s="311"/>
      <c r="AH46" s="249"/>
      <c r="AI46" s="249"/>
      <c r="AJ46" s="314"/>
      <c r="AK46" s="314"/>
      <c r="AL46" s="314"/>
    </row>
    <row r="47" spans="1:38" s="247" customFormat="1" ht="13.15" customHeight="1">
      <c r="A47" s="380">
        <v>11</v>
      </c>
      <c r="B47" s="248">
        <v>44655</v>
      </c>
      <c r="C47" s="332"/>
      <c r="D47" s="332" t="s">
        <v>889</v>
      </c>
      <c r="E47" s="251" t="s">
        <v>590</v>
      </c>
      <c r="F47" s="251" t="s">
        <v>941</v>
      </c>
      <c r="G47" s="251">
        <v>2820</v>
      </c>
      <c r="H47" s="252"/>
      <c r="I47" s="252" t="s">
        <v>942</v>
      </c>
      <c r="J47" s="302" t="s">
        <v>591</v>
      </c>
      <c r="K47" s="252"/>
      <c r="L47" s="283"/>
      <c r="M47" s="284"/>
      <c r="N47" s="252"/>
      <c r="O47" s="348"/>
      <c r="P47" s="248"/>
      <c r="Q47" s="249"/>
      <c r="R47" s="253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314"/>
      <c r="AG47" s="311"/>
      <c r="AH47" s="249"/>
      <c r="AI47" s="249"/>
      <c r="AJ47" s="314"/>
      <c r="AK47" s="314"/>
      <c r="AL47" s="314"/>
    </row>
    <row r="48" spans="1:38" s="247" customFormat="1" ht="13.15" customHeight="1">
      <c r="A48" s="349"/>
      <c r="B48" s="248"/>
      <c r="C48" s="332"/>
      <c r="D48" s="332"/>
      <c r="E48" s="251"/>
      <c r="F48" s="251"/>
      <c r="G48" s="251"/>
      <c r="H48" s="252"/>
      <c r="I48" s="252"/>
      <c r="J48" s="302"/>
      <c r="K48" s="252"/>
      <c r="L48" s="283"/>
      <c r="M48" s="284"/>
      <c r="N48" s="252"/>
      <c r="O48" s="348"/>
      <c r="P48" s="248"/>
      <c r="Q48" s="249"/>
      <c r="R48" s="253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314"/>
      <c r="AG48" s="311"/>
      <c r="AH48" s="249"/>
      <c r="AI48" s="249"/>
      <c r="AJ48" s="314"/>
      <c r="AK48" s="314"/>
      <c r="AL48" s="314"/>
    </row>
    <row r="49" spans="1:38" s="247" customFormat="1" ht="13.15" customHeight="1">
      <c r="A49" s="349"/>
      <c r="B49" s="248"/>
      <c r="C49" s="332"/>
      <c r="D49" s="332"/>
      <c r="E49" s="251"/>
      <c r="F49" s="251"/>
      <c r="G49" s="251"/>
      <c r="H49" s="252"/>
      <c r="I49" s="252"/>
      <c r="J49" s="302"/>
      <c r="K49" s="252"/>
      <c r="L49" s="283"/>
      <c r="M49" s="284"/>
      <c r="N49" s="252"/>
      <c r="O49" s="348"/>
      <c r="P49" s="248"/>
      <c r="Q49" s="249"/>
      <c r="R49" s="253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314"/>
      <c r="AG49" s="311"/>
      <c r="AH49" s="249"/>
      <c r="AI49" s="249"/>
      <c r="AJ49" s="314"/>
      <c r="AK49" s="314"/>
      <c r="AL49" s="314"/>
    </row>
    <row r="50" spans="1:38" s="247" customFormat="1" ht="13.15" customHeight="1">
      <c r="A50" s="251"/>
      <c r="B50" s="248"/>
      <c r="C50" s="332"/>
      <c r="D50" s="332"/>
      <c r="E50" s="251"/>
      <c r="F50" s="251"/>
      <c r="G50" s="251"/>
      <c r="H50" s="252"/>
      <c r="I50" s="252"/>
      <c r="J50" s="302"/>
      <c r="K50" s="252"/>
      <c r="L50" s="283"/>
      <c r="M50" s="284"/>
      <c r="N50" s="252"/>
      <c r="O50" s="292"/>
      <c r="P50" s="293"/>
      <c r="Q50" s="249"/>
      <c r="R50" s="253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314"/>
      <c r="AG50" s="311"/>
      <c r="AH50" s="249"/>
      <c r="AI50" s="249"/>
      <c r="AJ50" s="314"/>
      <c r="AK50" s="314"/>
      <c r="AL50" s="314"/>
    </row>
    <row r="51" spans="1:38" ht="13.5" customHeight="1">
      <c r="A51" s="107"/>
      <c r="B51" s="108"/>
      <c r="C51" s="142"/>
      <c r="D51" s="150"/>
      <c r="E51" s="151"/>
      <c r="F51" s="107"/>
      <c r="G51" s="107"/>
      <c r="H51" s="107"/>
      <c r="I51" s="143"/>
      <c r="J51" s="143"/>
      <c r="K51" s="143"/>
      <c r="L51" s="143"/>
      <c r="M51" s="143"/>
      <c r="N51" s="143"/>
      <c r="O51" s="143"/>
      <c r="P51" s="143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2.75" customHeight="1">
      <c r="A52" s="152"/>
      <c r="B52" s="108"/>
      <c r="C52" s="109"/>
      <c r="D52" s="153"/>
      <c r="E52" s="112"/>
      <c r="F52" s="112"/>
      <c r="G52" s="112"/>
      <c r="H52" s="112"/>
      <c r="I52" s="112"/>
      <c r="J52" s="6"/>
      <c r="K52" s="112"/>
      <c r="L52" s="112"/>
      <c r="M52" s="6"/>
      <c r="N52" s="1"/>
      <c r="O52" s="109"/>
      <c r="P52" s="41"/>
      <c r="Q52" s="4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1"/>
      <c r="AG52" s="41"/>
      <c r="AH52" s="41"/>
      <c r="AI52" s="41"/>
      <c r="AJ52" s="41"/>
      <c r="AK52" s="41"/>
      <c r="AL52" s="41"/>
    </row>
    <row r="53" spans="1:38" ht="12.75" customHeight="1">
      <c r="A53" s="154" t="s">
        <v>610</v>
      </c>
      <c r="B53" s="154"/>
      <c r="C53" s="154"/>
      <c r="D53" s="154"/>
      <c r="E53" s="155"/>
      <c r="F53" s="112"/>
      <c r="G53" s="112"/>
      <c r="H53" s="112"/>
      <c r="I53" s="112"/>
      <c r="J53" s="1"/>
      <c r="K53" s="6"/>
      <c r="L53" s="6"/>
      <c r="M53" s="6"/>
      <c r="N53" s="1"/>
      <c r="O53" s="1"/>
      <c r="P53" s="41"/>
      <c r="Q53" s="4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41"/>
      <c r="AG53" s="41"/>
      <c r="AH53" s="41"/>
      <c r="AI53" s="41"/>
      <c r="AJ53" s="41"/>
      <c r="AK53" s="41"/>
      <c r="AL53" s="41"/>
    </row>
    <row r="54" spans="1:38" ht="38.25" customHeight="1">
      <c r="A54" s="96" t="s">
        <v>16</v>
      </c>
      <c r="B54" s="96" t="s">
        <v>565</v>
      </c>
      <c r="C54" s="96"/>
      <c r="D54" s="97" t="s">
        <v>576</v>
      </c>
      <c r="E54" s="96" t="s">
        <v>577</v>
      </c>
      <c r="F54" s="96" t="s">
        <v>578</v>
      </c>
      <c r="G54" s="96" t="s">
        <v>598</v>
      </c>
      <c r="H54" s="96" t="s">
        <v>580</v>
      </c>
      <c r="I54" s="96" t="s">
        <v>581</v>
      </c>
      <c r="J54" s="95" t="s">
        <v>582</v>
      </c>
      <c r="K54" s="95" t="s">
        <v>611</v>
      </c>
      <c r="L54" s="98" t="s">
        <v>584</v>
      </c>
      <c r="M54" s="149" t="s">
        <v>607</v>
      </c>
      <c r="N54" s="96" t="s">
        <v>608</v>
      </c>
      <c r="O54" s="96" t="s">
        <v>586</v>
      </c>
      <c r="P54" s="97" t="s">
        <v>587</v>
      </c>
      <c r="Q54" s="4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41"/>
      <c r="AG54" s="41"/>
      <c r="AH54" s="41"/>
      <c r="AI54" s="41"/>
      <c r="AJ54" s="41"/>
      <c r="AK54" s="41"/>
      <c r="AL54" s="41"/>
    </row>
    <row r="55" spans="1:38" s="247" customFormat="1" ht="12.75" customHeight="1">
      <c r="A55" s="380">
        <v>1</v>
      </c>
      <c r="B55" s="379">
        <v>44655</v>
      </c>
      <c r="C55" s="382"/>
      <c r="D55" s="383" t="s">
        <v>924</v>
      </c>
      <c r="E55" s="380" t="s">
        <v>590</v>
      </c>
      <c r="F55" s="380" t="s">
        <v>927</v>
      </c>
      <c r="G55" s="380">
        <v>39</v>
      </c>
      <c r="H55" s="381"/>
      <c r="I55" s="384" t="s">
        <v>943</v>
      </c>
      <c r="J55" s="381" t="s">
        <v>591</v>
      </c>
      <c r="K55" s="381"/>
      <c r="L55" s="385"/>
      <c r="M55" s="386"/>
      <c r="N55" s="381"/>
      <c r="O55" s="387"/>
      <c r="P55" s="379"/>
      <c r="Q55" s="249"/>
      <c r="R55" s="250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</row>
    <row r="56" spans="1:38" s="247" customFormat="1" ht="12.75" customHeight="1">
      <c r="A56" s="393">
        <v>2</v>
      </c>
      <c r="B56" s="394">
        <v>44655</v>
      </c>
      <c r="C56" s="395"/>
      <c r="D56" s="396" t="s">
        <v>925</v>
      </c>
      <c r="E56" s="393" t="s">
        <v>590</v>
      </c>
      <c r="F56" s="393">
        <v>82.5</v>
      </c>
      <c r="G56" s="393">
        <v>35</v>
      </c>
      <c r="H56" s="397">
        <v>102.5</v>
      </c>
      <c r="I56" s="398" t="s">
        <v>926</v>
      </c>
      <c r="J56" s="342" t="s">
        <v>936</v>
      </c>
      <c r="K56" s="330">
        <f t="shared" ref="K56:K57" si="29">H56-F56</f>
        <v>20</v>
      </c>
      <c r="L56" s="343">
        <v>100</v>
      </c>
      <c r="M56" s="344">
        <f t="shared" ref="M56:M57" si="30">(K56*N56)-L56</f>
        <v>900</v>
      </c>
      <c r="N56" s="330">
        <v>50</v>
      </c>
      <c r="O56" s="345" t="s">
        <v>588</v>
      </c>
      <c r="P56" s="356">
        <v>44655</v>
      </c>
      <c r="Q56" s="249"/>
      <c r="R56" s="250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</row>
    <row r="57" spans="1:38" s="247" customFormat="1" ht="12.75" customHeight="1">
      <c r="A57" s="399">
        <v>3</v>
      </c>
      <c r="B57" s="400">
        <v>44655</v>
      </c>
      <c r="C57" s="401"/>
      <c r="D57" s="402" t="s">
        <v>925</v>
      </c>
      <c r="E57" s="399" t="s">
        <v>590</v>
      </c>
      <c r="F57" s="399">
        <v>77</v>
      </c>
      <c r="G57" s="399">
        <v>35</v>
      </c>
      <c r="H57" s="403">
        <v>54</v>
      </c>
      <c r="I57" s="404" t="s">
        <v>926</v>
      </c>
      <c r="J57" s="405" t="s">
        <v>937</v>
      </c>
      <c r="K57" s="406">
        <f t="shared" si="29"/>
        <v>-23</v>
      </c>
      <c r="L57" s="407">
        <v>100</v>
      </c>
      <c r="M57" s="408">
        <f t="shared" si="30"/>
        <v>-1250</v>
      </c>
      <c r="N57" s="406">
        <v>50</v>
      </c>
      <c r="O57" s="409" t="s">
        <v>588</v>
      </c>
      <c r="P57" s="410">
        <v>44655</v>
      </c>
      <c r="Q57" s="249"/>
      <c r="R57" s="250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  <c r="AJ57" s="246"/>
      <c r="AK57" s="246"/>
      <c r="AL57" s="246"/>
    </row>
    <row r="58" spans="1:38" s="301" customFormat="1" ht="12.75" customHeight="1">
      <c r="A58" s="388"/>
      <c r="B58" s="388"/>
      <c r="C58" s="388"/>
      <c r="D58" s="388"/>
      <c r="E58" s="388"/>
      <c r="F58" s="380"/>
      <c r="G58" s="388"/>
      <c r="H58" s="388"/>
      <c r="I58" s="388"/>
      <c r="J58" s="388"/>
      <c r="K58" s="381"/>
      <c r="L58" s="385"/>
      <c r="M58" s="386"/>
      <c r="N58" s="381"/>
      <c r="O58" s="387"/>
      <c r="P58" s="389"/>
      <c r="Q58" s="298"/>
      <c r="R58" s="299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  <c r="AE58" s="298"/>
      <c r="AF58" s="300"/>
      <c r="AG58" s="300"/>
      <c r="AH58" s="300"/>
      <c r="AI58" s="300"/>
      <c r="AJ58" s="300"/>
      <c r="AK58" s="300"/>
      <c r="AL58" s="300"/>
    </row>
    <row r="59" spans="1:38" ht="14.25" customHeight="1">
      <c r="A59" s="151"/>
      <c r="B59" s="156"/>
      <c r="C59" s="156"/>
      <c r="D59" s="157"/>
      <c r="E59" s="151"/>
      <c r="F59" s="158"/>
      <c r="G59" s="151"/>
      <c r="H59" s="151"/>
      <c r="I59" s="151"/>
      <c r="J59" s="156"/>
      <c r="K59" s="159"/>
      <c r="L59" s="151"/>
      <c r="M59" s="151"/>
      <c r="N59" s="151"/>
      <c r="O59" s="160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>
      <c r="A60" s="94" t="s">
        <v>612</v>
      </c>
      <c r="B60" s="161"/>
      <c r="C60" s="161"/>
      <c r="D60" s="162"/>
      <c r="E60" s="135"/>
      <c r="F60" s="6"/>
      <c r="G60" s="6"/>
      <c r="H60" s="136"/>
      <c r="I60" s="163"/>
      <c r="J60" s="1"/>
      <c r="K60" s="6"/>
      <c r="L60" s="6"/>
      <c r="M60" s="6"/>
      <c r="N60" s="1"/>
      <c r="O60" s="1"/>
      <c r="Q60" s="1"/>
      <c r="R60" s="6"/>
      <c r="S60" s="1"/>
      <c r="T60" s="1"/>
      <c r="U60" s="1"/>
      <c r="V60" s="1"/>
      <c r="W60" s="1"/>
      <c r="X60" s="1"/>
      <c r="Y60" s="1"/>
      <c r="Z60" s="1"/>
    </row>
    <row r="61" spans="1:38" ht="38.25" customHeight="1">
      <c r="A61" s="95" t="s">
        <v>16</v>
      </c>
      <c r="B61" s="96" t="s">
        <v>565</v>
      </c>
      <c r="C61" s="96"/>
      <c r="D61" s="97" t="s">
        <v>576</v>
      </c>
      <c r="E61" s="96" t="s">
        <v>577</v>
      </c>
      <c r="F61" s="96" t="s">
        <v>578</v>
      </c>
      <c r="G61" s="96" t="s">
        <v>579</v>
      </c>
      <c r="H61" s="96" t="s">
        <v>580</v>
      </c>
      <c r="I61" s="96" t="s">
        <v>581</v>
      </c>
      <c r="J61" s="95" t="s">
        <v>582</v>
      </c>
      <c r="K61" s="139" t="s">
        <v>599</v>
      </c>
      <c r="L61" s="140" t="s">
        <v>584</v>
      </c>
      <c r="M61" s="98" t="s">
        <v>585</v>
      </c>
      <c r="N61" s="96" t="s">
        <v>586</v>
      </c>
      <c r="O61" s="97" t="s">
        <v>587</v>
      </c>
      <c r="P61" s="96" t="s">
        <v>819</v>
      </c>
      <c r="Q61" s="1"/>
      <c r="R61" s="6"/>
      <c r="S61" s="1"/>
      <c r="T61" s="1"/>
      <c r="U61" s="1"/>
      <c r="V61" s="1"/>
      <c r="W61" s="1"/>
      <c r="X61" s="1"/>
      <c r="Y61" s="1"/>
      <c r="Z61" s="1"/>
    </row>
    <row r="62" spans="1:38" s="247" customFormat="1" ht="14.25" customHeight="1">
      <c r="A62" s="271">
        <v>1</v>
      </c>
      <c r="B62" s="272">
        <v>44488</v>
      </c>
      <c r="C62" s="273"/>
      <c r="D62" s="274" t="s">
        <v>137</v>
      </c>
      <c r="E62" s="275" t="s">
        <v>871</v>
      </c>
      <c r="F62" s="276">
        <v>235.25</v>
      </c>
      <c r="G62" s="276">
        <v>198</v>
      </c>
      <c r="H62" s="275"/>
      <c r="I62" s="277" t="s">
        <v>824</v>
      </c>
      <c r="J62" s="278" t="s">
        <v>591</v>
      </c>
      <c r="K62" s="278"/>
      <c r="L62" s="279"/>
      <c r="M62" s="280"/>
      <c r="N62" s="278"/>
      <c r="O62" s="281"/>
      <c r="P62" s="278"/>
      <c r="Q62" s="246"/>
      <c r="R62" s="1" t="s">
        <v>589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  <c r="AJ62" s="246"/>
      <c r="AK62" s="246"/>
      <c r="AL62" s="246"/>
    </row>
    <row r="63" spans="1:38" s="247" customFormat="1" ht="12.75" customHeight="1">
      <c r="A63" s="164">
        <v>2</v>
      </c>
      <c r="B63" s="141">
        <v>44651</v>
      </c>
      <c r="C63" s="165"/>
      <c r="D63" s="100" t="s">
        <v>437</v>
      </c>
      <c r="E63" s="166" t="s">
        <v>590</v>
      </c>
      <c r="F63" s="166" t="s">
        <v>894</v>
      </c>
      <c r="G63" s="166">
        <v>348</v>
      </c>
      <c r="H63" s="166"/>
      <c r="I63" s="166" t="s">
        <v>895</v>
      </c>
      <c r="J63" s="166" t="s">
        <v>591</v>
      </c>
      <c r="K63" s="167"/>
      <c r="L63" s="168"/>
      <c r="M63" s="166"/>
      <c r="N63" s="169"/>
      <c r="O63" s="170"/>
      <c r="P63" s="170"/>
      <c r="Q63" s="246"/>
      <c r="R63" s="246" t="s">
        <v>589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  <c r="AJ63" s="246"/>
      <c r="AK63" s="246"/>
      <c r="AL63" s="246"/>
    </row>
    <row r="64" spans="1:38" ht="14.25" customHeight="1">
      <c r="A64" s="164"/>
      <c r="B64" s="141"/>
      <c r="C64" s="165"/>
      <c r="D64" s="100"/>
      <c r="E64" s="166"/>
      <c r="F64" s="166"/>
      <c r="G64" s="166"/>
      <c r="H64" s="166"/>
      <c r="I64" s="166"/>
      <c r="J64" s="166"/>
      <c r="K64" s="167"/>
      <c r="L64" s="168"/>
      <c r="M64" s="166"/>
      <c r="N64" s="169"/>
      <c r="O64" s="170"/>
      <c r="P64" s="170"/>
      <c r="R64" s="6" t="s">
        <v>589</v>
      </c>
      <c r="S64" s="41"/>
      <c r="T64" s="1"/>
      <c r="U64" s="1"/>
      <c r="V64" s="1"/>
      <c r="W64" s="1"/>
      <c r="X64" s="1"/>
      <c r="Y64" s="1"/>
      <c r="Z64" s="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2.75" customHeight="1">
      <c r="A65" s="119" t="s">
        <v>592</v>
      </c>
      <c r="B65" s="119"/>
      <c r="C65" s="119"/>
      <c r="D65" s="119"/>
      <c r="E65" s="41"/>
      <c r="F65" s="127" t="s">
        <v>594</v>
      </c>
      <c r="G65" s="56"/>
      <c r="H65" s="56"/>
      <c r="I65" s="56"/>
      <c r="J65" s="6"/>
      <c r="K65" s="145"/>
      <c r="L65" s="146"/>
      <c r="M65" s="6"/>
      <c r="N65" s="109"/>
      <c r="O65" s="171"/>
      <c r="P65" s="1"/>
      <c r="Q65" s="1"/>
      <c r="R65" s="6"/>
      <c r="S65" s="1"/>
      <c r="T65" s="1"/>
      <c r="U65" s="1"/>
      <c r="V65" s="1"/>
      <c r="W65" s="1"/>
      <c r="X65" s="1"/>
      <c r="Y65" s="1"/>
    </row>
    <row r="66" spans="1:38" ht="12.75" customHeight="1">
      <c r="A66" s="126" t="s">
        <v>593</v>
      </c>
      <c r="B66" s="119"/>
      <c r="C66" s="119"/>
      <c r="D66" s="119"/>
      <c r="E66" s="6"/>
      <c r="F66" s="127" t="s">
        <v>596</v>
      </c>
      <c r="G66" s="6"/>
      <c r="H66" s="6" t="s">
        <v>815</v>
      </c>
      <c r="I66" s="6"/>
      <c r="J66" s="1"/>
      <c r="K66" s="6"/>
      <c r="L66" s="6"/>
      <c r="M66" s="6"/>
      <c r="N66" s="1"/>
      <c r="O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38" ht="12.75" customHeight="1">
      <c r="A67" s="126"/>
      <c r="B67" s="119"/>
      <c r="C67" s="119"/>
      <c r="D67" s="119"/>
      <c r="E67" s="6"/>
      <c r="F67" s="127"/>
      <c r="G67" s="6"/>
      <c r="H67" s="6"/>
      <c r="I67" s="6"/>
      <c r="J67" s="1"/>
      <c r="K67" s="6"/>
      <c r="L67" s="6"/>
      <c r="M67" s="6"/>
      <c r="N67" s="1"/>
      <c r="O67" s="1"/>
      <c r="Q67" s="1"/>
      <c r="R67" s="56"/>
      <c r="S67" s="1"/>
      <c r="T67" s="1"/>
      <c r="U67" s="1"/>
      <c r="V67" s="1"/>
      <c r="W67" s="1"/>
      <c r="X67" s="1"/>
      <c r="Y67" s="1"/>
      <c r="Z67" s="1"/>
    </row>
    <row r="68" spans="1:38" ht="12.75" customHeight="1">
      <c r="A68" s="1"/>
      <c r="B68" s="134" t="s">
        <v>613</v>
      </c>
      <c r="C68" s="134"/>
      <c r="D68" s="134"/>
      <c r="E68" s="134"/>
      <c r="F68" s="135"/>
      <c r="G68" s="6"/>
      <c r="H68" s="6"/>
      <c r="I68" s="136"/>
      <c r="J68" s="137"/>
      <c r="K68" s="138"/>
      <c r="L68" s="137"/>
      <c r="M68" s="6"/>
      <c r="N68" s="1"/>
      <c r="O68" s="1"/>
      <c r="Q68" s="1"/>
      <c r="R68" s="56"/>
      <c r="S68" s="1"/>
      <c r="T68" s="1"/>
      <c r="U68" s="1"/>
      <c r="V68" s="1"/>
      <c r="W68" s="1"/>
      <c r="X68" s="1"/>
      <c r="Y68" s="1"/>
      <c r="Z68" s="1"/>
    </row>
    <row r="69" spans="1:38" ht="38.25" customHeight="1">
      <c r="A69" s="95" t="s">
        <v>16</v>
      </c>
      <c r="B69" s="96" t="s">
        <v>565</v>
      </c>
      <c r="C69" s="96"/>
      <c r="D69" s="97" t="s">
        <v>576</v>
      </c>
      <c r="E69" s="96" t="s">
        <v>577</v>
      </c>
      <c r="F69" s="96" t="s">
        <v>578</v>
      </c>
      <c r="G69" s="96" t="s">
        <v>598</v>
      </c>
      <c r="H69" s="96" t="s">
        <v>580</v>
      </c>
      <c r="I69" s="96" t="s">
        <v>581</v>
      </c>
      <c r="J69" s="172" t="s">
        <v>582</v>
      </c>
      <c r="K69" s="139" t="s">
        <v>599</v>
      </c>
      <c r="L69" s="149" t="s">
        <v>607</v>
      </c>
      <c r="M69" s="96" t="s">
        <v>608</v>
      </c>
      <c r="N69" s="140" t="s">
        <v>584</v>
      </c>
      <c r="O69" s="98" t="s">
        <v>585</v>
      </c>
      <c r="P69" s="96" t="s">
        <v>586</v>
      </c>
      <c r="Q69" s="97" t="s">
        <v>587</v>
      </c>
      <c r="R69" s="56"/>
      <c r="S69" s="1"/>
      <c r="T69" s="1"/>
      <c r="U69" s="1"/>
      <c r="V69" s="1"/>
      <c r="W69" s="1"/>
      <c r="X69" s="1"/>
      <c r="Y69" s="1"/>
      <c r="Z69" s="1"/>
    </row>
    <row r="70" spans="1:38" ht="14.25" customHeight="1">
      <c r="A70" s="101"/>
      <c r="B70" s="102"/>
      <c r="C70" s="173"/>
      <c r="D70" s="103"/>
      <c r="E70" s="104"/>
      <c r="F70" s="174"/>
      <c r="G70" s="101"/>
      <c r="H70" s="104"/>
      <c r="I70" s="105"/>
      <c r="J70" s="175"/>
      <c r="K70" s="175"/>
      <c r="L70" s="176"/>
      <c r="M70" s="99"/>
      <c r="N70" s="176"/>
      <c r="O70" s="177"/>
      <c r="P70" s="178"/>
      <c r="Q70" s="179"/>
      <c r="R70" s="144"/>
      <c r="S70" s="113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38" ht="14.25" customHeight="1">
      <c r="A71" s="101"/>
      <c r="B71" s="102"/>
      <c r="C71" s="173"/>
      <c r="D71" s="103"/>
      <c r="E71" s="104"/>
      <c r="F71" s="174"/>
      <c r="G71" s="101"/>
      <c r="H71" s="104"/>
      <c r="I71" s="105"/>
      <c r="J71" s="175"/>
      <c r="K71" s="175"/>
      <c r="L71" s="176"/>
      <c r="M71" s="99"/>
      <c r="N71" s="176"/>
      <c r="O71" s="177"/>
      <c r="P71" s="178"/>
      <c r="Q71" s="179"/>
      <c r="R71" s="144"/>
      <c r="S71" s="113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38" ht="14.25" customHeight="1">
      <c r="A72" s="101"/>
      <c r="B72" s="102"/>
      <c r="C72" s="173"/>
      <c r="D72" s="103"/>
      <c r="E72" s="104"/>
      <c r="F72" s="174"/>
      <c r="G72" s="101"/>
      <c r="H72" s="104"/>
      <c r="I72" s="105"/>
      <c r="J72" s="175"/>
      <c r="K72" s="175"/>
      <c r="L72" s="176"/>
      <c r="M72" s="99"/>
      <c r="N72" s="176"/>
      <c r="O72" s="177"/>
      <c r="P72" s="178"/>
      <c r="Q72" s="179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4.25" customHeight="1">
      <c r="A73" s="101"/>
      <c r="B73" s="102"/>
      <c r="C73" s="173"/>
      <c r="D73" s="103"/>
      <c r="E73" s="104"/>
      <c r="F73" s="175"/>
      <c r="G73" s="101"/>
      <c r="H73" s="104"/>
      <c r="I73" s="105"/>
      <c r="J73" s="175"/>
      <c r="K73" s="175"/>
      <c r="L73" s="176"/>
      <c r="M73" s="99"/>
      <c r="N73" s="176"/>
      <c r="O73" s="177"/>
      <c r="P73" s="178"/>
      <c r="Q73" s="179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4.25" customHeight="1">
      <c r="A74" s="101"/>
      <c r="B74" s="102"/>
      <c r="C74" s="173"/>
      <c r="D74" s="103"/>
      <c r="E74" s="104"/>
      <c r="F74" s="175"/>
      <c r="G74" s="101"/>
      <c r="H74" s="104"/>
      <c r="I74" s="105"/>
      <c r="J74" s="175"/>
      <c r="K74" s="175"/>
      <c r="L74" s="176"/>
      <c r="M74" s="99"/>
      <c r="N74" s="176"/>
      <c r="O74" s="177"/>
      <c r="P74" s="178"/>
      <c r="Q74" s="179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4.25" customHeight="1">
      <c r="A75" s="101"/>
      <c r="B75" s="102"/>
      <c r="C75" s="173"/>
      <c r="D75" s="103"/>
      <c r="E75" s="104"/>
      <c r="F75" s="174"/>
      <c r="G75" s="101"/>
      <c r="H75" s="104"/>
      <c r="I75" s="105"/>
      <c r="J75" s="175"/>
      <c r="K75" s="175"/>
      <c r="L75" s="176"/>
      <c r="M75" s="99"/>
      <c r="N75" s="176"/>
      <c r="O75" s="177"/>
      <c r="P75" s="178"/>
      <c r="Q75" s="179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4.25" customHeight="1">
      <c r="A76" s="101"/>
      <c r="B76" s="102"/>
      <c r="C76" s="173"/>
      <c r="D76" s="103"/>
      <c r="E76" s="104"/>
      <c r="F76" s="174"/>
      <c r="G76" s="101"/>
      <c r="H76" s="104"/>
      <c r="I76" s="105"/>
      <c r="J76" s="175"/>
      <c r="K76" s="175"/>
      <c r="L76" s="175"/>
      <c r="M76" s="175"/>
      <c r="N76" s="176"/>
      <c r="O76" s="180"/>
      <c r="P76" s="178"/>
      <c r="Q76" s="179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4.25" customHeight="1">
      <c r="A77" s="101"/>
      <c r="B77" s="102"/>
      <c r="C77" s="173"/>
      <c r="D77" s="103"/>
      <c r="E77" s="104"/>
      <c r="F77" s="175"/>
      <c r="G77" s="101"/>
      <c r="H77" s="104"/>
      <c r="I77" s="105"/>
      <c r="J77" s="175"/>
      <c r="K77" s="175"/>
      <c r="L77" s="176"/>
      <c r="M77" s="99"/>
      <c r="N77" s="176"/>
      <c r="O77" s="177"/>
      <c r="P77" s="178"/>
      <c r="Q77" s="179"/>
      <c r="R77" s="144"/>
      <c r="S77" s="113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4.25" customHeight="1">
      <c r="A78" s="101"/>
      <c r="B78" s="102"/>
      <c r="C78" s="173"/>
      <c r="D78" s="103"/>
      <c r="E78" s="104"/>
      <c r="F78" s="174"/>
      <c r="G78" s="101"/>
      <c r="H78" s="104"/>
      <c r="I78" s="105"/>
      <c r="J78" s="181"/>
      <c r="K78" s="181"/>
      <c r="L78" s="181"/>
      <c r="M78" s="181"/>
      <c r="N78" s="182"/>
      <c r="O78" s="177"/>
      <c r="P78" s="106"/>
      <c r="Q78" s="179"/>
      <c r="R78" s="144"/>
      <c r="S78" s="113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>
      <c r="A79" s="126"/>
      <c r="B79" s="119"/>
      <c r="C79" s="119"/>
      <c r="D79" s="119"/>
      <c r="E79" s="6"/>
      <c r="F79" s="127"/>
      <c r="G79" s="6"/>
      <c r="H79" s="6"/>
      <c r="I79" s="6"/>
      <c r="J79" s="1"/>
      <c r="K79" s="6"/>
      <c r="L79" s="6"/>
      <c r="M79" s="6"/>
      <c r="N79" s="1"/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26"/>
      <c r="B80" s="119"/>
      <c r="C80" s="119"/>
      <c r="D80" s="119"/>
      <c r="E80" s="6"/>
      <c r="F80" s="127"/>
      <c r="G80" s="56"/>
      <c r="H80" s="41"/>
      <c r="I80" s="56"/>
      <c r="J80" s="6"/>
      <c r="K80" s="145"/>
      <c r="L80" s="146"/>
      <c r="M80" s="6"/>
      <c r="N80" s="109"/>
      <c r="O80" s="147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56"/>
      <c r="B81" s="108"/>
      <c r="C81" s="108"/>
      <c r="D81" s="41"/>
      <c r="E81" s="56"/>
      <c r="F81" s="56"/>
      <c r="G81" s="56"/>
      <c r="H81" s="41"/>
      <c r="I81" s="56"/>
      <c r="J81" s="6"/>
      <c r="K81" s="145"/>
      <c r="L81" s="146"/>
      <c r="M81" s="6"/>
      <c r="N81" s="109"/>
      <c r="O81" s="147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41"/>
      <c r="B82" s="183" t="s">
        <v>614</v>
      </c>
      <c r="C82" s="183"/>
      <c r="D82" s="183"/>
      <c r="E82" s="183"/>
      <c r="F82" s="6"/>
      <c r="G82" s="6"/>
      <c r="H82" s="137"/>
      <c r="I82" s="6"/>
      <c r="J82" s="137"/>
      <c r="K82" s="138"/>
      <c r="L82" s="6"/>
      <c r="M82" s="6"/>
      <c r="N82" s="1"/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38.25" customHeight="1">
      <c r="A83" s="95" t="s">
        <v>16</v>
      </c>
      <c r="B83" s="96" t="s">
        <v>565</v>
      </c>
      <c r="C83" s="96"/>
      <c r="D83" s="97" t="s">
        <v>576</v>
      </c>
      <c r="E83" s="96" t="s">
        <v>577</v>
      </c>
      <c r="F83" s="96" t="s">
        <v>578</v>
      </c>
      <c r="G83" s="96" t="s">
        <v>615</v>
      </c>
      <c r="H83" s="96" t="s">
        <v>616</v>
      </c>
      <c r="I83" s="96" t="s">
        <v>581</v>
      </c>
      <c r="J83" s="184" t="s">
        <v>582</v>
      </c>
      <c r="K83" s="96" t="s">
        <v>583</v>
      </c>
      <c r="L83" s="96" t="s">
        <v>617</v>
      </c>
      <c r="M83" s="96" t="s">
        <v>586</v>
      </c>
      <c r="N83" s="97" t="s">
        <v>587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85">
        <v>1</v>
      </c>
      <c r="B84" s="186">
        <v>41579</v>
      </c>
      <c r="C84" s="186"/>
      <c r="D84" s="187" t="s">
        <v>618</v>
      </c>
      <c r="E84" s="188" t="s">
        <v>619</v>
      </c>
      <c r="F84" s="189">
        <v>82</v>
      </c>
      <c r="G84" s="188" t="s">
        <v>620</v>
      </c>
      <c r="H84" s="188">
        <v>100</v>
      </c>
      <c r="I84" s="190">
        <v>100</v>
      </c>
      <c r="J84" s="191" t="s">
        <v>621</v>
      </c>
      <c r="K84" s="192">
        <f t="shared" ref="K84:K136" si="31">H84-F84</f>
        <v>18</v>
      </c>
      <c r="L84" s="193">
        <f t="shared" ref="L84:L136" si="32">K84/F84</f>
        <v>0.21951219512195122</v>
      </c>
      <c r="M84" s="188" t="s">
        <v>588</v>
      </c>
      <c r="N84" s="194">
        <v>42657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85">
        <v>2</v>
      </c>
      <c r="B85" s="186">
        <v>41794</v>
      </c>
      <c r="C85" s="186"/>
      <c r="D85" s="187" t="s">
        <v>622</v>
      </c>
      <c r="E85" s="188" t="s">
        <v>590</v>
      </c>
      <c r="F85" s="189">
        <v>257</v>
      </c>
      <c r="G85" s="188" t="s">
        <v>620</v>
      </c>
      <c r="H85" s="188">
        <v>300</v>
      </c>
      <c r="I85" s="190">
        <v>300</v>
      </c>
      <c r="J85" s="191" t="s">
        <v>621</v>
      </c>
      <c r="K85" s="192">
        <f t="shared" si="31"/>
        <v>43</v>
      </c>
      <c r="L85" s="193">
        <f t="shared" si="32"/>
        <v>0.16731517509727625</v>
      </c>
      <c r="M85" s="188" t="s">
        <v>588</v>
      </c>
      <c r="N85" s="194">
        <v>41822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85">
        <v>3</v>
      </c>
      <c r="B86" s="186">
        <v>41828</v>
      </c>
      <c r="C86" s="186"/>
      <c r="D86" s="187" t="s">
        <v>623</v>
      </c>
      <c r="E86" s="188" t="s">
        <v>590</v>
      </c>
      <c r="F86" s="189">
        <v>393</v>
      </c>
      <c r="G86" s="188" t="s">
        <v>620</v>
      </c>
      <c r="H86" s="188">
        <v>468</v>
      </c>
      <c r="I86" s="190">
        <v>468</v>
      </c>
      <c r="J86" s="191" t="s">
        <v>621</v>
      </c>
      <c r="K86" s="192">
        <f t="shared" si="31"/>
        <v>75</v>
      </c>
      <c r="L86" s="193">
        <f t="shared" si="32"/>
        <v>0.19083969465648856</v>
      </c>
      <c r="M86" s="188" t="s">
        <v>588</v>
      </c>
      <c r="N86" s="194">
        <v>41863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85">
        <v>4</v>
      </c>
      <c r="B87" s="186">
        <v>41857</v>
      </c>
      <c r="C87" s="186"/>
      <c r="D87" s="187" t="s">
        <v>624</v>
      </c>
      <c r="E87" s="188" t="s">
        <v>590</v>
      </c>
      <c r="F87" s="189">
        <v>205</v>
      </c>
      <c r="G87" s="188" t="s">
        <v>620</v>
      </c>
      <c r="H87" s="188">
        <v>275</v>
      </c>
      <c r="I87" s="190">
        <v>250</v>
      </c>
      <c r="J87" s="191" t="s">
        <v>621</v>
      </c>
      <c r="K87" s="192">
        <f t="shared" si="31"/>
        <v>70</v>
      </c>
      <c r="L87" s="193">
        <f t="shared" si="32"/>
        <v>0.34146341463414637</v>
      </c>
      <c r="M87" s="188" t="s">
        <v>588</v>
      </c>
      <c r="N87" s="194">
        <v>41962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85">
        <v>5</v>
      </c>
      <c r="B88" s="186">
        <v>41886</v>
      </c>
      <c r="C88" s="186"/>
      <c r="D88" s="187" t="s">
        <v>625</v>
      </c>
      <c r="E88" s="188" t="s">
        <v>590</v>
      </c>
      <c r="F88" s="189">
        <v>162</v>
      </c>
      <c r="G88" s="188" t="s">
        <v>620</v>
      </c>
      <c r="H88" s="188">
        <v>190</v>
      </c>
      <c r="I88" s="190">
        <v>190</v>
      </c>
      <c r="J88" s="191" t="s">
        <v>621</v>
      </c>
      <c r="K88" s="192">
        <f t="shared" si="31"/>
        <v>28</v>
      </c>
      <c r="L88" s="193">
        <f t="shared" si="32"/>
        <v>0.1728395061728395</v>
      </c>
      <c r="M88" s="188" t="s">
        <v>588</v>
      </c>
      <c r="N88" s="194">
        <v>42006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85">
        <v>6</v>
      </c>
      <c r="B89" s="186">
        <v>41886</v>
      </c>
      <c r="C89" s="186"/>
      <c r="D89" s="187" t="s">
        <v>626</v>
      </c>
      <c r="E89" s="188" t="s">
        <v>590</v>
      </c>
      <c r="F89" s="189">
        <v>75</v>
      </c>
      <c r="G89" s="188" t="s">
        <v>620</v>
      </c>
      <c r="H89" s="188">
        <v>91.5</v>
      </c>
      <c r="I89" s="190" t="s">
        <v>627</v>
      </c>
      <c r="J89" s="191" t="s">
        <v>628</v>
      </c>
      <c r="K89" s="192">
        <f t="shared" si="31"/>
        <v>16.5</v>
      </c>
      <c r="L89" s="193">
        <f t="shared" si="32"/>
        <v>0.22</v>
      </c>
      <c r="M89" s="188" t="s">
        <v>588</v>
      </c>
      <c r="N89" s="194">
        <v>41954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85">
        <v>7</v>
      </c>
      <c r="B90" s="186">
        <v>41913</v>
      </c>
      <c r="C90" s="186"/>
      <c r="D90" s="187" t="s">
        <v>629</v>
      </c>
      <c r="E90" s="188" t="s">
        <v>590</v>
      </c>
      <c r="F90" s="189">
        <v>850</v>
      </c>
      <c r="G90" s="188" t="s">
        <v>620</v>
      </c>
      <c r="H90" s="188">
        <v>982.5</v>
      </c>
      <c r="I90" s="190">
        <v>1050</v>
      </c>
      <c r="J90" s="191" t="s">
        <v>630</v>
      </c>
      <c r="K90" s="192">
        <f t="shared" si="31"/>
        <v>132.5</v>
      </c>
      <c r="L90" s="193">
        <f t="shared" si="32"/>
        <v>0.15588235294117647</v>
      </c>
      <c r="M90" s="188" t="s">
        <v>588</v>
      </c>
      <c r="N90" s="194">
        <v>42039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85">
        <v>8</v>
      </c>
      <c r="B91" s="186">
        <v>41913</v>
      </c>
      <c r="C91" s="186"/>
      <c r="D91" s="187" t="s">
        <v>631</v>
      </c>
      <c r="E91" s="188" t="s">
        <v>590</v>
      </c>
      <c r="F91" s="189">
        <v>475</v>
      </c>
      <c r="G91" s="188" t="s">
        <v>620</v>
      </c>
      <c r="H91" s="188">
        <v>515</v>
      </c>
      <c r="I91" s="190">
        <v>600</v>
      </c>
      <c r="J91" s="191" t="s">
        <v>632</v>
      </c>
      <c r="K91" s="192">
        <f t="shared" si="31"/>
        <v>40</v>
      </c>
      <c r="L91" s="193">
        <f t="shared" si="32"/>
        <v>8.4210526315789472E-2</v>
      </c>
      <c r="M91" s="188" t="s">
        <v>588</v>
      </c>
      <c r="N91" s="194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85">
        <v>9</v>
      </c>
      <c r="B92" s="186">
        <v>41913</v>
      </c>
      <c r="C92" s="186"/>
      <c r="D92" s="187" t="s">
        <v>633</v>
      </c>
      <c r="E92" s="188" t="s">
        <v>590</v>
      </c>
      <c r="F92" s="189">
        <v>86</v>
      </c>
      <c r="G92" s="188" t="s">
        <v>620</v>
      </c>
      <c r="H92" s="188">
        <v>99</v>
      </c>
      <c r="I92" s="190">
        <v>140</v>
      </c>
      <c r="J92" s="191" t="s">
        <v>634</v>
      </c>
      <c r="K92" s="192">
        <f t="shared" si="31"/>
        <v>13</v>
      </c>
      <c r="L92" s="193">
        <f t="shared" si="32"/>
        <v>0.15116279069767441</v>
      </c>
      <c r="M92" s="188" t="s">
        <v>588</v>
      </c>
      <c r="N92" s="194">
        <v>41939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85">
        <v>10</v>
      </c>
      <c r="B93" s="186">
        <v>41926</v>
      </c>
      <c r="C93" s="186"/>
      <c r="D93" s="187" t="s">
        <v>635</v>
      </c>
      <c r="E93" s="188" t="s">
        <v>590</v>
      </c>
      <c r="F93" s="189">
        <v>496.6</v>
      </c>
      <c r="G93" s="188" t="s">
        <v>620</v>
      </c>
      <c r="H93" s="188">
        <v>621</v>
      </c>
      <c r="I93" s="190">
        <v>580</v>
      </c>
      <c r="J93" s="191" t="s">
        <v>621</v>
      </c>
      <c r="K93" s="192">
        <f t="shared" si="31"/>
        <v>124.39999999999998</v>
      </c>
      <c r="L93" s="193">
        <f t="shared" si="32"/>
        <v>0.25050342327829234</v>
      </c>
      <c r="M93" s="188" t="s">
        <v>588</v>
      </c>
      <c r="N93" s="194">
        <v>42605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85">
        <v>11</v>
      </c>
      <c r="B94" s="186">
        <v>41926</v>
      </c>
      <c r="C94" s="186"/>
      <c r="D94" s="187" t="s">
        <v>636</v>
      </c>
      <c r="E94" s="188" t="s">
        <v>590</v>
      </c>
      <c r="F94" s="189">
        <v>2481.9</v>
      </c>
      <c r="G94" s="188" t="s">
        <v>620</v>
      </c>
      <c r="H94" s="188">
        <v>2840</v>
      </c>
      <c r="I94" s="190">
        <v>2870</v>
      </c>
      <c r="J94" s="191" t="s">
        <v>637</v>
      </c>
      <c r="K94" s="192">
        <f t="shared" si="31"/>
        <v>358.09999999999991</v>
      </c>
      <c r="L94" s="193">
        <f t="shared" si="32"/>
        <v>0.14428462065353154</v>
      </c>
      <c r="M94" s="188" t="s">
        <v>588</v>
      </c>
      <c r="N94" s="194">
        <v>42017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85">
        <v>12</v>
      </c>
      <c r="B95" s="186">
        <v>41928</v>
      </c>
      <c r="C95" s="186"/>
      <c r="D95" s="187" t="s">
        <v>638</v>
      </c>
      <c r="E95" s="188" t="s">
        <v>590</v>
      </c>
      <c r="F95" s="189">
        <v>84.5</v>
      </c>
      <c r="G95" s="188" t="s">
        <v>620</v>
      </c>
      <c r="H95" s="188">
        <v>93</v>
      </c>
      <c r="I95" s="190">
        <v>110</v>
      </c>
      <c r="J95" s="191" t="s">
        <v>639</v>
      </c>
      <c r="K95" s="192">
        <f t="shared" si="31"/>
        <v>8.5</v>
      </c>
      <c r="L95" s="193">
        <f t="shared" si="32"/>
        <v>0.10059171597633136</v>
      </c>
      <c r="M95" s="188" t="s">
        <v>588</v>
      </c>
      <c r="N95" s="194">
        <v>41939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85">
        <v>13</v>
      </c>
      <c r="B96" s="186">
        <v>41928</v>
      </c>
      <c r="C96" s="186"/>
      <c r="D96" s="187" t="s">
        <v>640</v>
      </c>
      <c r="E96" s="188" t="s">
        <v>590</v>
      </c>
      <c r="F96" s="189">
        <v>401</v>
      </c>
      <c r="G96" s="188" t="s">
        <v>620</v>
      </c>
      <c r="H96" s="188">
        <v>428</v>
      </c>
      <c r="I96" s="190">
        <v>450</v>
      </c>
      <c r="J96" s="191" t="s">
        <v>641</v>
      </c>
      <c r="K96" s="192">
        <f t="shared" si="31"/>
        <v>27</v>
      </c>
      <c r="L96" s="193">
        <f t="shared" si="32"/>
        <v>6.7331670822942641E-2</v>
      </c>
      <c r="M96" s="188" t="s">
        <v>588</v>
      </c>
      <c r="N96" s="194">
        <v>42020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5">
        <v>14</v>
      </c>
      <c r="B97" s="186">
        <v>41928</v>
      </c>
      <c r="C97" s="186"/>
      <c r="D97" s="187" t="s">
        <v>642</v>
      </c>
      <c r="E97" s="188" t="s">
        <v>590</v>
      </c>
      <c r="F97" s="189">
        <v>101</v>
      </c>
      <c r="G97" s="188" t="s">
        <v>620</v>
      </c>
      <c r="H97" s="188">
        <v>112</v>
      </c>
      <c r="I97" s="190">
        <v>120</v>
      </c>
      <c r="J97" s="191" t="s">
        <v>643</v>
      </c>
      <c r="K97" s="192">
        <f t="shared" si="31"/>
        <v>11</v>
      </c>
      <c r="L97" s="193">
        <f t="shared" si="32"/>
        <v>0.10891089108910891</v>
      </c>
      <c r="M97" s="188" t="s">
        <v>588</v>
      </c>
      <c r="N97" s="194">
        <v>41939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5">
        <v>15</v>
      </c>
      <c r="B98" s="186">
        <v>41954</v>
      </c>
      <c r="C98" s="186"/>
      <c r="D98" s="187" t="s">
        <v>644</v>
      </c>
      <c r="E98" s="188" t="s">
        <v>590</v>
      </c>
      <c r="F98" s="189">
        <v>59</v>
      </c>
      <c r="G98" s="188" t="s">
        <v>620</v>
      </c>
      <c r="H98" s="188">
        <v>76</v>
      </c>
      <c r="I98" s="190">
        <v>76</v>
      </c>
      <c r="J98" s="191" t="s">
        <v>621</v>
      </c>
      <c r="K98" s="192">
        <f t="shared" si="31"/>
        <v>17</v>
      </c>
      <c r="L98" s="193">
        <f t="shared" si="32"/>
        <v>0.28813559322033899</v>
      </c>
      <c r="M98" s="188" t="s">
        <v>588</v>
      </c>
      <c r="N98" s="194">
        <v>43032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5">
        <v>16</v>
      </c>
      <c r="B99" s="186">
        <v>41954</v>
      </c>
      <c r="C99" s="186"/>
      <c r="D99" s="187" t="s">
        <v>633</v>
      </c>
      <c r="E99" s="188" t="s">
        <v>590</v>
      </c>
      <c r="F99" s="189">
        <v>99</v>
      </c>
      <c r="G99" s="188" t="s">
        <v>620</v>
      </c>
      <c r="H99" s="188">
        <v>120</v>
      </c>
      <c r="I99" s="190">
        <v>120</v>
      </c>
      <c r="J99" s="191" t="s">
        <v>601</v>
      </c>
      <c r="K99" s="192">
        <f t="shared" si="31"/>
        <v>21</v>
      </c>
      <c r="L99" s="193">
        <f t="shared" si="32"/>
        <v>0.21212121212121213</v>
      </c>
      <c r="M99" s="188" t="s">
        <v>588</v>
      </c>
      <c r="N99" s="194">
        <v>41960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5">
        <v>17</v>
      </c>
      <c r="B100" s="186">
        <v>41956</v>
      </c>
      <c r="C100" s="186"/>
      <c r="D100" s="187" t="s">
        <v>645</v>
      </c>
      <c r="E100" s="188" t="s">
        <v>590</v>
      </c>
      <c r="F100" s="189">
        <v>22</v>
      </c>
      <c r="G100" s="188" t="s">
        <v>620</v>
      </c>
      <c r="H100" s="188">
        <v>33.549999999999997</v>
      </c>
      <c r="I100" s="190">
        <v>32</v>
      </c>
      <c r="J100" s="191" t="s">
        <v>646</v>
      </c>
      <c r="K100" s="192">
        <f t="shared" si="31"/>
        <v>11.549999999999997</v>
      </c>
      <c r="L100" s="193">
        <f t="shared" si="32"/>
        <v>0.52499999999999991</v>
      </c>
      <c r="M100" s="188" t="s">
        <v>588</v>
      </c>
      <c r="N100" s="194">
        <v>42188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5">
        <v>18</v>
      </c>
      <c r="B101" s="186">
        <v>41976</v>
      </c>
      <c r="C101" s="186"/>
      <c r="D101" s="187" t="s">
        <v>647</v>
      </c>
      <c r="E101" s="188" t="s">
        <v>590</v>
      </c>
      <c r="F101" s="189">
        <v>440</v>
      </c>
      <c r="G101" s="188" t="s">
        <v>620</v>
      </c>
      <c r="H101" s="188">
        <v>520</v>
      </c>
      <c r="I101" s="190">
        <v>520</v>
      </c>
      <c r="J101" s="191" t="s">
        <v>648</v>
      </c>
      <c r="K101" s="192">
        <f t="shared" si="31"/>
        <v>80</v>
      </c>
      <c r="L101" s="193">
        <f t="shared" si="32"/>
        <v>0.18181818181818182</v>
      </c>
      <c r="M101" s="188" t="s">
        <v>588</v>
      </c>
      <c r="N101" s="194">
        <v>42208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5">
        <v>19</v>
      </c>
      <c r="B102" s="186">
        <v>41976</v>
      </c>
      <c r="C102" s="186"/>
      <c r="D102" s="187" t="s">
        <v>649</v>
      </c>
      <c r="E102" s="188" t="s">
        <v>590</v>
      </c>
      <c r="F102" s="189">
        <v>360</v>
      </c>
      <c r="G102" s="188" t="s">
        <v>620</v>
      </c>
      <c r="H102" s="188">
        <v>427</v>
      </c>
      <c r="I102" s="190">
        <v>425</v>
      </c>
      <c r="J102" s="191" t="s">
        <v>650</v>
      </c>
      <c r="K102" s="192">
        <f t="shared" si="31"/>
        <v>67</v>
      </c>
      <c r="L102" s="193">
        <f t="shared" si="32"/>
        <v>0.18611111111111112</v>
      </c>
      <c r="M102" s="188" t="s">
        <v>588</v>
      </c>
      <c r="N102" s="194">
        <v>42058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20</v>
      </c>
      <c r="B103" s="186">
        <v>42012</v>
      </c>
      <c r="C103" s="186"/>
      <c r="D103" s="187" t="s">
        <v>651</v>
      </c>
      <c r="E103" s="188" t="s">
        <v>590</v>
      </c>
      <c r="F103" s="189">
        <v>360</v>
      </c>
      <c r="G103" s="188" t="s">
        <v>620</v>
      </c>
      <c r="H103" s="188">
        <v>455</v>
      </c>
      <c r="I103" s="190">
        <v>420</v>
      </c>
      <c r="J103" s="191" t="s">
        <v>652</v>
      </c>
      <c r="K103" s="192">
        <f t="shared" si="31"/>
        <v>95</v>
      </c>
      <c r="L103" s="193">
        <f t="shared" si="32"/>
        <v>0.2638888888888889</v>
      </c>
      <c r="M103" s="188" t="s">
        <v>588</v>
      </c>
      <c r="N103" s="194">
        <v>42024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21</v>
      </c>
      <c r="B104" s="186">
        <v>42012</v>
      </c>
      <c r="C104" s="186"/>
      <c r="D104" s="187" t="s">
        <v>653</v>
      </c>
      <c r="E104" s="188" t="s">
        <v>590</v>
      </c>
      <c r="F104" s="189">
        <v>130</v>
      </c>
      <c r="G104" s="188"/>
      <c r="H104" s="188">
        <v>175.5</v>
      </c>
      <c r="I104" s="190">
        <v>165</v>
      </c>
      <c r="J104" s="191" t="s">
        <v>654</v>
      </c>
      <c r="K104" s="192">
        <f t="shared" si="31"/>
        <v>45.5</v>
      </c>
      <c r="L104" s="193">
        <f t="shared" si="32"/>
        <v>0.35</v>
      </c>
      <c r="M104" s="188" t="s">
        <v>588</v>
      </c>
      <c r="N104" s="194">
        <v>43088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22</v>
      </c>
      <c r="B105" s="186">
        <v>42040</v>
      </c>
      <c r="C105" s="186"/>
      <c r="D105" s="187" t="s">
        <v>381</v>
      </c>
      <c r="E105" s="188" t="s">
        <v>619</v>
      </c>
      <c r="F105" s="189">
        <v>98</v>
      </c>
      <c r="G105" s="188"/>
      <c r="H105" s="188">
        <v>120</v>
      </c>
      <c r="I105" s="190">
        <v>120</v>
      </c>
      <c r="J105" s="191" t="s">
        <v>621</v>
      </c>
      <c r="K105" s="192">
        <f t="shared" si="31"/>
        <v>22</v>
      </c>
      <c r="L105" s="193">
        <f t="shared" si="32"/>
        <v>0.22448979591836735</v>
      </c>
      <c r="M105" s="188" t="s">
        <v>588</v>
      </c>
      <c r="N105" s="194">
        <v>42753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23</v>
      </c>
      <c r="B106" s="186">
        <v>42040</v>
      </c>
      <c r="C106" s="186"/>
      <c r="D106" s="187" t="s">
        <v>655</v>
      </c>
      <c r="E106" s="188" t="s">
        <v>619</v>
      </c>
      <c r="F106" s="189">
        <v>196</v>
      </c>
      <c r="G106" s="188"/>
      <c r="H106" s="188">
        <v>262</v>
      </c>
      <c r="I106" s="190">
        <v>255</v>
      </c>
      <c r="J106" s="191" t="s">
        <v>621</v>
      </c>
      <c r="K106" s="192">
        <f t="shared" si="31"/>
        <v>66</v>
      </c>
      <c r="L106" s="193">
        <f t="shared" si="32"/>
        <v>0.33673469387755101</v>
      </c>
      <c r="M106" s="188" t="s">
        <v>588</v>
      </c>
      <c r="N106" s="194">
        <v>42599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95">
        <v>24</v>
      </c>
      <c r="B107" s="196">
        <v>42067</v>
      </c>
      <c r="C107" s="196"/>
      <c r="D107" s="197" t="s">
        <v>380</v>
      </c>
      <c r="E107" s="198" t="s">
        <v>619</v>
      </c>
      <c r="F107" s="199">
        <v>235</v>
      </c>
      <c r="G107" s="199"/>
      <c r="H107" s="200">
        <v>77</v>
      </c>
      <c r="I107" s="200" t="s">
        <v>656</v>
      </c>
      <c r="J107" s="201" t="s">
        <v>657</v>
      </c>
      <c r="K107" s="202">
        <f t="shared" si="31"/>
        <v>-158</v>
      </c>
      <c r="L107" s="203">
        <f t="shared" si="32"/>
        <v>-0.67234042553191486</v>
      </c>
      <c r="M107" s="199" t="s">
        <v>600</v>
      </c>
      <c r="N107" s="196">
        <v>43522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25</v>
      </c>
      <c r="B108" s="186">
        <v>42067</v>
      </c>
      <c r="C108" s="186"/>
      <c r="D108" s="187" t="s">
        <v>658</v>
      </c>
      <c r="E108" s="188" t="s">
        <v>619</v>
      </c>
      <c r="F108" s="189">
        <v>185</v>
      </c>
      <c r="G108" s="188"/>
      <c r="H108" s="188">
        <v>224</v>
      </c>
      <c r="I108" s="190" t="s">
        <v>659</v>
      </c>
      <c r="J108" s="191" t="s">
        <v>621</v>
      </c>
      <c r="K108" s="192">
        <f t="shared" si="31"/>
        <v>39</v>
      </c>
      <c r="L108" s="193">
        <f t="shared" si="32"/>
        <v>0.21081081081081082</v>
      </c>
      <c r="M108" s="188" t="s">
        <v>588</v>
      </c>
      <c r="N108" s="194">
        <v>42647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95">
        <v>26</v>
      </c>
      <c r="B109" s="196">
        <v>42090</v>
      </c>
      <c r="C109" s="196"/>
      <c r="D109" s="204" t="s">
        <v>660</v>
      </c>
      <c r="E109" s="199" t="s">
        <v>619</v>
      </c>
      <c r="F109" s="199">
        <v>49.5</v>
      </c>
      <c r="G109" s="200"/>
      <c r="H109" s="200">
        <v>15.85</v>
      </c>
      <c r="I109" s="200">
        <v>67</v>
      </c>
      <c r="J109" s="201" t="s">
        <v>661</v>
      </c>
      <c r="K109" s="200">
        <f t="shared" si="31"/>
        <v>-33.65</v>
      </c>
      <c r="L109" s="205">
        <f t="shared" si="32"/>
        <v>-0.67979797979797973</v>
      </c>
      <c r="M109" s="199" t="s">
        <v>600</v>
      </c>
      <c r="N109" s="206">
        <v>43627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27</v>
      </c>
      <c r="B110" s="186">
        <v>42093</v>
      </c>
      <c r="C110" s="186"/>
      <c r="D110" s="187" t="s">
        <v>662</v>
      </c>
      <c r="E110" s="188" t="s">
        <v>619</v>
      </c>
      <c r="F110" s="189">
        <v>183.5</v>
      </c>
      <c r="G110" s="188"/>
      <c r="H110" s="188">
        <v>219</v>
      </c>
      <c r="I110" s="190">
        <v>218</v>
      </c>
      <c r="J110" s="191" t="s">
        <v>663</v>
      </c>
      <c r="K110" s="192">
        <f t="shared" si="31"/>
        <v>35.5</v>
      </c>
      <c r="L110" s="193">
        <f t="shared" si="32"/>
        <v>0.19346049046321526</v>
      </c>
      <c r="M110" s="188" t="s">
        <v>588</v>
      </c>
      <c r="N110" s="194">
        <v>42103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28</v>
      </c>
      <c r="B111" s="186">
        <v>42114</v>
      </c>
      <c r="C111" s="186"/>
      <c r="D111" s="187" t="s">
        <v>664</v>
      </c>
      <c r="E111" s="188" t="s">
        <v>619</v>
      </c>
      <c r="F111" s="189">
        <f>(227+237)/2</f>
        <v>232</v>
      </c>
      <c r="G111" s="188"/>
      <c r="H111" s="188">
        <v>298</v>
      </c>
      <c r="I111" s="190">
        <v>298</v>
      </c>
      <c r="J111" s="191" t="s">
        <v>621</v>
      </c>
      <c r="K111" s="192">
        <f t="shared" si="31"/>
        <v>66</v>
      </c>
      <c r="L111" s="193">
        <f t="shared" si="32"/>
        <v>0.28448275862068967</v>
      </c>
      <c r="M111" s="188" t="s">
        <v>588</v>
      </c>
      <c r="N111" s="194">
        <v>42823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5">
        <v>29</v>
      </c>
      <c r="B112" s="186">
        <v>42128</v>
      </c>
      <c r="C112" s="186"/>
      <c r="D112" s="187" t="s">
        <v>665</v>
      </c>
      <c r="E112" s="188" t="s">
        <v>590</v>
      </c>
      <c r="F112" s="189">
        <v>385</v>
      </c>
      <c r="G112" s="188"/>
      <c r="H112" s="188">
        <f>212.5+331</f>
        <v>543.5</v>
      </c>
      <c r="I112" s="190">
        <v>510</v>
      </c>
      <c r="J112" s="191" t="s">
        <v>666</v>
      </c>
      <c r="K112" s="192">
        <f t="shared" si="31"/>
        <v>158.5</v>
      </c>
      <c r="L112" s="193">
        <f t="shared" si="32"/>
        <v>0.41168831168831171</v>
      </c>
      <c r="M112" s="188" t="s">
        <v>588</v>
      </c>
      <c r="N112" s="194">
        <v>42235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30</v>
      </c>
      <c r="B113" s="186">
        <v>42128</v>
      </c>
      <c r="C113" s="186"/>
      <c r="D113" s="187" t="s">
        <v>667</v>
      </c>
      <c r="E113" s="188" t="s">
        <v>590</v>
      </c>
      <c r="F113" s="189">
        <v>115.5</v>
      </c>
      <c r="G113" s="188"/>
      <c r="H113" s="188">
        <v>146</v>
      </c>
      <c r="I113" s="190">
        <v>142</v>
      </c>
      <c r="J113" s="191" t="s">
        <v>668</v>
      </c>
      <c r="K113" s="192">
        <f t="shared" si="31"/>
        <v>30.5</v>
      </c>
      <c r="L113" s="193">
        <f t="shared" si="32"/>
        <v>0.26406926406926406</v>
      </c>
      <c r="M113" s="188" t="s">
        <v>588</v>
      </c>
      <c r="N113" s="194">
        <v>42202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31</v>
      </c>
      <c r="B114" s="186">
        <v>42151</v>
      </c>
      <c r="C114" s="186"/>
      <c r="D114" s="187" t="s">
        <v>669</v>
      </c>
      <c r="E114" s="188" t="s">
        <v>590</v>
      </c>
      <c r="F114" s="189">
        <v>237.5</v>
      </c>
      <c r="G114" s="188"/>
      <c r="H114" s="188">
        <v>279.5</v>
      </c>
      <c r="I114" s="190">
        <v>278</v>
      </c>
      <c r="J114" s="191" t="s">
        <v>621</v>
      </c>
      <c r="K114" s="192">
        <f t="shared" si="31"/>
        <v>42</v>
      </c>
      <c r="L114" s="193">
        <f t="shared" si="32"/>
        <v>0.17684210526315788</v>
      </c>
      <c r="M114" s="188" t="s">
        <v>588</v>
      </c>
      <c r="N114" s="194">
        <v>42222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32</v>
      </c>
      <c r="B115" s="186">
        <v>42174</v>
      </c>
      <c r="C115" s="186"/>
      <c r="D115" s="187" t="s">
        <v>640</v>
      </c>
      <c r="E115" s="188" t="s">
        <v>619</v>
      </c>
      <c r="F115" s="189">
        <v>340</v>
      </c>
      <c r="G115" s="188"/>
      <c r="H115" s="188">
        <v>448</v>
      </c>
      <c r="I115" s="190">
        <v>448</v>
      </c>
      <c r="J115" s="191" t="s">
        <v>621</v>
      </c>
      <c r="K115" s="192">
        <f t="shared" si="31"/>
        <v>108</v>
      </c>
      <c r="L115" s="193">
        <f t="shared" si="32"/>
        <v>0.31764705882352939</v>
      </c>
      <c r="M115" s="188" t="s">
        <v>588</v>
      </c>
      <c r="N115" s="194">
        <v>43018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33</v>
      </c>
      <c r="B116" s="186">
        <v>42191</v>
      </c>
      <c r="C116" s="186"/>
      <c r="D116" s="187" t="s">
        <v>670</v>
      </c>
      <c r="E116" s="188" t="s">
        <v>619</v>
      </c>
      <c r="F116" s="189">
        <v>390</v>
      </c>
      <c r="G116" s="188"/>
      <c r="H116" s="188">
        <v>460</v>
      </c>
      <c r="I116" s="190">
        <v>460</v>
      </c>
      <c r="J116" s="191" t="s">
        <v>621</v>
      </c>
      <c r="K116" s="192">
        <f t="shared" si="31"/>
        <v>70</v>
      </c>
      <c r="L116" s="193">
        <f t="shared" si="32"/>
        <v>0.17948717948717949</v>
      </c>
      <c r="M116" s="188" t="s">
        <v>588</v>
      </c>
      <c r="N116" s="194">
        <v>42478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95">
        <v>34</v>
      </c>
      <c r="B117" s="196">
        <v>42195</v>
      </c>
      <c r="C117" s="196"/>
      <c r="D117" s="197" t="s">
        <v>671</v>
      </c>
      <c r="E117" s="198" t="s">
        <v>619</v>
      </c>
      <c r="F117" s="199">
        <v>122.5</v>
      </c>
      <c r="G117" s="199"/>
      <c r="H117" s="200">
        <v>61</v>
      </c>
      <c r="I117" s="200">
        <v>172</v>
      </c>
      <c r="J117" s="201" t="s">
        <v>672</v>
      </c>
      <c r="K117" s="202">
        <f t="shared" si="31"/>
        <v>-61.5</v>
      </c>
      <c r="L117" s="203">
        <f t="shared" si="32"/>
        <v>-0.50204081632653064</v>
      </c>
      <c r="M117" s="199" t="s">
        <v>600</v>
      </c>
      <c r="N117" s="196">
        <v>43333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35</v>
      </c>
      <c r="B118" s="186">
        <v>42219</v>
      </c>
      <c r="C118" s="186"/>
      <c r="D118" s="187" t="s">
        <v>673</v>
      </c>
      <c r="E118" s="188" t="s">
        <v>619</v>
      </c>
      <c r="F118" s="189">
        <v>297.5</v>
      </c>
      <c r="G118" s="188"/>
      <c r="H118" s="188">
        <v>350</v>
      </c>
      <c r="I118" s="190">
        <v>360</v>
      </c>
      <c r="J118" s="191" t="s">
        <v>674</v>
      </c>
      <c r="K118" s="192">
        <f t="shared" si="31"/>
        <v>52.5</v>
      </c>
      <c r="L118" s="193">
        <f t="shared" si="32"/>
        <v>0.17647058823529413</v>
      </c>
      <c r="M118" s="188" t="s">
        <v>588</v>
      </c>
      <c r="N118" s="194">
        <v>42232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36</v>
      </c>
      <c r="B119" s="186">
        <v>42219</v>
      </c>
      <c r="C119" s="186"/>
      <c r="D119" s="187" t="s">
        <v>675</v>
      </c>
      <c r="E119" s="188" t="s">
        <v>619</v>
      </c>
      <c r="F119" s="189">
        <v>115.5</v>
      </c>
      <c r="G119" s="188"/>
      <c r="H119" s="188">
        <v>149</v>
      </c>
      <c r="I119" s="190">
        <v>140</v>
      </c>
      <c r="J119" s="191" t="s">
        <v>676</v>
      </c>
      <c r="K119" s="192">
        <f t="shared" si="31"/>
        <v>33.5</v>
      </c>
      <c r="L119" s="193">
        <f t="shared" si="32"/>
        <v>0.29004329004329005</v>
      </c>
      <c r="M119" s="188" t="s">
        <v>588</v>
      </c>
      <c r="N119" s="194">
        <v>42740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37</v>
      </c>
      <c r="B120" s="186">
        <v>42251</v>
      </c>
      <c r="C120" s="186"/>
      <c r="D120" s="187" t="s">
        <v>669</v>
      </c>
      <c r="E120" s="188" t="s">
        <v>619</v>
      </c>
      <c r="F120" s="189">
        <v>226</v>
      </c>
      <c r="G120" s="188"/>
      <c r="H120" s="188">
        <v>292</v>
      </c>
      <c r="I120" s="190">
        <v>292</v>
      </c>
      <c r="J120" s="191" t="s">
        <v>677</v>
      </c>
      <c r="K120" s="192">
        <f t="shared" si="31"/>
        <v>66</v>
      </c>
      <c r="L120" s="193">
        <f t="shared" si="32"/>
        <v>0.29203539823008851</v>
      </c>
      <c r="M120" s="188" t="s">
        <v>588</v>
      </c>
      <c r="N120" s="194">
        <v>42286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38</v>
      </c>
      <c r="B121" s="186">
        <v>42254</v>
      </c>
      <c r="C121" s="186"/>
      <c r="D121" s="187" t="s">
        <v>664</v>
      </c>
      <c r="E121" s="188" t="s">
        <v>619</v>
      </c>
      <c r="F121" s="189">
        <v>232.5</v>
      </c>
      <c r="G121" s="188"/>
      <c r="H121" s="188">
        <v>312.5</v>
      </c>
      <c r="I121" s="190">
        <v>310</v>
      </c>
      <c r="J121" s="191" t="s">
        <v>621</v>
      </c>
      <c r="K121" s="192">
        <f t="shared" si="31"/>
        <v>80</v>
      </c>
      <c r="L121" s="193">
        <f t="shared" si="32"/>
        <v>0.34408602150537637</v>
      </c>
      <c r="M121" s="188" t="s">
        <v>588</v>
      </c>
      <c r="N121" s="194">
        <v>42823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39</v>
      </c>
      <c r="B122" s="186">
        <v>42268</v>
      </c>
      <c r="C122" s="186"/>
      <c r="D122" s="187" t="s">
        <v>678</v>
      </c>
      <c r="E122" s="188" t="s">
        <v>619</v>
      </c>
      <c r="F122" s="189">
        <v>196.5</v>
      </c>
      <c r="G122" s="188"/>
      <c r="H122" s="188">
        <v>238</v>
      </c>
      <c r="I122" s="190">
        <v>238</v>
      </c>
      <c r="J122" s="191" t="s">
        <v>677</v>
      </c>
      <c r="K122" s="192">
        <f t="shared" si="31"/>
        <v>41.5</v>
      </c>
      <c r="L122" s="193">
        <f t="shared" si="32"/>
        <v>0.21119592875318066</v>
      </c>
      <c r="M122" s="188" t="s">
        <v>588</v>
      </c>
      <c r="N122" s="194">
        <v>42291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40</v>
      </c>
      <c r="B123" s="186">
        <v>42271</v>
      </c>
      <c r="C123" s="186"/>
      <c r="D123" s="187" t="s">
        <v>618</v>
      </c>
      <c r="E123" s="188" t="s">
        <v>619</v>
      </c>
      <c r="F123" s="189">
        <v>65</v>
      </c>
      <c r="G123" s="188"/>
      <c r="H123" s="188">
        <v>82</v>
      </c>
      <c r="I123" s="190">
        <v>82</v>
      </c>
      <c r="J123" s="191" t="s">
        <v>677</v>
      </c>
      <c r="K123" s="192">
        <f t="shared" si="31"/>
        <v>17</v>
      </c>
      <c r="L123" s="193">
        <f t="shared" si="32"/>
        <v>0.26153846153846155</v>
      </c>
      <c r="M123" s="188" t="s">
        <v>588</v>
      </c>
      <c r="N123" s="194">
        <v>42578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41</v>
      </c>
      <c r="B124" s="186">
        <v>42291</v>
      </c>
      <c r="C124" s="186"/>
      <c r="D124" s="187" t="s">
        <v>679</v>
      </c>
      <c r="E124" s="188" t="s">
        <v>619</v>
      </c>
      <c r="F124" s="189">
        <v>144</v>
      </c>
      <c r="G124" s="188"/>
      <c r="H124" s="188">
        <v>182.5</v>
      </c>
      <c r="I124" s="190">
        <v>181</v>
      </c>
      <c r="J124" s="191" t="s">
        <v>677</v>
      </c>
      <c r="K124" s="192">
        <f t="shared" si="31"/>
        <v>38.5</v>
      </c>
      <c r="L124" s="193">
        <f t="shared" si="32"/>
        <v>0.2673611111111111</v>
      </c>
      <c r="M124" s="188" t="s">
        <v>588</v>
      </c>
      <c r="N124" s="194">
        <v>42817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42</v>
      </c>
      <c r="B125" s="186">
        <v>42291</v>
      </c>
      <c r="C125" s="186"/>
      <c r="D125" s="187" t="s">
        <v>680</v>
      </c>
      <c r="E125" s="188" t="s">
        <v>619</v>
      </c>
      <c r="F125" s="189">
        <v>264</v>
      </c>
      <c r="G125" s="188"/>
      <c r="H125" s="188">
        <v>311</v>
      </c>
      <c r="I125" s="190">
        <v>311</v>
      </c>
      <c r="J125" s="191" t="s">
        <v>677</v>
      </c>
      <c r="K125" s="192">
        <f t="shared" si="31"/>
        <v>47</v>
      </c>
      <c r="L125" s="193">
        <f t="shared" si="32"/>
        <v>0.17803030303030304</v>
      </c>
      <c r="M125" s="188" t="s">
        <v>588</v>
      </c>
      <c r="N125" s="194">
        <v>42604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43</v>
      </c>
      <c r="B126" s="186">
        <v>42318</v>
      </c>
      <c r="C126" s="186"/>
      <c r="D126" s="187" t="s">
        <v>681</v>
      </c>
      <c r="E126" s="188" t="s">
        <v>590</v>
      </c>
      <c r="F126" s="189">
        <v>549.5</v>
      </c>
      <c r="G126" s="188"/>
      <c r="H126" s="188">
        <v>630</v>
      </c>
      <c r="I126" s="190">
        <v>630</v>
      </c>
      <c r="J126" s="191" t="s">
        <v>677</v>
      </c>
      <c r="K126" s="192">
        <f t="shared" si="31"/>
        <v>80.5</v>
      </c>
      <c r="L126" s="193">
        <f t="shared" si="32"/>
        <v>0.1464968152866242</v>
      </c>
      <c r="M126" s="188" t="s">
        <v>588</v>
      </c>
      <c r="N126" s="194">
        <v>42419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44</v>
      </c>
      <c r="B127" s="186">
        <v>42342</v>
      </c>
      <c r="C127" s="186"/>
      <c r="D127" s="187" t="s">
        <v>682</v>
      </c>
      <c r="E127" s="188" t="s">
        <v>619</v>
      </c>
      <c r="F127" s="189">
        <v>1027.5</v>
      </c>
      <c r="G127" s="188"/>
      <c r="H127" s="188">
        <v>1315</v>
      </c>
      <c r="I127" s="190">
        <v>1250</v>
      </c>
      <c r="J127" s="191" t="s">
        <v>677</v>
      </c>
      <c r="K127" s="192">
        <f t="shared" si="31"/>
        <v>287.5</v>
      </c>
      <c r="L127" s="193">
        <f t="shared" si="32"/>
        <v>0.27980535279805352</v>
      </c>
      <c r="M127" s="188" t="s">
        <v>588</v>
      </c>
      <c r="N127" s="194">
        <v>43244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45</v>
      </c>
      <c r="B128" s="186">
        <v>42367</v>
      </c>
      <c r="C128" s="186"/>
      <c r="D128" s="187" t="s">
        <v>683</v>
      </c>
      <c r="E128" s="188" t="s">
        <v>619</v>
      </c>
      <c r="F128" s="189">
        <v>465</v>
      </c>
      <c r="G128" s="188"/>
      <c r="H128" s="188">
        <v>540</v>
      </c>
      <c r="I128" s="190">
        <v>540</v>
      </c>
      <c r="J128" s="191" t="s">
        <v>677</v>
      </c>
      <c r="K128" s="192">
        <f t="shared" si="31"/>
        <v>75</v>
      </c>
      <c r="L128" s="193">
        <f t="shared" si="32"/>
        <v>0.16129032258064516</v>
      </c>
      <c r="M128" s="188" t="s">
        <v>588</v>
      </c>
      <c r="N128" s="194">
        <v>42530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46</v>
      </c>
      <c r="B129" s="186">
        <v>42380</v>
      </c>
      <c r="C129" s="186"/>
      <c r="D129" s="187" t="s">
        <v>381</v>
      </c>
      <c r="E129" s="188" t="s">
        <v>590</v>
      </c>
      <c r="F129" s="189">
        <v>81</v>
      </c>
      <c r="G129" s="188"/>
      <c r="H129" s="188">
        <v>110</v>
      </c>
      <c r="I129" s="190">
        <v>110</v>
      </c>
      <c r="J129" s="191" t="s">
        <v>677</v>
      </c>
      <c r="K129" s="192">
        <f t="shared" si="31"/>
        <v>29</v>
      </c>
      <c r="L129" s="193">
        <f t="shared" si="32"/>
        <v>0.35802469135802467</v>
      </c>
      <c r="M129" s="188" t="s">
        <v>588</v>
      </c>
      <c r="N129" s="194">
        <v>42745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47</v>
      </c>
      <c r="B130" s="186">
        <v>42382</v>
      </c>
      <c r="C130" s="186"/>
      <c r="D130" s="187" t="s">
        <v>684</v>
      </c>
      <c r="E130" s="188" t="s">
        <v>590</v>
      </c>
      <c r="F130" s="189">
        <v>417.5</v>
      </c>
      <c r="G130" s="188"/>
      <c r="H130" s="188">
        <v>547</v>
      </c>
      <c r="I130" s="190">
        <v>535</v>
      </c>
      <c r="J130" s="191" t="s">
        <v>677</v>
      </c>
      <c r="K130" s="192">
        <f t="shared" si="31"/>
        <v>129.5</v>
      </c>
      <c r="L130" s="193">
        <f t="shared" si="32"/>
        <v>0.31017964071856285</v>
      </c>
      <c r="M130" s="188" t="s">
        <v>588</v>
      </c>
      <c r="N130" s="194">
        <v>42578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48</v>
      </c>
      <c r="B131" s="186">
        <v>42408</v>
      </c>
      <c r="C131" s="186"/>
      <c r="D131" s="187" t="s">
        <v>685</v>
      </c>
      <c r="E131" s="188" t="s">
        <v>619</v>
      </c>
      <c r="F131" s="189">
        <v>650</v>
      </c>
      <c r="G131" s="188"/>
      <c r="H131" s="188">
        <v>800</v>
      </c>
      <c r="I131" s="190">
        <v>800</v>
      </c>
      <c r="J131" s="191" t="s">
        <v>677</v>
      </c>
      <c r="K131" s="192">
        <f t="shared" si="31"/>
        <v>150</v>
      </c>
      <c r="L131" s="193">
        <f t="shared" si="32"/>
        <v>0.23076923076923078</v>
      </c>
      <c r="M131" s="188" t="s">
        <v>588</v>
      </c>
      <c r="N131" s="194">
        <v>43154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49</v>
      </c>
      <c r="B132" s="186">
        <v>42433</v>
      </c>
      <c r="C132" s="186"/>
      <c r="D132" s="187" t="s">
        <v>210</v>
      </c>
      <c r="E132" s="188" t="s">
        <v>619</v>
      </c>
      <c r="F132" s="189">
        <v>437.5</v>
      </c>
      <c r="G132" s="188"/>
      <c r="H132" s="188">
        <v>504.5</v>
      </c>
      <c r="I132" s="190">
        <v>522</v>
      </c>
      <c r="J132" s="191" t="s">
        <v>686</v>
      </c>
      <c r="K132" s="192">
        <f t="shared" si="31"/>
        <v>67</v>
      </c>
      <c r="L132" s="193">
        <f t="shared" si="32"/>
        <v>0.15314285714285714</v>
      </c>
      <c r="M132" s="188" t="s">
        <v>588</v>
      </c>
      <c r="N132" s="194">
        <v>42480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50</v>
      </c>
      <c r="B133" s="186">
        <v>42438</v>
      </c>
      <c r="C133" s="186"/>
      <c r="D133" s="187" t="s">
        <v>687</v>
      </c>
      <c r="E133" s="188" t="s">
        <v>619</v>
      </c>
      <c r="F133" s="189">
        <v>189.5</v>
      </c>
      <c r="G133" s="188"/>
      <c r="H133" s="188">
        <v>218</v>
      </c>
      <c r="I133" s="190">
        <v>218</v>
      </c>
      <c r="J133" s="191" t="s">
        <v>677</v>
      </c>
      <c r="K133" s="192">
        <f t="shared" si="31"/>
        <v>28.5</v>
      </c>
      <c r="L133" s="193">
        <f t="shared" si="32"/>
        <v>0.15039577836411611</v>
      </c>
      <c r="M133" s="188" t="s">
        <v>588</v>
      </c>
      <c r="N133" s="194">
        <v>43034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5">
        <v>51</v>
      </c>
      <c r="B134" s="196">
        <v>42471</v>
      </c>
      <c r="C134" s="196"/>
      <c r="D134" s="204" t="s">
        <v>688</v>
      </c>
      <c r="E134" s="199" t="s">
        <v>619</v>
      </c>
      <c r="F134" s="199">
        <v>36.5</v>
      </c>
      <c r="G134" s="200"/>
      <c r="H134" s="200">
        <v>15.85</v>
      </c>
      <c r="I134" s="200">
        <v>60</v>
      </c>
      <c r="J134" s="201" t="s">
        <v>689</v>
      </c>
      <c r="K134" s="202">
        <f t="shared" si="31"/>
        <v>-20.65</v>
      </c>
      <c r="L134" s="203">
        <f t="shared" si="32"/>
        <v>-0.5657534246575342</v>
      </c>
      <c r="M134" s="199" t="s">
        <v>600</v>
      </c>
      <c r="N134" s="207">
        <v>43627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52</v>
      </c>
      <c r="B135" s="186">
        <v>42472</v>
      </c>
      <c r="C135" s="186"/>
      <c r="D135" s="187" t="s">
        <v>690</v>
      </c>
      <c r="E135" s="188" t="s">
        <v>619</v>
      </c>
      <c r="F135" s="189">
        <v>93</v>
      </c>
      <c r="G135" s="188"/>
      <c r="H135" s="188">
        <v>149</v>
      </c>
      <c r="I135" s="190">
        <v>140</v>
      </c>
      <c r="J135" s="191" t="s">
        <v>691</v>
      </c>
      <c r="K135" s="192">
        <f t="shared" si="31"/>
        <v>56</v>
      </c>
      <c r="L135" s="193">
        <f t="shared" si="32"/>
        <v>0.60215053763440862</v>
      </c>
      <c r="M135" s="188" t="s">
        <v>588</v>
      </c>
      <c r="N135" s="194">
        <v>42740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53</v>
      </c>
      <c r="B136" s="186">
        <v>42472</v>
      </c>
      <c r="C136" s="186"/>
      <c r="D136" s="187" t="s">
        <v>692</v>
      </c>
      <c r="E136" s="188" t="s">
        <v>619</v>
      </c>
      <c r="F136" s="189">
        <v>130</v>
      </c>
      <c r="G136" s="188"/>
      <c r="H136" s="188">
        <v>150</v>
      </c>
      <c r="I136" s="190" t="s">
        <v>693</v>
      </c>
      <c r="J136" s="191" t="s">
        <v>677</v>
      </c>
      <c r="K136" s="192">
        <f t="shared" si="31"/>
        <v>20</v>
      </c>
      <c r="L136" s="193">
        <f t="shared" si="32"/>
        <v>0.15384615384615385</v>
      </c>
      <c r="M136" s="188" t="s">
        <v>588</v>
      </c>
      <c r="N136" s="194">
        <v>42564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54</v>
      </c>
      <c r="B137" s="186">
        <v>42473</v>
      </c>
      <c r="C137" s="186"/>
      <c r="D137" s="187" t="s">
        <v>694</v>
      </c>
      <c r="E137" s="188" t="s">
        <v>619</v>
      </c>
      <c r="F137" s="189">
        <v>196</v>
      </c>
      <c r="G137" s="188"/>
      <c r="H137" s="188">
        <v>299</v>
      </c>
      <c r="I137" s="190">
        <v>299</v>
      </c>
      <c r="J137" s="191" t="s">
        <v>677</v>
      </c>
      <c r="K137" s="192">
        <v>103</v>
      </c>
      <c r="L137" s="193">
        <v>0.52551020408163296</v>
      </c>
      <c r="M137" s="188" t="s">
        <v>588</v>
      </c>
      <c r="N137" s="194">
        <v>42620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55</v>
      </c>
      <c r="B138" s="186">
        <v>42473</v>
      </c>
      <c r="C138" s="186"/>
      <c r="D138" s="187" t="s">
        <v>695</v>
      </c>
      <c r="E138" s="188" t="s">
        <v>619</v>
      </c>
      <c r="F138" s="189">
        <v>88</v>
      </c>
      <c r="G138" s="188"/>
      <c r="H138" s="188">
        <v>103</v>
      </c>
      <c r="I138" s="190">
        <v>103</v>
      </c>
      <c r="J138" s="191" t="s">
        <v>677</v>
      </c>
      <c r="K138" s="192">
        <v>15</v>
      </c>
      <c r="L138" s="193">
        <v>0.170454545454545</v>
      </c>
      <c r="M138" s="188" t="s">
        <v>588</v>
      </c>
      <c r="N138" s="194">
        <v>42530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56</v>
      </c>
      <c r="B139" s="186">
        <v>42492</v>
      </c>
      <c r="C139" s="186"/>
      <c r="D139" s="187" t="s">
        <v>696</v>
      </c>
      <c r="E139" s="188" t="s">
        <v>619</v>
      </c>
      <c r="F139" s="189">
        <v>127.5</v>
      </c>
      <c r="G139" s="188"/>
      <c r="H139" s="188">
        <v>148</v>
      </c>
      <c r="I139" s="190" t="s">
        <v>697</v>
      </c>
      <c r="J139" s="191" t="s">
        <v>677</v>
      </c>
      <c r="K139" s="192">
        <f>H139-F139</f>
        <v>20.5</v>
      </c>
      <c r="L139" s="193">
        <f>K139/F139</f>
        <v>0.16078431372549021</v>
      </c>
      <c r="M139" s="188" t="s">
        <v>588</v>
      </c>
      <c r="N139" s="194">
        <v>42564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57</v>
      </c>
      <c r="B140" s="186">
        <v>42493</v>
      </c>
      <c r="C140" s="186"/>
      <c r="D140" s="187" t="s">
        <v>698</v>
      </c>
      <c r="E140" s="188" t="s">
        <v>619</v>
      </c>
      <c r="F140" s="189">
        <v>675</v>
      </c>
      <c r="G140" s="188"/>
      <c r="H140" s="188">
        <v>815</v>
      </c>
      <c r="I140" s="190" t="s">
        <v>699</v>
      </c>
      <c r="J140" s="191" t="s">
        <v>677</v>
      </c>
      <c r="K140" s="192">
        <f>H140-F140</f>
        <v>140</v>
      </c>
      <c r="L140" s="193">
        <f>K140/F140</f>
        <v>0.2074074074074074</v>
      </c>
      <c r="M140" s="188" t="s">
        <v>588</v>
      </c>
      <c r="N140" s="194">
        <v>43154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5">
        <v>58</v>
      </c>
      <c r="B141" s="196">
        <v>42522</v>
      </c>
      <c r="C141" s="196"/>
      <c r="D141" s="197" t="s">
        <v>700</v>
      </c>
      <c r="E141" s="198" t="s">
        <v>619</v>
      </c>
      <c r="F141" s="199">
        <v>500</v>
      </c>
      <c r="G141" s="199"/>
      <c r="H141" s="200">
        <v>232.5</v>
      </c>
      <c r="I141" s="200" t="s">
        <v>701</v>
      </c>
      <c r="J141" s="201" t="s">
        <v>702</v>
      </c>
      <c r="K141" s="202">
        <f>H141-F141</f>
        <v>-267.5</v>
      </c>
      <c r="L141" s="203">
        <f>K141/F141</f>
        <v>-0.53500000000000003</v>
      </c>
      <c r="M141" s="199" t="s">
        <v>600</v>
      </c>
      <c r="N141" s="196">
        <v>43735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59</v>
      </c>
      <c r="B142" s="186">
        <v>42527</v>
      </c>
      <c r="C142" s="186"/>
      <c r="D142" s="187" t="s">
        <v>540</v>
      </c>
      <c r="E142" s="188" t="s">
        <v>619</v>
      </c>
      <c r="F142" s="189">
        <v>110</v>
      </c>
      <c r="G142" s="188"/>
      <c r="H142" s="188">
        <v>126.5</v>
      </c>
      <c r="I142" s="190">
        <v>125</v>
      </c>
      <c r="J142" s="191" t="s">
        <v>628</v>
      </c>
      <c r="K142" s="192">
        <f>H142-F142</f>
        <v>16.5</v>
      </c>
      <c r="L142" s="193">
        <f>K142/F142</f>
        <v>0.15</v>
      </c>
      <c r="M142" s="188" t="s">
        <v>588</v>
      </c>
      <c r="N142" s="194">
        <v>42552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60</v>
      </c>
      <c r="B143" s="186">
        <v>42538</v>
      </c>
      <c r="C143" s="186"/>
      <c r="D143" s="187" t="s">
        <v>703</v>
      </c>
      <c r="E143" s="188" t="s">
        <v>619</v>
      </c>
      <c r="F143" s="189">
        <v>44</v>
      </c>
      <c r="G143" s="188"/>
      <c r="H143" s="188">
        <v>69.5</v>
      </c>
      <c r="I143" s="190">
        <v>69.5</v>
      </c>
      <c r="J143" s="191" t="s">
        <v>704</v>
      </c>
      <c r="K143" s="192">
        <f>H143-F143</f>
        <v>25.5</v>
      </c>
      <c r="L143" s="193">
        <f>K143/F143</f>
        <v>0.57954545454545459</v>
      </c>
      <c r="M143" s="188" t="s">
        <v>588</v>
      </c>
      <c r="N143" s="194">
        <v>42977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61</v>
      </c>
      <c r="B144" s="186">
        <v>42549</v>
      </c>
      <c r="C144" s="186"/>
      <c r="D144" s="187" t="s">
        <v>705</v>
      </c>
      <c r="E144" s="188" t="s">
        <v>619</v>
      </c>
      <c r="F144" s="189">
        <v>262.5</v>
      </c>
      <c r="G144" s="188"/>
      <c r="H144" s="188">
        <v>340</v>
      </c>
      <c r="I144" s="190">
        <v>333</v>
      </c>
      <c r="J144" s="191" t="s">
        <v>706</v>
      </c>
      <c r="K144" s="192">
        <v>77.5</v>
      </c>
      <c r="L144" s="193">
        <v>0.29523809523809502</v>
      </c>
      <c r="M144" s="188" t="s">
        <v>588</v>
      </c>
      <c r="N144" s="194">
        <v>43017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62</v>
      </c>
      <c r="B145" s="186">
        <v>42549</v>
      </c>
      <c r="C145" s="186"/>
      <c r="D145" s="187" t="s">
        <v>707</v>
      </c>
      <c r="E145" s="188" t="s">
        <v>619</v>
      </c>
      <c r="F145" s="189">
        <v>840</v>
      </c>
      <c r="G145" s="188"/>
      <c r="H145" s="188">
        <v>1230</v>
      </c>
      <c r="I145" s="190">
        <v>1230</v>
      </c>
      <c r="J145" s="191" t="s">
        <v>677</v>
      </c>
      <c r="K145" s="192">
        <v>390</v>
      </c>
      <c r="L145" s="193">
        <v>0.46428571428571402</v>
      </c>
      <c r="M145" s="188" t="s">
        <v>588</v>
      </c>
      <c r="N145" s="194">
        <v>42649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8">
        <v>63</v>
      </c>
      <c r="B146" s="209">
        <v>42556</v>
      </c>
      <c r="C146" s="209"/>
      <c r="D146" s="210" t="s">
        <v>708</v>
      </c>
      <c r="E146" s="211" t="s">
        <v>619</v>
      </c>
      <c r="F146" s="211">
        <v>395</v>
      </c>
      <c r="G146" s="212"/>
      <c r="H146" s="212">
        <f>(468.5+342.5)/2</f>
        <v>405.5</v>
      </c>
      <c r="I146" s="212">
        <v>510</v>
      </c>
      <c r="J146" s="213" t="s">
        <v>709</v>
      </c>
      <c r="K146" s="214">
        <f t="shared" ref="K146:K152" si="33">H146-F146</f>
        <v>10.5</v>
      </c>
      <c r="L146" s="215">
        <f t="shared" ref="L146:L152" si="34">K146/F146</f>
        <v>2.6582278481012658E-2</v>
      </c>
      <c r="M146" s="211" t="s">
        <v>710</v>
      </c>
      <c r="N146" s="209">
        <v>43606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5">
        <v>64</v>
      </c>
      <c r="B147" s="196">
        <v>42584</v>
      </c>
      <c r="C147" s="196"/>
      <c r="D147" s="197" t="s">
        <v>711</v>
      </c>
      <c r="E147" s="198" t="s">
        <v>590</v>
      </c>
      <c r="F147" s="199">
        <f>169.5-12.8</f>
        <v>156.69999999999999</v>
      </c>
      <c r="G147" s="199"/>
      <c r="H147" s="200">
        <v>77</v>
      </c>
      <c r="I147" s="200" t="s">
        <v>712</v>
      </c>
      <c r="J147" s="201" t="s">
        <v>713</v>
      </c>
      <c r="K147" s="202">
        <f t="shared" si="33"/>
        <v>-79.699999999999989</v>
      </c>
      <c r="L147" s="203">
        <f t="shared" si="34"/>
        <v>-0.50861518825781749</v>
      </c>
      <c r="M147" s="199" t="s">
        <v>600</v>
      </c>
      <c r="N147" s="196">
        <v>43522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5">
        <v>65</v>
      </c>
      <c r="B148" s="196">
        <v>42586</v>
      </c>
      <c r="C148" s="196"/>
      <c r="D148" s="197" t="s">
        <v>714</v>
      </c>
      <c r="E148" s="198" t="s">
        <v>619</v>
      </c>
      <c r="F148" s="199">
        <v>400</v>
      </c>
      <c r="G148" s="199"/>
      <c r="H148" s="200">
        <v>305</v>
      </c>
      <c r="I148" s="200">
        <v>475</v>
      </c>
      <c r="J148" s="201" t="s">
        <v>715</v>
      </c>
      <c r="K148" s="202">
        <f t="shared" si="33"/>
        <v>-95</v>
      </c>
      <c r="L148" s="203">
        <f t="shared" si="34"/>
        <v>-0.23749999999999999</v>
      </c>
      <c r="M148" s="199" t="s">
        <v>600</v>
      </c>
      <c r="N148" s="196">
        <v>43606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66</v>
      </c>
      <c r="B149" s="186">
        <v>42593</v>
      </c>
      <c r="C149" s="186"/>
      <c r="D149" s="187" t="s">
        <v>716</v>
      </c>
      <c r="E149" s="188" t="s">
        <v>619</v>
      </c>
      <c r="F149" s="189">
        <v>86.5</v>
      </c>
      <c r="G149" s="188"/>
      <c r="H149" s="188">
        <v>130</v>
      </c>
      <c r="I149" s="190">
        <v>130</v>
      </c>
      <c r="J149" s="191" t="s">
        <v>717</v>
      </c>
      <c r="K149" s="192">
        <f t="shared" si="33"/>
        <v>43.5</v>
      </c>
      <c r="L149" s="193">
        <f t="shared" si="34"/>
        <v>0.50289017341040465</v>
      </c>
      <c r="M149" s="188" t="s">
        <v>588</v>
      </c>
      <c r="N149" s="194">
        <v>43091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5">
        <v>67</v>
      </c>
      <c r="B150" s="196">
        <v>42600</v>
      </c>
      <c r="C150" s="196"/>
      <c r="D150" s="197" t="s">
        <v>109</v>
      </c>
      <c r="E150" s="198" t="s">
        <v>619</v>
      </c>
      <c r="F150" s="199">
        <v>133.5</v>
      </c>
      <c r="G150" s="199"/>
      <c r="H150" s="200">
        <v>126.5</v>
      </c>
      <c r="I150" s="200">
        <v>178</v>
      </c>
      <c r="J150" s="201" t="s">
        <v>718</v>
      </c>
      <c r="K150" s="202">
        <f t="shared" si="33"/>
        <v>-7</v>
      </c>
      <c r="L150" s="203">
        <f t="shared" si="34"/>
        <v>-5.2434456928838954E-2</v>
      </c>
      <c r="M150" s="199" t="s">
        <v>600</v>
      </c>
      <c r="N150" s="196">
        <v>42615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68</v>
      </c>
      <c r="B151" s="186">
        <v>42613</v>
      </c>
      <c r="C151" s="186"/>
      <c r="D151" s="187" t="s">
        <v>719</v>
      </c>
      <c r="E151" s="188" t="s">
        <v>619</v>
      </c>
      <c r="F151" s="189">
        <v>560</v>
      </c>
      <c r="G151" s="188"/>
      <c r="H151" s="188">
        <v>725</v>
      </c>
      <c r="I151" s="190">
        <v>725</v>
      </c>
      <c r="J151" s="191" t="s">
        <v>621</v>
      </c>
      <c r="K151" s="192">
        <f t="shared" si="33"/>
        <v>165</v>
      </c>
      <c r="L151" s="193">
        <f t="shared" si="34"/>
        <v>0.29464285714285715</v>
      </c>
      <c r="M151" s="188" t="s">
        <v>588</v>
      </c>
      <c r="N151" s="194">
        <v>42456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69</v>
      </c>
      <c r="B152" s="186">
        <v>42614</v>
      </c>
      <c r="C152" s="186"/>
      <c r="D152" s="187" t="s">
        <v>720</v>
      </c>
      <c r="E152" s="188" t="s">
        <v>619</v>
      </c>
      <c r="F152" s="189">
        <v>160.5</v>
      </c>
      <c r="G152" s="188"/>
      <c r="H152" s="188">
        <v>210</v>
      </c>
      <c r="I152" s="190">
        <v>210</v>
      </c>
      <c r="J152" s="191" t="s">
        <v>621</v>
      </c>
      <c r="K152" s="192">
        <f t="shared" si="33"/>
        <v>49.5</v>
      </c>
      <c r="L152" s="193">
        <f t="shared" si="34"/>
        <v>0.30841121495327101</v>
      </c>
      <c r="M152" s="188" t="s">
        <v>588</v>
      </c>
      <c r="N152" s="194">
        <v>42871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70</v>
      </c>
      <c r="B153" s="186">
        <v>42646</v>
      </c>
      <c r="C153" s="186"/>
      <c r="D153" s="187" t="s">
        <v>395</v>
      </c>
      <c r="E153" s="188" t="s">
        <v>619</v>
      </c>
      <c r="F153" s="189">
        <v>430</v>
      </c>
      <c r="G153" s="188"/>
      <c r="H153" s="188">
        <v>596</v>
      </c>
      <c r="I153" s="190">
        <v>575</v>
      </c>
      <c r="J153" s="191" t="s">
        <v>721</v>
      </c>
      <c r="K153" s="192">
        <v>166</v>
      </c>
      <c r="L153" s="193">
        <v>0.38604651162790699</v>
      </c>
      <c r="M153" s="188" t="s">
        <v>588</v>
      </c>
      <c r="N153" s="194">
        <v>42769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71</v>
      </c>
      <c r="B154" s="186">
        <v>42657</v>
      </c>
      <c r="C154" s="186"/>
      <c r="D154" s="187" t="s">
        <v>722</v>
      </c>
      <c r="E154" s="188" t="s">
        <v>619</v>
      </c>
      <c r="F154" s="189">
        <v>280</v>
      </c>
      <c r="G154" s="188"/>
      <c r="H154" s="188">
        <v>345</v>
      </c>
      <c r="I154" s="190">
        <v>345</v>
      </c>
      <c r="J154" s="191" t="s">
        <v>621</v>
      </c>
      <c r="K154" s="192">
        <f t="shared" ref="K154:K159" si="35">H154-F154</f>
        <v>65</v>
      </c>
      <c r="L154" s="193">
        <f>K154/F154</f>
        <v>0.23214285714285715</v>
      </c>
      <c r="M154" s="188" t="s">
        <v>588</v>
      </c>
      <c r="N154" s="194">
        <v>42814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72</v>
      </c>
      <c r="B155" s="186">
        <v>42657</v>
      </c>
      <c r="C155" s="186"/>
      <c r="D155" s="187" t="s">
        <v>723</v>
      </c>
      <c r="E155" s="188" t="s">
        <v>619</v>
      </c>
      <c r="F155" s="189">
        <v>245</v>
      </c>
      <c r="G155" s="188"/>
      <c r="H155" s="188">
        <v>325.5</v>
      </c>
      <c r="I155" s="190">
        <v>330</v>
      </c>
      <c r="J155" s="191" t="s">
        <v>724</v>
      </c>
      <c r="K155" s="192">
        <f t="shared" si="35"/>
        <v>80.5</v>
      </c>
      <c r="L155" s="193">
        <f>K155/F155</f>
        <v>0.32857142857142857</v>
      </c>
      <c r="M155" s="188" t="s">
        <v>588</v>
      </c>
      <c r="N155" s="194">
        <v>42769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73</v>
      </c>
      <c r="B156" s="186">
        <v>42660</v>
      </c>
      <c r="C156" s="186"/>
      <c r="D156" s="187" t="s">
        <v>345</v>
      </c>
      <c r="E156" s="188" t="s">
        <v>619</v>
      </c>
      <c r="F156" s="189">
        <v>125</v>
      </c>
      <c r="G156" s="188"/>
      <c r="H156" s="188">
        <v>160</v>
      </c>
      <c r="I156" s="190">
        <v>160</v>
      </c>
      <c r="J156" s="191" t="s">
        <v>677</v>
      </c>
      <c r="K156" s="192">
        <f t="shared" si="35"/>
        <v>35</v>
      </c>
      <c r="L156" s="193">
        <v>0.28000000000000003</v>
      </c>
      <c r="M156" s="188" t="s">
        <v>588</v>
      </c>
      <c r="N156" s="194">
        <v>42803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74</v>
      </c>
      <c r="B157" s="186">
        <v>42660</v>
      </c>
      <c r="C157" s="186"/>
      <c r="D157" s="187" t="s">
        <v>468</v>
      </c>
      <c r="E157" s="188" t="s">
        <v>619</v>
      </c>
      <c r="F157" s="189">
        <v>114</v>
      </c>
      <c r="G157" s="188"/>
      <c r="H157" s="188">
        <v>145</v>
      </c>
      <c r="I157" s="190">
        <v>145</v>
      </c>
      <c r="J157" s="191" t="s">
        <v>677</v>
      </c>
      <c r="K157" s="192">
        <f t="shared" si="35"/>
        <v>31</v>
      </c>
      <c r="L157" s="193">
        <f>K157/F157</f>
        <v>0.27192982456140352</v>
      </c>
      <c r="M157" s="188" t="s">
        <v>588</v>
      </c>
      <c r="N157" s="194">
        <v>42859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75</v>
      </c>
      <c r="B158" s="186">
        <v>42660</v>
      </c>
      <c r="C158" s="186"/>
      <c r="D158" s="187" t="s">
        <v>725</v>
      </c>
      <c r="E158" s="188" t="s">
        <v>619</v>
      </c>
      <c r="F158" s="189">
        <v>212</v>
      </c>
      <c r="G158" s="188"/>
      <c r="H158" s="188">
        <v>280</v>
      </c>
      <c r="I158" s="190">
        <v>276</v>
      </c>
      <c r="J158" s="191" t="s">
        <v>726</v>
      </c>
      <c r="K158" s="192">
        <f t="shared" si="35"/>
        <v>68</v>
      </c>
      <c r="L158" s="193">
        <f>K158/F158</f>
        <v>0.32075471698113206</v>
      </c>
      <c r="M158" s="188" t="s">
        <v>588</v>
      </c>
      <c r="N158" s="194">
        <v>42858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76</v>
      </c>
      <c r="B159" s="186">
        <v>42678</v>
      </c>
      <c r="C159" s="186"/>
      <c r="D159" s="187" t="s">
        <v>456</v>
      </c>
      <c r="E159" s="188" t="s">
        <v>619</v>
      </c>
      <c r="F159" s="189">
        <v>155</v>
      </c>
      <c r="G159" s="188"/>
      <c r="H159" s="188">
        <v>210</v>
      </c>
      <c r="I159" s="190">
        <v>210</v>
      </c>
      <c r="J159" s="191" t="s">
        <v>727</v>
      </c>
      <c r="K159" s="192">
        <f t="shared" si="35"/>
        <v>55</v>
      </c>
      <c r="L159" s="193">
        <f>K159/F159</f>
        <v>0.35483870967741937</v>
      </c>
      <c r="M159" s="188" t="s">
        <v>588</v>
      </c>
      <c r="N159" s="194">
        <v>42944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5">
        <v>77</v>
      </c>
      <c r="B160" s="196">
        <v>42710</v>
      </c>
      <c r="C160" s="196"/>
      <c r="D160" s="197" t="s">
        <v>728</v>
      </c>
      <c r="E160" s="198" t="s">
        <v>619</v>
      </c>
      <c r="F160" s="199">
        <v>150.5</v>
      </c>
      <c r="G160" s="199"/>
      <c r="H160" s="200">
        <v>72.5</v>
      </c>
      <c r="I160" s="200">
        <v>174</v>
      </c>
      <c r="J160" s="201" t="s">
        <v>729</v>
      </c>
      <c r="K160" s="202">
        <v>-78</v>
      </c>
      <c r="L160" s="203">
        <v>-0.51827242524916906</v>
      </c>
      <c r="M160" s="199" t="s">
        <v>600</v>
      </c>
      <c r="N160" s="196">
        <v>43333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78</v>
      </c>
      <c r="B161" s="186">
        <v>42712</v>
      </c>
      <c r="C161" s="186"/>
      <c r="D161" s="187" t="s">
        <v>730</v>
      </c>
      <c r="E161" s="188" t="s">
        <v>619</v>
      </c>
      <c r="F161" s="189">
        <v>380</v>
      </c>
      <c r="G161" s="188"/>
      <c r="H161" s="188">
        <v>478</v>
      </c>
      <c r="I161" s="190">
        <v>468</v>
      </c>
      <c r="J161" s="191" t="s">
        <v>677</v>
      </c>
      <c r="K161" s="192">
        <f>H161-F161</f>
        <v>98</v>
      </c>
      <c r="L161" s="193">
        <f>K161/F161</f>
        <v>0.25789473684210529</v>
      </c>
      <c r="M161" s="188" t="s">
        <v>588</v>
      </c>
      <c r="N161" s="194">
        <v>43025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79</v>
      </c>
      <c r="B162" s="186">
        <v>42734</v>
      </c>
      <c r="C162" s="186"/>
      <c r="D162" s="187" t="s">
        <v>108</v>
      </c>
      <c r="E162" s="188" t="s">
        <v>619</v>
      </c>
      <c r="F162" s="189">
        <v>305</v>
      </c>
      <c r="G162" s="188"/>
      <c r="H162" s="188">
        <v>375</v>
      </c>
      <c r="I162" s="190">
        <v>375</v>
      </c>
      <c r="J162" s="191" t="s">
        <v>677</v>
      </c>
      <c r="K162" s="192">
        <f>H162-F162</f>
        <v>70</v>
      </c>
      <c r="L162" s="193">
        <f>K162/F162</f>
        <v>0.22950819672131148</v>
      </c>
      <c r="M162" s="188" t="s">
        <v>588</v>
      </c>
      <c r="N162" s="194">
        <v>42768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80</v>
      </c>
      <c r="B163" s="186">
        <v>42739</v>
      </c>
      <c r="C163" s="186"/>
      <c r="D163" s="187" t="s">
        <v>94</v>
      </c>
      <c r="E163" s="188" t="s">
        <v>619</v>
      </c>
      <c r="F163" s="189">
        <v>99.5</v>
      </c>
      <c r="G163" s="188"/>
      <c r="H163" s="188">
        <v>158</v>
      </c>
      <c r="I163" s="190">
        <v>158</v>
      </c>
      <c r="J163" s="191" t="s">
        <v>677</v>
      </c>
      <c r="K163" s="192">
        <f>H163-F163</f>
        <v>58.5</v>
      </c>
      <c r="L163" s="193">
        <f>K163/F163</f>
        <v>0.5879396984924623</v>
      </c>
      <c r="M163" s="188" t="s">
        <v>588</v>
      </c>
      <c r="N163" s="194">
        <v>42898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81</v>
      </c>
      <c r="B164" s="186">
        <v>42739</v>
      </c>
      <c r="C164" s="186"/>
      <c r="D164" s="187" t="s">
        <v>94</v>
      </c>
      <c r="E164" s="188" t="s">
        <v>619</v>
      </c>
      <c r="F164" s="189">
        <v>99.5</v>
      </c>
      <c r="G164" s="188"/>
      <c r="H164" s="188">
        <v>158</v>
      </c>
      <c r="I164" s="190">
        <v>158</v>
      </c>
      <c r="J164" s="191" t="s">
        <v>677</v>
      </c>
      <c r="K164" s="192">
        <v>58.5</v>
      </c>
      <c r="L164" s="193">
        <v>0.58793969849246197</v>
      </c>
      <c r="M164" s="188" t="s">
        <v>588</v>
      </c>
      <c r="N164" s="194">
        <v>42898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82</v>
      </c>
      <c r="B165" s="186">
        <v>42786</v>
      </c>
      <c r="C165" s="186"/>
      <c r="D165" s="187" t="s">
        <v>185</v>
      </c>
      <c r="E165" s="188" t="s">
        <v>619</v>
      </c>
      <c r="F165" s="189">
        <v>140.5</v>
      </c>
      <c r="G165" s="188"/>
      <c r="H165" s="188">
        <v>220</v>
      </c>
      <c r="I165" s="190">
        <v>220</v>
      </c>
      <c r="J165" s="191" t="s">
        <v>677</v>
      </c>
      <c r="K165" s="192">
        <f>H165-F165</f>
        <v>79.5</v>
      </c>
      <c r="L165" s="193">
        <f>K165/F165</f>
        <v>0.5658362989323843</v>
      </c>
      <c r="M165" s="188" t="s">
        <v>588</v>
      </c>
      <c r="N165" s="194">
        <v>42864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83</v>
      </c>
      <c r="B166" s="186">
        <v>42786</v>
      </c>
      <c r="C166" s="186"/>
      <c r="D166" s="187" t="s">
        <v>731</v>
      </c>
      <c r="E166" s="188" t="s">
        <v>619</v>
      </c>
      <c r="F166" s="189">
        <v>202.5</v>
      </c>
      <c r="G166" s="188"/>
      <c r="H166" s="188">
        <v>234</v>
      </c>
      <c r="I166" s="190">
        <v>234</v>
      </c>
      <c r="J166" s="191" t="s">
        <v>677</v>
      </c>
      <c r="K166" s="192">
        <v>31.5</v>
      </c>
      <c r="L166" s="193">
        <v>0.155555555555556</v>
      </c>
      <c r="M166" s="188" t="s">
        <v>588</v>
      </c>
      <c r="N166" s="194">
        <v>42836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84</v>
      </c>
      <c r="B167" s="186">
        <v>42818</v>
      </c>
      <c r="C167" s="186"/>
      <c r="D167" s="187" t="s">
        <v>732</v>
      </c>
      <c r="E167" s="188" t="s">
        <v>619</v>
      </c>
      <c r="F167" s="189">
        <v>300.5</v>
      </c>
      <c r="G167" s="188"/>
      <c r="H167" s="188">
        <v>417.5</v>
      </c>
      <c r="I167" s="190">
        <v>420</v>
      </c>
      <c r="J167" s="191" t="s">
        <v>733</v>
      </c>
      <c r="K167" s="192">
        <f>H167-F167</f>
        <v>117</v>
      </c>
      <c r="L167" s="193">
        <f>K167/F167</f>
        <v>0.38935108153078202</v>
      </c>
      <c r="M167" s="188" t="s">
        <v>588</v>
      </c>
      <c r="N167" s="194">
        <v>43070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85</v>
      </c>
      <c r="B168" s="186">
        <v>42818</v>
      </c>
      <c r="C168" s="186"/>
      <c r="D168" s="187" t="s">
        <v>707</v>
      </c>
      <c r="E168" s="188" t="s">
        <v>619</v>
      </c>
      <c r="F168" s="189">
        <v>850</v>
      </c>
      <c r="G168" s="188"/>
      <c r="H168" s="188">
        <v>1042.5</v>
      </c>
      <c r="I168" s="190">
        <v>1023</v>
      </c>
      <c r="J168" s="191" t="s">
        <v>734</v>
      </c>
      <c r="K168" s="192">
        <v>192.5</v>
      </c>
      <c r="L168" s="193">
        <v>0.22647058823529401</v>
      </c>
      <c r="M168" s="188" t="s">
        <v>588</v>
      </c>
      <c r="N168" s="194">
        <v>42830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86</v>
      </c>
      <c r="B169" s="186">
        <v>42830</v>
      </c>
      <c r="C169" s="186"/>
      <c r="D169" s="187" t="s">
        <v>487</v>
      </c>
      <c r="E169" s="188" t="s">
        <v>619</v>
      </c>
      <c r="F169" s="189">
        <v>785</v>
      </c>
      <c r="G169" s="188"/>
      <c r="H169" s="188">
        <v>930</v>
      </c>
      <c r="I169" s="190">
        <v>920</v>
      </c>
      <c r="J169" s="191" t="s">
        <v>735</v>
      </c>
      <c r="K169" s="192">
        <f>H169-F169</f>
        <v>145</v>
      </c>
      <c r="L169" s="193">
        <f>K169/F169</f>
        <v>0.18471337579617833</v>
      </c>
      <c r="M169" s="188" t="s">
        <v>588</v>
      </c>
      <c r="N169" s="194">
        <v>42976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5">
        <v>87</v>
      </c>
      <c r="B170" s="196">
        <v>42831</v>
      </c>
      <c r="C170" s="196"/>
      <c r="D170" s="197" t="s">
        <v>736</v>
      </c>
      <c r="E170" s="198" t="s">
        <v>619</v>
      </c>
      <c r="F170" s="199">
        <v>40</v>
      </c>
      <c r="G170" s="199"/>
      <c r="H170" s="200">
        <v>13.1</v>
      </c>
      <c r="I170" s="200">
        <v>60</v>
      </c>
      <c r="J170" s="201" t="s">
        <v>737</v>
      </c>
      <c r="K170" s="202">
        <v>-26.9</v>
      </c>
      <c r="L170" s="203">
        <v>-0.67249999999999999</v>
      </c>
      <c r="M170" s="199" t="s">
        <v>600</v>
      </c>
      <c r="N170" s="196">
        <v>43138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88</v>
      </c>
      <c r="B171" s="186">
        <v>42837</v>
      </c>
      <c r="C171" s="186"/>
      <c r="D171" s="187" t="s">
        <v>93</v>
      </c>
      <c r="E171" s="188" t="s">
        <v>619</v>
      </c>
      <c r="F171" s="189">
        <v>289.5</v>
      </c>
      <c r="G171" s="188"/>
      <c r="H171" s="188">
        <v>354</v>
      </c>
      <c r="I171" s="190">
        <v>360</v>
      </c>
      <c r="J171" s="191" t="s">
        <v>738</v>
      </c>
      <c r="K171" s="192">
        <f t="shared" ref="K171:K179" si="36">H171-F171</f>
        <v>64.5</v>
      </c>
      <c r="L171" s="193">
        <f t="shared" ref="L171:L179" si="37">K171/F171</f>
        <v>0.22279792746113988</v>
      </c>
      <c r="M171" s="188" t="s">
        <v>588</v>
      </c>
      <c r="N171" s="194">
        <v>43040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89</v>
      </c>
      <c r="B172" s="186">
        <v>42845</v>
      </c>
      <c r="C172" s="186"/>
      <c r="D172" s="187" t="s">
        <v>426</v>
      </c>
      <c r="E172" s="188" t="s">
        <v>619</v>
      </c>
      <c r="F172" s="189">
        <v>700</v>
      </c>
      <c r="G172" s="188"/>
      <c r="H172" s="188">
        <v>840</v>
      </c>
      <c r="I172" s="190">
        <v>840</v>
      </c>
      <c r="J172" s="191" t="s">
        <v>739</v>
      </c>
      <c r="K172" s="192">
        <f t="shared" si="36"/>
        <v>140</v>
      </c>
      <c r="L172" s="193">
        <f t="shared" si="37"/>
        <v>0.2</v>
      </c>
      <c r="M172" s="188" t="s">
        <v>588</v>
      </c>
      <c r="N172" s="194">
        <v>42893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90</v>
      </c>
      <c r="B173" s="186">
        <v>42887</v>
      </c>
      <c r="C173" s="186"/>
      <c r="D173" s="187" t="s">
        <v>740</v>
      </c>
      <c r="E173" s="188" t="s">
        <v>619</v>
      </c>
      <c r="F173" s="189">
        <v>130</v>
      </c>
      <c r="G173" s="188"/>
      <c r="H173" s="188">
        <v>144.25</v>
      </c>
      <c r="I173" s="190">
        <v>170</v>
      </c>
      <c r="J173" s="191" t="s">
        <v>741</v>
      </c>
      <c r="K173" s="192">
        <f t="shared" si="36"/>
        <v>14.25</v>
      </c>
      <c r="L173" s="193">
        <f t="shared" si="37"/>
        <v>0.10961538461538461</v>
      </c>
      <c r="M173" s="188" t="s">
        <v>588</v>
      </c>
      <c r="N173" s="194">
        <v>43675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91</v>
      </c>
      <c r="B174" s="186">
        <v>42901</v>
      </c>
      <c r="C174" s="186"/>
      <c r="D174" s="187" t="s">
        <v>742</v>
      </c>
      <c r="E174" s="188" t="s">
        <v>619</v>
      </c>
      <c r="F174" s="189">
        <v>214.5</v>
      </c>
      <c r="G174" s="188"/>
      <c r="H174" s="188">
        <v>262</v>
      </c>
      <c r="I174" s="190">
        <v>262</v>
      </c>
      <c r="J174" s="191" t="s">
        <v>743</v>
      </c>
      <c r="K174" s="192">
        <f t="shared" si="36"/>
        <v>47.5</v>
      </c>
      <c r="L174" s="193">
        <f t="shared" si="37"/>
        <v>0.22144522144522144</v>
      </c>
      <c r="M174" s="188" t="s">
        <v>588</v>
      </c>
      <c r="N174" s="194">
        <v>42977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16">
        <v>92</v>
      </c>
      <c r="B175" s="217">
        <v>42933</v>
      </c>
      <c r="C175" s="217"/>
      <c r="D175" s="218" t="s">
        <v>744</v>
      </c>
      <c r="E175" s="219" t="s">
        <v>619</v>
      </c>
      <c r="F175" s="220">
        <v>370</v>
      </c>
      <c r="G175" s="219"/>
      <c r="H175" s="219">
        <v>447.5</v>
      </c>
      <c r="I175" s="221">
        <v>450</v>
      </c>
      <c r="J175" s="222" t="s">
        <v>677</v>
      </c>
      <c r="K175" s="192">
        <f t="shared" si="36"/>
        <v>77.5</v>
      </c>
      <c r="L175" s="223">
        <f t="shared" si="37"/>
        <v>0.20945945945945946</v>
      </c>
      <c r="M175" s="219" t="s">
        <v>588</v>
      </c>
      <c r="N175" s="224">
        <v>43035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6">
        <v>93</v>
      </c>
      <c r="B176" s="217">
        <v>42943</v>
      </c>
      <c r="C176" s="217"/>
      <c r="D176" s="218" t="s">
        <v>183</v>
      </c>
      <c r="E176" s="219" t="s">
        <v>619</v>
      </c>
      <c r="F176" s="220">
        <v>657.5</v>
      </c>
      <c r="G176" s="219"/>
      <c r="H176" s="219">
        <v>825</v>
      </c>
      <c r="I176" s="221">
        <v>820</v>
      </c>
      <c r="J176" s="222" t="s">
        <v>677</v>
      </c>
      <c r="K176" s="192">
        <f t="shared" si="36"/>
        <v>167.5</v>
      </c>
      <c r="L176" s="223">
        <f t="shared" si="37"/>
        <v>0.25475285171102663</v>
      </c>
      <c r="M176" s="219" t="s">
        <v>588</v>
      </c>
      <c r="N176" s="224">
        <v>43090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94</v>
      </c>
      <c r="B177" s="186">
        <v>42964</v>
      </c>
      <c r="C177" s="186"/>
      <c r="D177" s="187" t="s">
        <v>361</v>
      </c>
      <c r="E177" s="188" t="s">
        <v>619</v>
      </c>
      <c r="F177" s="189">
        <v>605</v>
      </c>
      <c r="G177" s="188"/>
      <c r="H177" s="188">
        <v>750</v>
      </c>
      <c r="I177" s="190">
        <v>750</v>
      </c>
      <c r="J177" s="191" t="s">
        <v>735</v>
      </c>
      <c r="K177" s="192">
        <f t="shared" si="36"/>
        <v>145</v>
      </c>
      <c r="L177" s="193">
        <f t="shared" si="37"/>
        <v>0.23966942148760331</v>
      </c>
      <c r="M177" s="188" t="s">
        <v>588</v>
      </c>
      <c r="N177" s="194">
        <v>43027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5">
        <v>95</v>
      </c>
      <c r="B178" s="196">
        <v>42979</v>
      </c>
      <c r="C178" s="196"/>
      <c r="D178" s="204" t="s">
        <v>745</v>
      </c>
      <c r="E178" s="199" t="s">
        <v>619</v>
      </c>
      <c r="F178" s="199">
        <v>255</v>
      </c>
      <c r="G178" s="200"/>
      <c r="H178" s="200">
        <v>217.25</v>
      </c>
      <c r="I178" s="200">
        <v>320</v>
      </c>
      <c r="J178" s="201" t="s">
        <v>746</v>
      </c>
      <c r="K178" s="202">
        <f t="shared" si="36"/>
        <v>-37.75</v>
      </c>
      <c r="L178" s="205">
        <f t="shared" si="37"/>
        <v>-0.14803921568627451</v>
      </c>
      <c r="M178" s="199" t="s">
        <v>600</v>
      </c>
      <c r="N178" s="196">
        <v>43661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96</v>
      </c>
      <c r="B179" s="186">
        <v>42997</v>
      </c>
      <c r="C179" s="186"/>
      <c r="D179" s="187" t="s">
        <v>747</v>
      </c>
      <c r="E179" s="188" t="s">
        <v>619</v>
      </c>
      <c r="F179" s="189">
        <v>215</v>
      </c>
      <c r="G179" s="188"/>
      <c r="H179" s="188">
        <v>258</v>
      </c>
      <c r="I179" s="190">
        <v>258</v>
      </c>
      <c r="J179" s="191" t="s">
        <v>677</v>
      </c>
      <c r="K179" s="192">
        <f t="shared" si="36"/>
        <v>43</v>
      </c>
      <c r="L179" s="193">
        <f t="shared" si="37"/>
        <v>0.2</v>
      </c>
      <c r="M179" s="188" t="s">
        <v>588</v>
      </c>
      <c r="N179" s="194">
        <v>43040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97</v>
      </c>
      <c r="B180" s="186">
        <v>42997</v>
      </c>
      <c r="C180" s="186"/>
      <c r="D180" s="187" t="s">
        <v>747</v>
      </c>
      <c r="E180" s="188" t="s">
        <v>619</v>
      </c>
      <c r="F180" s="189">
        <v>215</v>
      </c>
      <c r="G180" s="188"/>
      <c r="H180" s="188">
        <v>258</v>
      </c>
      <c r="I180" s="190">
        <v>258</v>
      </c>
      <c r="J180" s="222" t="s">
        <v>677</v>
      </c>
      <c r="K180" s="192">
        <v>43</v>
      </c>
      <c r="L180" s="193">
        <v>0.2</v>
      </c>
      <c r="M180" s="188" t="s">
        <v>588</v>
      </c>
      <c r="N180" s="194">
        <v>43040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6">
        <v>98</v>
      </c>
      <c r="B181" s="217">
        <v>42998</v>
      </c>
      <c r="C181" s="217"/>
      <c r="D181" s="218" t="s">
        <v>748</v>
      </c>
      <c r="E181" s="219" t="s">
        <v>619</v>
      </c>
      <c r="F181" s="189">
        <v>75</v>
      </c>
      <c r="G181" s="219"/>
      <c r="H181" s="219">
        <v>90</v>
      </c>
      <c r="I181" s="221">
        <v>90</v>
      </c>
      <c r="J181" s="191" t="s">
        <v>749</v>
      </c>
      <c r="K181" s="192">
        <f t="shared" ref="K181:K186" si="38">H181-F181</f>
        <v>15</v>
      </c>
      <c r="L181" s="193">
        <f t="shared" ref="L181:L186" si="39">K181/F181</f>
        <v>0.2</v>
      </c>
      <c r="M181" s="188" t="s">
        <v>588</v>
      </c>
      <c r="N181" s="194">
        <v>43019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6">
        <v>99</v>
      </c>
      <c r="B182" s="217">
        <v>43011</v>
      </c>
      <c r="C182" s="217"/>
      <c r="D182" s="218" t="s">
        <v>602</v>
      </c>
      <c r="E182" s="219" t="s">
        <v>619</v>
      </c>
      <c r="F182" s="220">
        <v>315</v>
      </c>
      <c r="G182" s="219"/>
      <c r="H182" s="219">
        <v>392</v>
      </c>
      <c r="I182" s="221">
        <v>384</v>
      </c>
      <c r="J182" s="222" t="s">
        <v>750</v>
      </c>
      <c r="K182" s="192">
        <f t="shared" si="38"/>
        <v>77</v>
      </c>
      <c r="L182" s="223">
        <f t="shared" si="39"/>
        <v>0.24444444444444444</v>
      </c>
      <c r="M182" s="219" t="s">
        <v>588</v>
      </c>
      <c r="N182" s="224">
        <v>43017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6">
        <v>100</v>
      </c>
      <c r="B183" s="217">
        <v>43013</v>
      </c>
      <c r="C183" s="217"/>
      <c r="D183" s="218" t="s">
        <v>461</v>
      </c>
      <c r="E183" s="219" t="s">
        <v>619</v>
      </c>
      <c r="F183" s="220">
        <v>145</v>
      </c>
      <c r="G183" s="219"/>
      <c r="H183" s="219">
        <v>179</v>
      </c>
      <c r="I183" s="221">
        <v>180</v>
      </c>
      <c r="J183" s="222" t="s">
        <v>751</v>
      </c>
      <c r="K183" s="192">
        <f t="shared" si="38"/>
        <v>34</v>
      </c>
      <c r="L183" s="223">
        <f t="shared" si="39"/>
        <v>0.23448275862068965</v>
      </c>
      <c r="M183" s="219" t="s">
        <v>588</v>
      </c>
      <c r="N183" s="224">
        <v>43025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6">
        <v>101</v>
      </c>
      <c r="B184" s="217">
        <v>43014</v>
      </c>
      <c r="C184" s="217"/>
      <c r="D184" s="218" t="s">
        <v>335</v>
      </c>
      <c r="E184" s="219" t="s">
        <v>619</v>
      </c>
      <c r="F184" s="220">
        <v>256</v>
      </c>
      <c r="G184" s="219"/>
      <c r="H184" s="219">
        <v>323</v>
      </c>
      <c r="I184" s="221">
        <v>320</v>
      </c>
      <c r="J184" s="222" t="s">
        <v>677</v>
      </c>
      <c r="K184" s="192">
        <f t="shared" si="38"/>
        <v>67</v>
      </c>
      <c r="L184" s="223">
        <f t="shared" si="39"/>
        <v>0.26171875</v>
      </c>
      <c r="M184" s="219" t="s">
        <v>588</v>
      </c>
      <c r="N184" s="224">
        <v>43067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6">
        <v>102</v>
      </c>
      <c r="B185" s="217">
        <v>43017</v>
      </c>
      <c r="C185" s="217"/>
      <c r="D185" s="218" t="s">
        <v>351</v>
      </c>
      <c r="E185" s="219" t="s">
        <v>619</v>
      </c>
      <c r="F185" s="220">
        <v>137.5</v>
      </c>
      <c r="G185" s="219"/>
      <c r="H185" s="219">
        <v>184</v>
      </c>
      <c r="I185" s="221">
        <v>183</v>
      </c>
      <c r="J185" s="222" t="s">
        <v>752</v>
      </c>
      <c r="K185" s="192">
        <f t="shared" si="38"/>
        <v>46.5</v>
      </c>
      <c r="L185" s="223">
        <f t="shared" si="39"/>
        <v>0.33818181818181819</v>
      </c>
      <c r="M185" s="219" t="s">
        <v>588</v>
      </c>
      <c r="N185" s="224">
        <v>43108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6">
        <v>103</v>
      </c>
      <c r="B186" s="217">
        <v>43018</v>
      </c>
      <c r="C186" s="217"/>
      <c r="D186" s="218" t="s">
        <v>753</v>
      </c>
      <c r="E186" s="219" t="s">
        <v>619</v>
      </c>
      <c r="F186" s="220">
        <v>125.5</v>
      </c>
      <c r="G186" s="219"/>
      <c r="H186" s="219">
        <v>158</v>
      </c>
      <c r="I186" s="221">
        <v>155</v>
      </c>
      <c r="J186" s="222" t="s">
        <v>754</v>
      </c>
      <c r="K186" s="192">
        <f t="shared" si="38"/>
        <v>32.5</v>
      </c>
      <c r="L186" s="223">
        <f t="shared" si="39"/>
        <v>0.25896414342629481</v>
      </c>
      <c r="M186" s="219" t="s">
        <v>588</v>
      </c>
      <c r="N186" s="224">
        <v>43067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6">
        <v>104</v>
      </c>
      <c r="B187" s="217">
        <v>43018</v>
      </c>
      <c r="C187" s="217"/>
      <c r="D187" s="218" t="s">
        <v>755</v>
      </c>
      <c r="E187" s="219" t="s">
        <v>619</v>
      </c>
      <c r="F187" s="220">
        <v>895</v>
      </c>
      <c r="G187" s="219"/>
      <c r="H187" s="219">
        <v>1122.5</v>
      </c>
      <c r="I187" s="221">
        <v>1078</v>
      </c>
      <c r="J187" s="222" t="s">
        <v>756</v>
      </c>
      <c r="K187" s="192">
        <v>227.5</v>
      </c>
      <c r="L187" s="223">
        <v>0.25418994413407803</v>
      </c>
      <c r="M187" s="219" t="s">
        <v>588</v>
      </c>
      <c r="N187" s="224">
        <v>43117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6">
        <v>105</v>
      </c>
      <c r="B188" s="217">
        <v>43020</v>
      </c>
      <c r="C188" s="217"/>
      <c r="D188" s="218" t="s">
        <v>344</v>
      </c>
      <c r="E188" s="219" t="s">
        <v>619</v>
      </c>
      <c r="F188" s="220">
        <v>525</v>
      </c>
      <c r="G188" s="219"/>
      <c r="H188" s="219">
        <v>629</v>
      </c>
      <c r="I188" s="221">
        <v>629</v>
      </c>
      <c r="J188" s="222" t="s">
        <v>677</v>
      </c>
      <c r="K188" s="192">
        <v>104</v>
      </c>
      <c r="L188" s="223">
        <v>0.19809523809523799</v>
      </c>
      <c r="M188" s="219" t="s">
        <v>588</v>
      </c>
      <c r="N188" s="224">
        <v>43119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6">
        <v>106</v>
      </c>
      <c r="B189" s="217">
        <v>43046</v>
      </c>
      <c r="C189" s="217"/>
      <c r="D189" s="218" t="s">
        <v>386</v>
      </c>
      <c r="E189" s="219" t="s">
        <v>619</v>
      </c>
      <c r="F189" s="220">
        <v>740</v>
      </c>
      <c r="G189" s="219"/>
      <c r="H189" s="219">
        <v>892.5</v>
      </c>
      <c r="I189" s="221">
        <v>900</v>
      </c>
      <c r="J189" s="222" t="s">
        <v>757</v>
      </c>
      <c r="K189" s="192">
        <f>H189-F189</f>
        <v>152.5</v>
      </c>
      <c r="L189" s="223">
        <f>K189/F189</f>
        <v>0.20608108108108109</v>
      </c>
      <c r="M189" s="219" t="s">
        <v>588</v>
      </c>
      <c r="N189" s="224">
        <v>43052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107</v>
      </c>
      <c r="B190" s="186">
        <v>43073</v>
      </c>
      <c r="C190" s="186"/>
      <c r="D190" s="187" t="s">
        <v>758</v>
      </c>
      <c r="E190" s="188" t="s">
        <v>619</v>
      </c>
      <c r="F190" s="189">
        <v>118.5</v>
      </c>
      <c r="G190" s="188"/>
      <c r="H190" s="188">
        <v>143.5</v>
      </c>
      <c r="I190" s="190">
        <v>145</v>
      </c>
      <c r="J190" s="191" t="s">
        <v>609</v>
      </c>
      <c r="K190" s="192">
        <f>H190-F190</f>
        <v>25</v>
      </c>
      <c r="L190" s="193">
        <f>K190/F190</f>
        <v>0.2109704641350211</v>
      </c>
      <c r="M190" s="188" t="s">
        <v>588</v>
      </c>
      <c r="N190" s="194">
        <v>43097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5">
        <v>108</v>
      </c>
      <c r="B191" s="196">
        <v>43090</v>
      </c>
      <c r="C191" s="196"/>
      <c r="D191" s="197" t="s">
        <v>432</v>
      </c>
      <c r="E191" s="198" t="s">
        <v>619</v>
      </c>
      <c r="F191" s="199">
        <v>715</v>
      </c>
      <c r="G191" s="199"/>
      <c r="H191" s="200">
        <v>500</v>
      </c>
      <c r="I191" s="200">
        <v>872</v>
      </c>
      <c r="J191" s="201" t="s">
        <v>759</v>
      </c>
      <c r="K191" s="202">
        <f>H191-F191</f>
        <v>-215</v>
      </c>
      <c r="L191" s="203">
        <f>K191/F191</f>
        <v>-0.30069930069930068</v>
      </c>
      <c r="M191" s="199" t="s">
        <v>600</v>
      </c>
      <c r="N191" s="196">
        <v>43670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109</v>
      </c>
      <c r="B192" s="186">
        <v>43098</v>
      </c>
      <c r="C192" s="186"/>
      <c r="D192" s="187" t="s">
        <v>602</v>
      </c>
      <c r="E192" s="188" t="s">
        <v>619</v>
      </c>
      <c r="F192" s="189">
        <v>435</v>
      </c>
      <c r="G192" s="188"/>
      <c r="H192" s="188">
        <v>542.5</v>
      </c>
      <c r="I192" s="190">
        <v>539</v>
      </c>
      <c r="J192" s="191" t="s">
        <v>677</v>
      </c>
      <c r="K192" s="192">
        <v>107.5</v>
      </c>
      <c r="L192" s="193">
        <v>0.247126436781609</v>
      </c>
      <c r="M192" s="188" t="s">
        <v>588</v>
      </c>
      <c r="N192" s="194">
        <v>43206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110</v>
      </c>
      <c r="B193" s="186">
        <v>43098</v>
      </c>
      <c r="C193" s="186"/>
      <c r="D193" s="187" t="s">
        <v>560</v>
      </c>
      <c r="E193" s="188" t="s">
        <v>619</v>
      </c>
      <c r="F193" s="189">
        <v>885</v>
      </c>
      <c r="G193" s="188"/>
      <c r="H193" s="188">
        <v>1090</v>
      </c>
      <c r="I193" s="190">
        <v>1084</v>
      </c>
      <c r="J193" s="191" t="s">
        <v>677</v>
      </c>
      <c r="K193" s="192">
        <v>205</v>
      </c>
      <c r="L193" s="193">
        <v>0.23163841807909599</v>
      </c>
      <c r="M193" s="188" t="s">
        <v>588</v>
      </c>
      <c r="N193" s="194">
        <v>43213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5">
        <v>111</v>
      </c>
      <c r="B194" s="226">
        <v>43192</v>
      </c>
      <c r="C194" s="226"/>
      <c r="D194" s="204" t="s">
        <v>760</v>
      </c>
      <c r="E194" s="199" t="s">
        <v>619</v>
      </c>
      <c r="F194" s="227">
        <v>478.5</v>
      </c>
      <c r="G194" s="199"/>
      <c r="H194" s="199">
        <v>442</v>
      </c>
      <c r="I194" s="200">
        <v>613</v>
      </c>
      <c r="J194" s="201" t="s">
        <v>761</v>
      </c>
      <c r="K194" s="202">
        <f>H194-F194</f>
        <v>-36.5</v>
      </c>
      <c r="L194" s="203">
        <f>K194/F194</f>
        <v>-7.6280041797283177E-2</v>
      </c>
      <c r="M194" s="199" t="s">
        <v>600</v>
      </c>
      <c r="N194" s="196">
        <v>43762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5">
        <v>112</v>
      </c>
      <c r="B195" s="196">
        <v>43194</v>
      </c>
      <c r="C195" s="196"/>
      <c r="D195" s="197" t="s">
        <v>762</v>
      </c>
      <c r="E195" s="198" t="s">
        <v>619</v>
      </c>
      <c r="F195" s="199">
        <f>141.5-7.3</f>
        <v>134.19999999999999</v>
      </c>
      <c r="G195" s="199"/>
      <c r="H195" s="200">
        <v>77</v>
      </c>
      <c r="I195" s="200">
        <v>180</v>
      </c>
      <c r="J195" s="201" t="s">
        <v>763</v>
      </c>
      <c r="K195" s="202">
        <f>H195-F195</f>
        <v>-57.199999999999989</v>
      </c>
      <c r="L195" s="203">
        <f>K195/F195</f>
        <v>-0.42622950819672129</v>
      </c>
      <c r="M195" s="199" t="s">
        <v>600</v>
      </c>
      <c r="N195" s="196">
        <v>43522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5">
        <v>113</v>
      </c>
      <c r="B196" s="196">
        <v>43209</v>
      </c>
      <c r="C196" s="196"/>
      <c r="D196" s="197" t="s">
        <v>764</v>
      </c>
      <c r="E196" s="198" t="s">
        <v>619</v>
      </c>
      <c r="F196" s="199">
        <v>430</v>
      </c>
      <c r="G196" s="199"/>
      <c r="H196" s="200">
        <v>220</v>
      </c>
      <c r="I196" s="200">
        <v>537</v>
      </c>
      <c r="J196" s="201" t="s">
        <v>765</v>
      </c>
      <c r="K196" s="202">
        <f>H196-F196</f>
        <v>-210</v>
      </c>
      <c r="L196" s="203">
        <f>K196/F196</f>
        <v>-0.48837209302325579</v>
      </c>
      <c r="M196" s="199" t="s">
        <v>600</v>
      </c>
      <c r="N196" s="196">
        <v>43252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6">
        <v>114</v>
      </c>
      <c r="B197" s="217">
        <v>43220</v>
      </c>
      <c r="C197" s="217"/>
      <c r="D197" s="218" t="s">
        <v>387</v>
      </c>
      <c r="E197" s="219" t="s">
        <v>619</v>
      </c>
      <c r="F197" s="219">
        <v>153.5</v>
      </c>
      <c r="G197" s="219"/>
      <c r="H197" s="219">
        <v>196</v>
      </c>
      <c r="I197" s="221">
        <v>196</v>
      </c>
      <c r="J197" s="191" t="s">
        <v>766</v>
      </c>
      <c r="K197" s="192">
        <f>H197-F197</f>
        <v>42.5</v>
      </c>
      <c r="L197" s="193">
        <f>K197/F197</f>
        <v>0.27687296416938112</v>
      </c>
      <c r="M197" s="188" t="s">
        <v>588</v>
      </c>
      <c r="N197" s="194">
        <v>43605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5">
        <v>115</v>
      </c>
      <c r="B198" s="196">
        <v>43306</v>
      </c>
      <c r="C198" s="196"/>
      <c r="D198" s="197" t="s">
        <v>736</v>
      </c>
      <c r="E198" s="198" t="s">
        <v>619</v>
      </c>
      <c r="F198" s="199">
        <v>27.5</v>
      </c>
      <c r="G198" s="199"/>
      <c r="H198" s="200">
        <v>13.1</v>
      </c>
      <c r="I198" s="200">
        <v>60</v>
      </c>
      <c r="J198" s="201" t="s">
        <v>767</v>
      </c>
      <c r="K198" s="202">
        <v>-14.4</v>
      </c>
      <c r="L198" s="203">
        <v>-0.52363636363636401</v>
      </c>
      <c r="M198" s="199" t="s">
        <v>600</v>
      </c>
      <c r="N198" s="196">
        <v>43138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5">
        <v>116</v>
      </c>
      <c r="B199" s="226">
        <v>43318</v>
      </c>
      <c r="C199" s="226"/>
      <c r="D199" s="204" t="s">
        <v>768</v>
      </c>
      <c r="E199" s="199" t="s">
        <v>619</v>
      </c>
      <c r="F199" s="199">
        <v>148.5</v>
      </c>
      <c r="G199" s="199"/>
      <c r="H199" s="199">
        <v>102</v>
      </c>
      <c r="I199" s="200">
        <v>182</v>
      </c>
      <c r="J199" s="201" t="s">
        <v>769</v>
      </c>
      <c r="K199" s="202">
        <f>H199-F199</f>
        <v>-46.5</v>
      </c>
      <c r="L199" s="203">
        <f>K199/F199</f>
        <v>-0.31313131313131315</v>
      </c>
      <c r="M199" s="199" t="s">
        <v>600</v>
      </c>
      <c r="N199" s="196">
        <v>43661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117</v>
      </c>
      <c r="B200" s="186">
        <v>43335</v>
      </c>
      <c r="C200" s="186"/>
      <c r="D200" s="187" t="s">
        <v>770</v>
      </c>
      <c r="E200" s="188" t="s">
        <v>619</v>
      </c>
      <c r="F200" s="219">
        <v>285</v>
      </c>
      <c r="G200" s="188"/>
      <c r="H200" s="188">
        <v>355</v>
      </c>
      <c r="I200" s="190">
        <v>364</v>
      </c>
      <c r="J200" s="191" t="s">
        <v>771</v>
      </c>
      <c r="K200" s="192">
        <v>70</v>
      </c>
      <c r="L200" s="193">
        <v>0.24561403508771901</v>
      </c>
      <c r="M200" s="188" t="s">
        <v>588</v>
      </c>
      <c r="N200" s="194">
        <v>43455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118</v>
      </c>
      <c r="B201" s="186">
        <v>43341</v>
      </c>
      <c r="C201" s="186"/>
      <c r="D201" s="187" t="s">
        <v>375</v>
      </c>
      <c r="E201" s="188" t="s">
        <v>619</v>
      </c>
      <c r="F201" s="219">
        <v>525</v>
      </c>
      <c r="G201" s="188"/>
      <c r="H201" s="188">
        <v>585</v>
      </c>
      <c r="I201" s="190">
        <v>635</v>
      </c>
      <c r="J201" s="191" t="s">
        <v>772</v>
      </c>
      <c r="K201" s="192">
        <f t="shared" ref="K201:K218" si="40">H201-F201</f>
        <v>60</v>
      </c>
      <c r="L201" s="193">
        <f t="shared" ref="L201:L218" si="41">K201/F201</f>
        <v>0.11428571428571428</v>
      </c>
      <c r="M201" s="188" t="s">
        <v>588</v>
      </c>
      <c r="N201" s="194">
        <v>43662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119</v>
      </c>
      <c r="B202" s="186">
        <v>43395</v>
      </c>
      <c r="C202" s="186"/>
      <c r="D202" s="187" t="s">
        <v>361</v>
      </c>
      <c r="E202" s="188" t="s">
        <v>619</v>
      </c>
      <c r="F202" s="219">
        <v>475</v>
      </c>
      <c r="G202" s="188"/>
      <c r="H202" s="188">
        <v>574</v>
      </c>
      <c r="I202" s="190">
        <v>570</v>
      </c>
      <c r="J202" s="191" t="s">
        <v>677</v>
      </c>
      <c r="K202" s="192">
        <f t="shared" si="40"/>
        <v>99</v>
      </c>
      <c r="L202" s="193">
        <f t="shared" si="41"/>
        <v>0.20842105263157895</v>
      </c>
      <c r="M202" s="188" t="s">
        <v>588</v>
      </c>
      <c r="N202" s="194">
        <v>43403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6">
        <v>120</v>
      </c>
      <c r="B203" s="217">
        <v>43397</v>
      </c>
      <c r="C203" s="217"/>
      <c r="D203" s="218" t="s">
        <v>382</v>
      </c>
      <c r="E203" s="219" t="s">
        <v>619</v>
      </c>
      <c r="F203" s="219">
        <v>707.5</v>
      </c>
      <c r="G203" s="219"/>
      <c r="H203" s="219">
        <v>872</v>
      </c>
      <c r="I203" s="221">
        <v>872</v>
      </c>
      <c r="J203" s="222" t="s">
        <v>677</v>
      </c>
      <c r="K203" s="192">
        <f t="shared" si="40"/>
        <v>164.5</v>
      </c>
      <c r="L203" s="223">
        <f t="shared" si="41"/>
        <v>0.23250883392226149</v>
      </c>
      <c r="M203" s="219" t="s">
        <v>588</v>
      </c>
      <c r="N203" s="224">
        <v>43482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6">
        <v>121</v>
      </c>
      <c r="B204" s="217">
        <v>43398</v>
      </c>
      <c r="C204" s="217"/>
      <c r="D204" s="218" t="s">
        <v>773</v>
      </c>
      <c r="E204" s="219" t="s">
        <v>619</v>
      </c>
      <c r="F204" s="219">
        <v>162</v>
      </c>
      <c r="G204" s="219"/>
      <c r="H204" s="219">
        <v>204</v>
      </c>
      <c r="I204" s="221">
        <v>209</v>
      </c>
      <c r="J204" s="222" t="s">
        <v>774</v>
      </c>
      <c r="K204" s="192">
        <f t="shared" si="40"/>
        <v>42</v>
      </c>
      <c r="L204" s="223">
        <f t="shared" si="41"/>
        <v>0.25925925925925924</v>
      </c>
      <c r="M204" s="219" t="s">
        <v>588</v>
      </c>
      <c r="N204" s="224">
        <v>43539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6">
        <v>122</v>
      </c>
      <c r="B205" s="217">
        <v>43399</v>
      </c>
      <c r="C205" s="217"/>
      <c r="D205" s="218" t="s">
        <v>480</v>
      </c>
      <c r="E205" s="219" t="s">
        <v>619</v>
      </c>
      <c r="F205" s="219">
        <v>240</v>
      </c>
      <c r="G205" s="219"/>
      <c r="H205" s="219">
        <v>297</v>
      </c>
      <c r="I205" s="221">
        <v>297</v>
      </c>
      <c r="J205" s="222" t="s">
        <v>677</v>
      </c>
      <c r="K205" s="228">
        <f t="shared" si="40"/>
        <v>57</v>
      </c>
      <c r="L205" s="223">
        <f t="shared" si="41"/>
        <v>0.23749999999999999</v>
      </c>
      <c r="M205" s="219" t="s">
        <v>588</v>
      </c>
      <c r="N205" s="224">
        <v>43417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123</v>
      </c>
      <c r="B206" s="186">
        <v>43439</v>
      </c>
      <c r="C206" s="186"/>
      <c r="D206" s="187" t="s">
        <v>775</v>
      </c>
      <c r="E206" s="188" t="s">
        <v>619</v>
      </c>
      <c r="F206" s="188">
        <v>202.5</v>
      </c>
      <c r="G206" s="188"/>
      <c r="H206" s="188">
        <v>255</v>
      </c>
      <c r="I206" s="190">
        <v>252</v>
      </c>
      <c r="J206" s="191" t="s">
        <v>677</v>
      </c>
      <c r="K206" s="192">
        <f t="shared" si="40"/>
        <v>52.5</v>
      </c>
      <c r="L206" s="193">
        <f t="shared" si="41"/>
        <v>0.25925925925925924</v>
      </c>
      <c r="M206" s="188" t="s">
        <v>588</v>
      </c>
      <c r="N206" s="194">
        <v>43542</v>
      </c>
      <c r="O206" s="1"/>
      <c r="P206" s="1"/>
      <c r="Q206" s="1"/>
      <c r="R206" s="6" t="s">
        <v>776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6">
        <v>124</v>
      </c>
      <c r="B207" s="217">
        <v>43465</v>
      </c>
      <c r="C207" s="186"/>
      <c r="D207" s="218" t="s">
        <v>414</v>
      </c>
      <c r="E207" s="219" t="s">
        <v>619</v>
      </c>
      <c r="F207" s="219">
        <v>710</v>
      </c>
      <c r="G207" s="219"/>
      <c r="H207" s="219">
        <v>866</v>
      </c>
      <c r="I207" s="221">
        <v>866</v>
      </c>
      <c r="J207" s="222" t="s">
        <v>677</v>
      </c>
      <c r="K207" s="192">
        <f t="shared" si="40"/>
        <v>156</v>
      </c>
      <c r="L207" s="193">
        <f t="shared" si="41"/>
        <v>0.21971830985915494</v>
      </c>
      <c r="M207" s="188" t="s">
        <v>588</v>
      </c>
      <c r="N207" s="194">
        <v>43553</v>
      </c>
      <c r="O207" s="1"/>
      <c r="P207" s="1"/>
      <c r="Q207" s="1"/>
      <c r="R207" s="6" t="s">
        <v>776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6">
        <v>125</v>
      </c>
      <c r="B208" s="217">
        <v>43522</v>
      </c>
      <c r="C208" s="217"/>
      <c r="D208" s="218" t="s">
        <v>152</v>
      </c>
      <c r="E208" s="219" t="s">
        <v>619</v>
      </c>
      <c r="F208" s="219">
        <v>337.25</v>
      </c>
      <c r="G208" s="219"/>
      <c r="H208" s="219">
        <v>398.5</v>
      </c>
      <c r="I208" s="221">
        <v>411</v>
      </c>
      <c r="J208" s="191" t="s">
        <v>777</v>
      </c>
      <c r="K208" s="192">
        <f t="shared" si="40"/>
        <v>61.25</v>
      </c>
      <c r="L208" s="193">
        <f t="shared" si="41"/>
        <v>0.1816160118606375</v>
      </c>
      <c r="M208" s="188" t="s">
        <v>588</v>
      </c>
      <c r="N208" s="194">
        <v>43760</v>
      </c>
      <c r="O208" s="1"/>
      <c r="P208" s="1"/>
      <c r="Q208" s="1"/>
      <c r="R208" s="6" t="s">
        <v>776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9">
        <v>126</v>
      </c>
      <c r="B209" s="230">
        <v>43559</v>
      </c>
      <c r="C209" s="230"/>
      <c r="D209" s="231" t="s">
        <v>778</v>
      </c>
      <c r="E209" s="232" t="s">
        <v>619</v>
      </c>
      <c r="F209" s="232">
        <v>130</v>
      </c>
      <c r="G209" s="232"/>
      <c r="H209" s="232">
        <v>65</v>
      </c>
      <c r="I209" s="233">
        <v>158</v>
      </c>
      <c r="J209" s="201" t="s">
        <v>779</v>
      </c>
      <c r="K209" s="202">
        <f t="shared" si="40"/>
        <v>-65</v>
      </c>
      <c r="L209" s="203">
        <f t="shared" si="41"/>
        <v>-0.5</v>
      </c>
      <c r="M209" s="199" t="s">
        <v>600</v>
      </c>
      <c r="N209" s="196">
        <v>43726</v>
      </c>
      <c r="O209" s="1"/>
      <c r="P209" s="1"/>
      <c r="Q209" s="1"/>
      <c r="R209" s="6" t="s">
        <v>780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6">
        <v>127</v>
      </c>
      <c r="B210" s="217">
        <v>43017</v>
      </c>
      <c r="C210" s="217"/>
      <c r="D210" s="218" t="s">
        <v>185</v>
      </c>
      <c r="E210" s="219" t="s">
        <v>619</v>
      </c>
      <c r="F210" s="219">
        <v>141.5</v>
      </c>
      <c r="G210" s="219"/>
      <c r="H210" s="219">
        <v>183.5</v>
      </c>
      <c r="I210" s="221">
        <v>210</v>
      </c>
      <c r="J210" s="191" t="s">
        <v>774</v>
      </c>
      <c r="K210" s="192">
        <f t="shared" si="40"/>
        <v>42</v>
      </c>
      <c r="L210" s="193">
        <f t="shared" si="41"/>
        <v>0.29681978798586572</v>
      </c>
      <c r="M210" s="188" t="s">
        <v>588</v>
      </c>
      <c r="N210" s="194">
        <v>43042</v>
      </c>
      <c r="O210" s="1"/>
      <c r="P210" s="1"/>
      <c r="Q210" s="1"/>
      <c r="R210" s="6" t="s">
        <v>780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9">
        <v>128</v>
      </c>
      <c r="B211" s="230">
        <v>43074</v>
      </c>
      <c r="C211" s="230"/>
      <c r="D211" s="231" t="s">
        <v>781</v>
      </c>
      <c r="E211" s="232" t="s">
        <v>619</v>
      </c>
      <c r="F211" s="227">
        <v>172</v>
      </c>
      <c r="G211" s="232"/>
      <c r="H211" s="232">
        <v>155.25</v>
      </c>
      <c r="I211" s="233">
        <v>230</v>
      </c>
      <c r="J211" s="201" t="s">
        <v>782</v>
      </c>
      <c r="K211" s="202">
        <f t="shared" si="40"/>
        <v>-16.75</v>
      </c>
      <c r="L211" s="203">
        <f t="shared" si="41"/>
        <v>-9.7383720930232565E-2</v>
      </c>
      <c r="M211" s="199" t="s">
        <v>600</v>
      </c>
      <c r="N211" s="196">
        <v>43787</v>
      </c>
      <c r="O211" s="1"/>
      <c r="P211" s="1"/>
      <c r="Q211" s="1"/>
      <c r="R211" s="6" t="s">
        <v>780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6">
        <v>129</v>
      </c>
      <c r="B212" s="217">
        <v>43398</v>
      </c>
      <c r="C212" s="217"/>
      <c r="D212" s="218" t="s">
        <v>107</v>
      </c>
      <c r="E212" s="219" t="s">
        <v>619</v>
      </c>
      <c r="F212" s="219">
        <v>698.5</v>
      </c>
      <c r="G212" s="219"/>
      <c r="H212" s="219">
        <v>890</v>
      </c>
      <c r="I212" s="221">
        <v>890</v>
      </c>
      <c r="J212" s="191" t="s">
        <v>850</v>
      </c>
      <c r="K212" s="192">
        <f t="shared" si="40"/>
        <v>191.5</v>
      </c>
      <c r="L212" s="193">
        <f t="shared" si="41"/>
        <v>0.27415891195418757</v>
      </c>
      <c r="M212" s="188" t="s">
        <v>588</v>
      </c>
      <c r="N212" s="194">
        <v>44328</v>
      </c>
      <c r="O212" s="1"/>
      <c r="P212" s="1"/>
      <c r="Q212" s="1"/>
      <c r="R212" s="6" t="s">
        <v>776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6">
        <v>130</v>
      </c>
      <c r="B213" s="217">
        <v>42877</v>
      </c>
      <c r="C213" s="217"/>
      <c r="D213" s="218" t="s">
        <v>374</v>
      </c>
      <c r="E213" s="219" t="s">
        <v>619</v>
      </c>
      <c r="F213" s="219">
        <v>127.6</v>
      </c>
      <c r="G213" s="219"/>
      <c r="H213" s="219">
        <v>138</v>
      </c>
      <c r="I213" s="221">
        <v>190</v>
      </c>
      <c r="J213" s="191" t="s">
        <v>783</v>
      </c>
      <c r="K213" s="192">
        <f t="shared" si="40"/>
        <v>10.400000000000006</v>
      </c>
      <c r="L213" s="193">
        <f t="shared" si="41"/>
        <v>8.1504702194357417E-2</v>
      </c>
      <c r="M213" s="188" t="s">
        <v>588</v>
      </c>
      <c r="N213" s="194">
        <v>43774</v>
      </c>
      <c r="O213" s="1"/>
      <c r="P213" s="1"/>
      <c r="Q213" s="1"/>
      <c r="R213" s="6" t="s">
        <v>780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6">
        <v>131</v>
      </c>
      <c r="B214" s="217">
        <v>43158</v>
      </c>
      <c r="C214" s="217"/>
      <c r="D214" s="218" t="s">
        <v>784</v>
      </c>
      <c r="E214" s="219" t="s">
        <v>619</v>
      </c>
      <c r="F214" s="219">
        <v>317</v>
      </c>
      <c r="G214" s="219"/>
      <c r="H214" s="219">
        <v>382.5</v>
      </c>
      <c r="I214" s="221">
        <v>398</v>
      </c>
      <c r="J214" s="191" t="s">
        <v>785</v>
      </c>
      <c r="K214" s="192">
        <f t="shared" si="40"/>
        <v>65.5</v>
      </c>
      <c r="L214" s="193">
        <f t="shared" si="41"/>
        <v>0.20662460567823343</v>
      </c>
      <c r="M214" s="188" t="s">
        <v>588</v>
      </c>
      <c r="N214" s="194">
        <v>44238</v>
      </c>
      <c r="O214" s="1"/>
      <c r="P214" s="1"/>
      <c r="Q214" s="1"/>
      <c r="R214" s="6" t="s">
        <v>780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9">
        <v>132</v>
      </c>
      <c r="B215" s="230">
        <v>43164</v>
      </c>
      <c r="C215" s="230"/>
      <c r="D215" s="231" t="s">
        <v>144</v>
      </c>
      <c r="E215" s="232" t="s">
        <v>619</v>
      </c>
      <c r="F215" s="227">
        <f>510-14.4</f>
        <v>495.6</v>
      </c>
      <c r="G215" s="232"/>
      <c r="H215" s="232">
        <v>350</v>
      </c>
      <c r="I215" s="233">
        <v>672</v>
      </c>
      <c r="J215" s="201" t="s">
        <v>786</v>
      </c>
      <c r="K215" s="202">
        <f t="shared" si="40"/>
        <v>-145.60000000000002</v>
      </c>
      <c r="L215" s="203">
        <f t="shared" si="41"/>
        <v>-0.29378531073446329</v>
      </c>
      <c r="M215" s="199" t="s">
        <v>600</v>
      </c>
      <c r="N215" s="196">
        <v>43887</v>
      </c>
      <c r="O215" s="1"/>
      <c r="P215" s="1"/>
      <c r="Q215" s="1"/>
      <c r="R215" s="6" t="s">
        <v>776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9">
        <v>133</v>
      </c>
      <c r="B216" s="230">
        <v>43237</v>
      </c>
      <c r="C216" s="230"/>
      <c r="D216" s="231" t="s">
        <v>472</v>
      </c>
      <c r="E216" s="232" t="s">
        <v>619</v>
      </c>
      <c r="F216" s="227">
        <v>230.3</v>
      </c>
      <c r="G216" s="232"/>
      <c r="H216" s="232">
        <v>102.5</v>
      </c>
      <c r="I216" s="233">
        <v>348</v>
      </c>
      <c r="J216" s="201" t="s">
        <v>787</v>
      </c>
      <c r="K216" s="202">
        <f t="shared" si="40"/>
        <v>-127.80000000000001</v>
      </c>
      <c r="L216" s="203">
        <f t="shared" si="41"/>
        <v>-0.55492835432045162</v>
      </c>
      <c r="M216" s="199" t="s">
        <v>600</v>
      </c>
      <c r="N216" s="196">
        <v>43896</v>
      </c>
      <c r="O216" s="1"/>
      <c r="P216" s="1"/>
      <c r="Q216" s="1"/>
      <c r="R216" s="6" t="s">
        <v>776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6">
        <v>134</v>
      </c>
      <c r="B217" s="217">
        <v>43258</v>
      </c>
      <c r="C217" s="217"/>
      <c r="D217" s="218" t="s">
        <v>437</v>
      </c>
      <c r="E217" s="219" t="s">
        <v>619</v>
      </c>
      <c r="F217" s="219">
        <f>342.5-5.1</f>
        <v>337.4</v>
      </c>
      <c r="G217" s="219"/>
      <c r="H217" s="219">
        <v>412.5</v>
      </c>
      <c r="I217" s="221">
        <v>439</v>
      </c>
      <c r="J217" s="191" t="s">
        <v>788</v>
      </c>
      <c r="K217" s="192">
        <f t="shared" si="40"/>
        <v>75.100000000000023</v>
      </c>
      <c r="L217" s="193">
        <f t="shared" si="41"/>
        <v>0.22258446947243635</v>
      </c>
      <c r="M217" s="188" t="s">
        <v>588</v>
      </c>
      <c r="N217" s="194">
        <v>44230</v>
      </c>
      <c r="O217" s="1"/>
      <c r="P217" s="1"/>
      <c r="Q217" s="1"/>
      <c r="R217" s="6" t="s">
        <v>780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0">
        <v>135</v>
      </c>
      <c r="B218" s="209">
        <v>43285</v>
      </c>
      <c r="C218" s="209"/>
      <c r="D218" s="210" t="s">
        <v>55</v>
      </c>
      <c r="E218" s="211" t="s">
        <v>619</v>
      </c>
      <c r="F218" s="211">
        <f>127.5-5.53</f>
        <v>121.97</v>
      </c>
      <c r="G218" s="212"/>
      <c r="H218" s="212">
        <v>122.5</v>
      </c>
      <c r="I218" s="212">
        <v>170</v>
      </c>
      <c r="J218" s="213" t="s">
        <v>817</v>
      </c>
      <c r="K218" s="214">
        <f t="shared" si="40"/>
        <v>0.53000000000000114</v>
      </c>
      <c r="L218" s="215">
        <f t="shared" si="41"/>
        <v>4.3453308190538747E-3</v>
      </c>
      <c r="M218" s="211" t="s">
        <v>710</v>
      </c>
      <c r="N218" s="209">
        <v>44431</v>
      </c>
      <c r="O218" s="1"/>
      <c r="P218" s="1"/>
      <c r="Q218" s="1"/>
      <c r="R218" s="6" t="s">
        <v>776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9">
        <v>136</v>
      </c>
      <c r="B219" s="230">
        <v>43294</v>
      </c>
      <c r="C219" s="230"/>
      <c r="D219" s="231" t="s">
        <v>363</v>
      </c>
      <c r="E219" s="232" t="s">
        <v>619</v>
      </c>
      <c r="F219" s="227">
        <v>46.5</v>
      </c>
      <c r="G219" s="232"/>
      <c r="H219" s="232">
        <v>17</v>
      </c>
      <c r="I219" s="233">
        <v>59</v>
      </c>
      <c r="J219" s="201" t="s">
        <v>789</v>
      </c>
      <c r="K219" s="202">
        <f t="shared" ref="K219:K227" si="42">H219-F219</f>
        <v>-29.5</v>
      </c>
      <c r="L219" s="203">
        <f t="shared" ref="L219:L227" si="43">K219/F219</f>
        <v>-0.63440860215053763</v>
      </c>
      <c r="M219" s="199" t="s">
        <v>600</v>
      </c>
      <c r="N219" s="196">
        <v>43887</v>
      </c>
      <c r="O219" s="1"/>
      <c r="P219" s="1"/>
      <c r="Q219" s="1"/>
      <c r="R219" s="6" t="s">
        <v>776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6">
        <v>137</v>
      </c>
      <c r="B220" s="217">
        <v>43396</v>
      </c>
      <c r="C220" s="217"/>
      <c r="D220" s="218" t="s">
        <v>416</v>
      </c>
      <c r="E220" s="219" t="s">
        <v>619</v>
      </c>
      <c r="F220" s="219">
        <v>156.5</v>
      </c>
      <c r="G220" s="219"/>
      <c r="H220" s="219">
        <v>207.5</v>
      </c>
      <c r="I220" s="221">
        <v>191</v>
      </c>
      <c r="J220" s="191" t="s">
        <v>677</v>
      </c>
      <c r="K220" s="192">
        <f t="shared" si="42"/>
        <v>51</v>
      </c>
      <c r="L220" s="193">
        <f t="shared" si="43"/>
        <v>0.32587859424920129</v>
      </c>
      <c r="M220" s="188" t="s">
        <v>588</v>
      </c>
      <c r="N220" s="194">
        <v>44369</v>
      </c>
      <c r="O220" s="1"/>
      <c r="P220" s="1"/>
      <c r="Q220" s="1"/>
      <c r="R220" s="6" t="s">
        <v>776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138</v>
      </c>
      <c r="B221" s="217">
        <v>43439</v>
      </c>
      <c r="C221" s="217"/>
      <c r="D221" s="218" t="s">
        <v>325</v>
      </c>
      <c r="E221" s="219" t="s">
        <v>619</v>
      </c>
      <c r="F221" s="219">
        <v>259.5</v>
      </c>
      <c r="G221" s="219"/>
      <c r="H221" s="219">
        <v>320</v>
      </c>
      <c r="I221" s="221">
        <v>320</v>
      </c>
      <c r="J221" s="191" t="s">
        <v>677</v>
      </c>
      <c r="K221" s="192">
        <f t="shared" si="42"/>
        <v>60.5</v>
      </c>
      <c r="L221" s="193">
        <f t="shared" si="43"/>
        <v>0.23314065510597304</v>
      </c>
      <c r="M221" s="188" t="s">
        <v>588</v>
      </c>
      <c r="N221" s="194">
        <v>44323</v>
      </c>
      <c r="O221" s="1"/>
      <c r="P221" s="1"/>
      <c r="Q221" s="1"/>
      <c r="R221" s="6" t="s">
        <v>776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9">
        <v>139</v>
      </c>
      <c r="B222" s="230">
        <v>43439</v>
      </c>
      <c r="C222" s="230"/>
      <c r="D222" s="231" t="s">
        <v>790</v>
      </c>
      <c r="E222" s="232" t="s">
        <v>619</v>
      </c>
      <c r="F222" s="232">
        <v>715</v>
      </c>
      <c r="G222" s="232"/>
      <c r="H222" s="232">
        <v>445</v>
      </c>
      <c r="I222" s="233">
        <v>840</v>
      </c>
      <c r="J222" s="201" t="s">
        <v>791</v>
      </c>
      <c r="K222" s="202">
        <f t="shared" si="42"/>
        <v>-270</v>
      </c>
      <c r="L222" s="203">
        <f t="shared" si="43"/>
        <v>-0.3776223776223776</v>
      </c>
      <c r="M222" s="199" t="s">
        <v>600</v>
      </c>
      <c r="N222" s="196">
        <v>43800</v>
      </c>
      <c r="O222" s="1"/>
      <c r="P222" s="1"/>
      <c r="Q222" s="1"/>
      <c r="R222" s="6" t="s">
        <v>776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140</v>
      </c>
      <c r="B223" s="217">
        <v>43469</v>
      </c>
      <c r="C223" s="217"/>
      <c r="D223" s="218" t="s">
        <v>157</v>
      </c>
      <c r="E223" s="219" t="s">
        <v>619</v>
      </c>
      <c r="F223" s="219">
        <v>875</v>
      </c>
      <c r="G223" s="219"/>
      <c r="H223" s="219">
        <v>1165</v>
      </c>
      <c r="I223" s="221">
        <v>1185</v>
      </c>
      <c r="J223" s="191" t="s">
        <v>792</v>
      </c>
      <c r="K223" s="192">
        <f t="shared" si="42"/>
        <v>290</v>
      </c>
      <c r="L223" s="193">
        <f t="shared" si="43"/>
        <v>0.33142857142857141</v>
      </c>
      <c r="M223" s="188" t="s">
        <v>588</v>
      </c>
      <c r="N223" s="194">
        <v>43847</v>
      </c>
      <c r="O223" s="1"/>
      <c r="P223" s="1"/>
      <c r="Q223" s="1"/>
      <c r="R223" s="6" t="s">
        <v>776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141</v>
      </c>
      <c r="B224" s="217">
        <v>43559</v>
      </c>
      <c r="C224" s="217"/>
      <c r="D224" s="218" t="s">
        <v>341</v>
      </c>
      <c r="E224" s="219" t="s">
        <v>619</v>
      </c>
      <c r="F224" s="219">
        <f>387-14.63</f>
        <v>372.37</v>
      </c>
      <c r="G224" s="219"/>
      <c r="H224" s="219">
        <v>490</v>
      </c>
      <c r="I224" s="221">
        <v>490</v>
      </c>
      <c r="J224" s="191" t="s">
        <v>677</v>
      </c>
      <c r="K224" s="192">
        <f t="shared" si="42"/>
        <v>117.63</v>
      </c>
      <c r="L224" s="193">
        <f t="shared" si="43"/>
        <v>0.31589548030185027</v>
      </c>
      <c r="M224" s="188" t="s">
        <v>588</v>
      </c>
      <c r="N224" s="194">
        <v>43850</v>
      </c>
      <c r="O224" s="1"/>
      <c r="P224" s="1"/>
      <c r="Q224" s="1"/>
      <c r="R224" s="6" t="s">
        <v>776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9">
        <v>142</v>
      </c>
      <c r="B225" s="230">
        <v>43578</v>
      </c>
      <c r="C225" s="230"/>
      <c r="D225" s="231" t="s">
        <v>793</v>
      </c>
      <c r="E225" s="232" t="s">
        <v>590</v>
      </c>
      <c r="F225" s="232">
        <v>220</v>
      </c>
      <c r="G225" s="232"/>
      <c r="H225" s="232">
        <v>127.5</v>
      </c>
      <c r="I225" s="233">
        <v>284</v>
      </c>
      <c r="J225" s="201" t="s">
        <v>794</v>
      </c>
      <c r="K225" s="202">
        <f t="shared" si="42"/>
        <v>-92.5</v>
      </c>
      <c r="L225" s="203">
        <f t="shared" si="43"/>
        <v>-0.42045454545454547</v>
      </c>
      <c r="M225" s="199" t="s">
        <v>600</v>
      </c>
      <c r="N225" s="196">
        <v>43896</v>
      </c>
      <c r="O225" s="1"/>
      <c r="P225" s="1"/>
      <c r="Q225" s="1"/>
      <c r="R225" s="6" t="s">
        <v>776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143</v>
      </c>
      <c r="B226" s="217">
        <v>43622</v>
      </c>
      <c r="C226" s="217"/>
      <c r="D226" s="218" t="s">
        <v>481</v>
      </c>
      <c r="E226" s="219" t="s">
        <v>590</v>
      </c>
      <c r="F226" s="219">
        <v>332.8</v>
      </c>
      <c r="G226" s="219"/>
      <c r="H226" s="219">
        <v>405</v>
      </c>
      <c r="I226" s="221">
        <v>419</v>
      </c>
      <c r="J226" s="191" t="s">
        <v>795</v>
      </c>
      <c r="K226" s="192">
        <f t="shared" si="42"/>
        <v>72.199999999999989</v>
      </c>
      <c r="L226" s="193">
        <f t="shared" si="43"/>
        <v>0.21694711538461534</v>
      </c>
      <c r="M226" s="188" t="s">
        <v>588</v>
      </c>
      <c r="N226" s="194">
        <v>43860</v>
      </c>
      <c r="O226" s="1"/>
      <c r="P226" s="1"/>
      <c r="Q226" s="1"/>
      <c r="R226" s="6" t="s">
        <v>780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0">
        <v>144</v>
      </c>
      <c r="B227" s="209">
        <v>43641</v>
      </c>
      <c r="C227" s="209"/>
      <c r="D227" s="210" t="s">
        <v>150</v>
      </c>
      <c r="E227" s="211" t="s">
        <v>619</v>
      </c>
      <c r="F227" s="211">
        <v>386</v>
      </c>
      <c r="G227" s="212"/>
      <c r="H227" s="212">
        <v>395</v>
      </c>
      <c r="I227" s="212">
        <v>452</v>
      </c>
      <c r="J227" s="213" t="s">
        <v>796</v>
      </c>
      <c r="K227" s="214">
        <f t="shared" si="42"/>
        <v>9</v>
      </c>
      <c r="L227" s="215">
        <f t="shared" si="43"/>
        <v>2.3316062176165803E-2</v>
      </c>
      <c r="M227" s="211" t="s">
        <v>710</v>
      </c>
      <c r="N227" s="209">
        <v>43868</v>
      </c>
      <c r="O227" s="1"/>
      <c r="P227" s="1"/>
      <c r="Q227" s="1"/>
      <c r="R227" s="6" t="s">
        <v>780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0">
        <v>145</v>
      </c>
      <c r="B228" s="209">
        <v>43707</v>
      </c>
      <c r="C228" s="209"/>
      <c r="D228" s="210" t="s">
        <v>130</v>
      </c>
      <c r="E228" s="211" t="s">
        <v>619</v>
      </c>
      <c r="F228" s="211">
        <v>137.5</v>
      </c>
      <c r="G228" s="212"/>
      <c r="H228" s="212">
        <v>138.5</v>
      </c>
      <c r="I228" s="212">
        <v>190</v>
      </c>
      <c r="J228" s="213" t="s">
        <v>816</v>
      </c>
      <c r="K228" s="214">
        <f>H228-F228</f>
        <v>1</v>
      </c>
      <c r="L228" s="215">
        <f>K228/F228</f>
        <v>7.2727272727272727E-3</v>
      </c>
      <c r="M228" s="211" t="s">
        <v>710</v>
      </c>
      <c r="N228" s="209">
        <v>44432</v>
      </c>
      <c r="O228" s="1"/>
      <c r="P228" s="1"/>
      <c r="Q228" s="1"/>
      <c r="R228" s="6" t="s">
        <v>776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146</v>
      </c>
      <c r="B229" s="217">
        <v>43731</v>
      </c>
      <c r="C229" s="217"/>
      <c r="D229" s="218" t="s">
        <v>428</v>
      </c>
      <c r="E229" s="219" t="s">
        <v>619</v>
      </c>
      <c r="F229" s="219">
        <v>235</v>
      </c>
      <c r="G229" s="219"/>
      <c r="H229" s="219">
        <v>295</v>
      </c>
      <c r="I229" s="221">
        <v>296</v>
      </c>
      <c r="J229" s="191" t="s">
        <v>797</v>
      </c>
      <c r="K229" s="192">
        <f t="shared" ref="K229:K235" si="44">H229-F229</f>
        <v>60</v>
      </c>
      <c r="L229" s="193">
        <f t="shared" ref="L229:L235" si="45">K229/F229</f>
        <v>0.25531914893617019</v>
      </c>
      <c r="M229" s="188" t="s">
        <v>588</v>
      </c>
      <c r="N229" s="194">
        <v>43844</v>
      </c>
      <c r="O229" s="1"/>
      <c r="P229" s="1"/>
      <c r="Q229" s="1"/>
      <c r="R229" s="6" t="s">
        <v>780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147</v>
      </c>
      <c r="B230" s="217">
        <v>43752</v>
      </c>
      <c r="C230" s="217"/>
      <c r="D230" s="218" t="s">
        <v>798</v>
      </c>
      <c r="E230" s="219" t="s">
        <v>619</v>
      </c>
      <c r="F230" s="219">
        <v>277.5</v>
      </c>
      <c r="G230" s="219"/>
      <c r="H230" s="219">
        <v>333</v>
      </c>
      <c r="I230" s="221">
        <v>333</v>
      </c>
      <c r="J230" s="191" t="s">
        <v>799</v>
      </c>
      <c r="K230" s="192">
        <f t="shared" si="44"/>
        <v>55.5</v>
      </c>
      <c r="L230" s="193">
        <f t="shared" si="45"/>
        <v>0.2</v>
      </c>
      <c r="M230" s="188" t="s">
        <v>588</v>
      </c>
      <c r="N230" s="194">
        <v>43846</v>
      </c>
      <c r="O230" s="1"/>
      <c r="P230" s="1"/>
      <c r="Q230" s="1"/>
      <c r="R230" s="6" t="s">
        <v>776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148</v>
      </c>
      <c r="B231" s="217">
        <v>43752</v>
      </c>
      <c r="C231" s="217"/>
      <c r="D231" s="218" t="s">
        <v>800</v>
      </c>
      <c r="E231" s="219" t="s">
        <v>619</v>
      </c>
      <c r="F231" s="219">
        <v>930</v>
      </c>
      <c r="G231" s="219"/>
      <c r="H231" s="219">
        <v>1165</v>
      </c>
      <c r="I231" s="221">
        <v>1200</v>
      </c>
      <c r="J231" s="191" t="s">
        <v>801</v>
      </c>
      <c r="K231" s="192">
        <f t="shared" si="44"/>
        <v>235</v>
      </c>
      <c r="L231" s="193">
        <f t="shared" si="45"/>
        <v>0.25268817204301075</v>
      </c>
      <c r="M231" s="188" t="s">
        <v>588</v>
      </c>
      <c r="N231" s="194">
        <v>43847</v>
      </c>
      <c r="O231" s="1"/>
      <c r="P231" s="1"/>
      <c r="Q231" s="1"/>
      <c r="R231" s="6" t="s">
        <v>780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149</v>
      </c>
      <c r="B232" s="217">
        <v>43753</v>
      </c>
      <c r="C232" s="217"/>
      <c r="D232" s="218" t="s">
        <v>802</v>
      </c>
      <c r="E232" s="219" t="s">
        <v>619</v>
      </c>
      <c r="F232" s="189">
        <v>111</v>
      </c>
      <c r="G232" s="219"/>
      <c r="H232" s="219">
        <v>141</v>
      </c>
      <c r="I232" s="221">
        <v>141</v>
      </c>
      <c r="J232" s="191" t="s">
        <v>603</v>
      </c>
      <c r="K232" s="192">
        <f t="shared" si="44"/>
        <v>30</v>
      </c>
      <c r="L232" s="193">
        <f t="shared" si="45"/>
        <v>0.27027027027027029</v>
      </c>
      <c r="M232" s="188" t="s">
        <v>588</v>
      </c>
      <c r="N232" s="194">
        <v>44328</v>
      </c>
      <c r="O232" s="1"/>
      <c r="P232" s="1"/>
      <c r="Q232" s="1"/>
      <c r="R232" s="6" t="s">
        <v>780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150</v>
      </c>
      <c r="B233" s="217">
        <v>43753</v>
      </c>
      <c r="C233" s="217"/>
      <c r="D233" s="218" t="s">
        <v>803</v>
      </c>
      <c r="E233" s="219" t="s">
        <v>619</v>
      </c>
      <c r="F233" s="189">
        <v>296</v>
      </c>
      <c r="G233" s="219"/>
      <c r="H233" s="219">
        <v>370</v>
      </c>
      <c r="I233" s="221">
        <v>370</v>
      </c>
      <c r="J233" s="191" t="s">
        <v>677</v>
      </c>
      <c r="K233" s="192">
        <f t="shared" si="44"/>
        <v>74</v>
      </c>
      <c r="L233" s="193">
        <f t="shared" si="45"/>
        <v>0.25</v>
      </c>
      <c r="M233" s="188" t="s">
        <v>588</v>
      </c>
      <c r="N233" s="194">
        <v>43853</v>
      </c>
      <c r="O233" s="1"/>
      <c r="P233" s="1"/>
      <c r="Q233" s="1"/>
      <c r="R233" s="6" t="s">
        <v>780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151</v>
      </c>
      <c r="B234" s="217">
        <v>43754</v>
      </c>
      <c r="C234" s="217"/>
      <c r="D234" s="218" t="s">
        <v>804</v>
      </c>
      <c r="E234" s="219" t="s">
        <v>619</v>
      </c>
      <c r="F234" s="189">
        <v>300</v>
      </c>
      <c r="G234" s="219"/>
      <c r="H234" s="219">
        <v>382.5</v>
      </c>
      <c r="I234" s="221">
        <v>344</v>
      </c>
      <c r="J234" s="191" t="s">
        <v>855</v>
      </c>
      <c r="K234" s="192">
        <f t="shared" si="44"/>
        <v>82.5</v>
      </c>
      <c r="L234" s="193">
        <f t="shared" si="45"/>
        <v>0.27500000000000002</v>
      </c>
      <c r="M234" s="188" t="s">
        <v>588</v>
      </c>
      <c r="N234" s="194">
        <v>44238</v>
      </c>
      <c r="O234" s="1"/>
      <c r="P234" s="1"/>
      <c r="Q234" s="1"/>
      <c r="R234" s="6" t="s">
        <v>780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152</v>
      </c>
      <c r="B235" s="217">
        <v>43832</v>
      </c>
      <c r="C235" s="217"/>
      <c r="D235" s="218" t="s">
        <v>805</v>
      </c>
      <c r="E235" s="219" t="s">
        <v>619</v>
      </c>
      <c r="F235" s="189">
        <v>495</v>
      </c>
      <c r="G235" s="219"/>
      <c r="H235" s="219">
        <v>595</v>
      </c>
      <c r="I235" s="221">
        <v>590</v>
      </c>
      <c r="J235" s="191" t="s">
        <v>854</v>
      </c>
      <c r="K235" s="192">
        <f t="shared" si="44"/>
        <v>100</v>
      </c>
      <c r="L235" s="193">
        <f t="shared" si="45"/>
        <v>0.20202020202020202</v>
      </c>
      <c r="M235" s="188" t="s">
        <v>588</v>
      </c>
      <c r="N235" s="194">
        <v>44589</v>
      </c>
      <c r="O235" s="1"/>
      <c r="P235" s="1"/>
      <c r="Q235" s="1"/>
      <c r="R235" s="6" t="s">
        <v>780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153</v>
      </c>
      <c r="B236" s="217">
        <v>43966</v>
      </c>
      <c r="C236" s="217"/>
      <c r="D236" s="218" t="s">
        <v>71</v>
      </c>
      <c r="E236" s="219" t="s">
        <v>619</v>
      </c>
      <c r="F236" s="189">
        <v>67.5</v>
      </c>
      <c r="G236" s="219"/>
      <c r="H236" s="219">
        <v>86</v>
      </c>
      <c r="I236" s="221">
        <v>86</v>
      </c>
      <c r="J236" s="191" t="s">
        <v>806</v>
      </c>
      <c r="K236" s="192">
        <f t="shared" ref="K236:K243" si="46">H236-F236</f>
        <v>18.5</v>
      </c>
      <c r="L236" s="193">
        <f t="shared" ref="L236:L243" si="47">K236/F236</f>
        <v>0.27407407407407408</v>
      </c>
      <c r="M236" s="188" t="s">
        <v>588</v>
      </c>
      <c r="N236" s="194">
        <v>44008</v>
      </c>
      <c r="O236" s="1"/>
      <c r="P236" s="1"/>
      <c r="Q236" s="1"/>
      <c r="R236" s="6" t="s">
        <v>780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154</v>
      </c>
      <c r="B237" s="217">
        <v>44035</v>
      </c>
      <c r="C237" s="217"/>
      <c r="D237" s="218" t="s">
        <v>480</v>
      </c>
      <c r="E237" s="219" t="s">
        <v>619</v>
      </c>
      <c r="F237" s="189">
        <v>231</v>
      </c>
      <c r="G237" s="219"/>
      <c r="H237" s="219">
        <v>281</v>
      </c>
      <c r="I237" s="221">
        <v>281</v>
      </c>
      <c r="J237" s="191" t="s">
        <v>677</v>
      </c>
      <c r="K237" s="192">
        <f t="shared" si="46"/>
        <v>50</v>
      </c>
      <c r="L237" s="193">
        <f t="shared" si="47"/>
        <v>0.21645021645021645</v>
      </c>
      <c r="M237" s="188" t="s">
        <v>588</v>
      </c>
      <c r="N237" s="194">
        <v>44358</v>
      </c>
      <c r="O237" s="1"/>
      <c r="P237" s="1"/>
      <c r="Q237" s="1"/>
      <c r="R237" s="6" t="s">
        <v>780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155</v>
      </c>
      <c r="B238" s="217">
        <v>44092</v>
      </c>
      <c r="C238" s="217"/>
      <c r="D238" s="218" t="s">
        <v>405</v>
      </c>
      <c r="E238" s="219" t="s">
        <v>619</v>
      </c>
      <c r="F238" s="219">
        <v>206</v>
      </c>
      <c r="G238" s="219"/>
      <c r="H238" s="219">
        <v>248</v>
      </c>
      <c r="I238" s="221">
        <v>248</v>
      </c>
      <c r="J238" s="191" t="s">
        <v>677</v>
      </c>
      <c r="K238" s="192">
        <f t="shared" si="46"/>
        <v>42</v>
      </c>
      <c r="L238" s="193">
        <f t="shared" si="47"/>
        <v>0.20388349514563106</v>
      </c>
      <c r="M238" s="188" t="s">
        <v>588</v>
      </c>
      <c r="N238" s="194">
        <v>44214</v>
      </c>
      <c r="O238" s="1"/>
      <c r="P238" s="1"/>
      <c r="Q238" s="1"/>
      <c r="R238" s="6" t="s">
        <v>780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156</v>
      </c>
      <c r="B239" s="217">
        <v>44140</v>
      </c>
      <c r="C239" s="217"/>
      <c r="D239" s="218" t="s">
        <v>405</v>
      </c>
      <c r="E239" s="219" t="s">
        <v>619</v>
      </c>
      <c r="F239" s="219">
        <v>182.5</v>
      </c>
      <c r="G239" s="219"/>
      <c r="H239" s="219">
        <v>248</v>
      </c>
      <c r="I239" s="221">
        <v>248</v>
      </c>
      <c r="J239" s="191" t="s">
        <v>677</v>
      </c>
      <c r="K239" s="192">
        <f t="shared" si="46"/>
        <v>65.5</v>
      </c>
      <c r="L239" s="193">
        <f t="shared" si="47"/>
        <v>0.35890410958904112</v>
      </c>
      <c r="M239" s="188" t="s">
        <v>588</v>
      </c>
      <c r="N239" s="194">
        <v>44214</v>
      </c>
      <c r="O239" s="1"/>
      <c r="P239" s="1"/>
      <c r="Q239" s="1"/>
      <c r="R239" s="6" t="s">
        <v>780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157</v>
      </c>
      <c r="B240" s="217">
        <v>44140</v>
      </c>
      <c r="C240" s="217"/>
      <c r="D240" s="218" t="s">
        <v>325</v>
      </c>
      <c r="E240" s="219" t="s">
        <v>619</v>
      </c>
      <c r="F240" s="219">
        <v>247.5</v>
      </c>
      <c r="G240" s="219"/>
      <c r="H240" s="219">
        <v>320</v>
      </c>
      <c r="I240" s="221">
        <v>320</v>
      </c>
      <c r="J240" s="191" t="s">
        <v>677</v>
      </c>
      <c r="K240" s="192">
        <f t="shared" si="46"/>
        <v>72.5</v>
      </c>
      <c r="L240" s="193">
        <f t="shared" si="47"/>
        <v>0.29292929292929293</v>
      </c>
      <c r="M240" s="188" t="s">
        <v>588</v>
      </c>
      <c r="N240" s="194">
        <v>44323</v>
      </c>
      <c r="O240" s="1"/>
      <c r="P240" s="1"/>
      <c r="Q240" s="1"/>
      <c r="R240" s="6" t="s">
        <v>780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158</v>
      </c>
      <c r="B241" s="217">
        <v>44140</v>
      </c>
      <c r="C241" s="217"/>
      <c r="D241" s="218" t="s">
        <v>271</v>
      </c>
      <c r="E241" s="219" t="s">
        <v>619</v>
      </c>
      <c r="F241" s="189">
        <v>925</v>
      </c>
      <c r="G241" s="219"/>
      <c r="H241" s="219">
        <v>1095</v>
      </c>
      <c r="I241" s="221">
        <v>1093</v>
      </c>
      <c r="J241" s="191" t="s">
        <v>807</v>
      </c>
      <c r="K241" s="192">
        <f t="shared" si="46"/>
        <v>170</v>
      </c>
      <c r="L241" s="193">
        <f t="shared" si="47"/>
        <v>0.18378378378378379</v>
      </c>
      <c r="M241" s="188" t="s">
        <v>588</v>
      </c>
      <c r="N241" s="194">
        <v>44201</v>
      </c>
      <c r="O241" s="1"/>
      <c r="P241" s="1"/>
      <c r="Q241" s="1"/>
      <c r="R241" s="6" t="s">
        <v>780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159</v>
      </c>
      <c r="B242" s="217">
        <v>44140</v>
      </c>
      <c r="C242" s="217"/>
      <c r="D242" s="218" t="s">
        <v>341</v>
      </c>
      <c r="E242" s="219" t="s">
        <v>619</v>
      </c>
      <c r="F242" s="189">
        <v>332.5</v>
      </c>
      <c r="G242" s="219"/>
      <c r="H242" s="219">
        <v>393</v>
      </c>
      <c r="I242" s="221">
        <v>406</v>
      </c>
      <c r="J242" s="191" t="s">
        <v>808</v>
      </c>
      <c r="K242" s="192">
        <f t="shared" si="46"/>
        <v>60.5</v>
      </c>
      <c r="L242" s="193">
        <f t="shared" si="47"/>
        <v>0.18195488721804512</v>
      </c>
      <c r="M242" s="188" t="s">
        <v>588</v>
      </c>
      <c r="N242" s="194">
        <v>44256</v>
      </c>
      <c r="O242" s="1"/>
      <c r="P242" s="1"/>
      <c r="Q242" s="1"/>
      <c r="R242" s="6" t="s">
        <v>780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160</v>
      </c>
      <c r="B243" s="217">
        <v>44141</v>
      </c>
      <c r="C243" s="217"/>
      <c r="D243" s="218" t="s">
        <v>480</v>
      </c>
      <c r="E243" s="219" t="s">
        <v>619</v>
      </c>
      <c r="F243" s="189">
        <v>231</v>
      </c>
      <c r="G243" s="219"/>
      <c r="H243" s="219">
        <v>281</v>
      </c>
      <c r="I243" s="221">
        <v>281</v>
      </c>
      <c r="J243" s="191" t="s">
        <v>677</v>
      </c>
      <c r="K243" s="192">
        <f t="shared" si="46"/>
        <v>50</v>
      </c>
      <c r="L243" s="193">
        <f t="shared" si="47"/>
        <v>0.21645021645021645</v>
      </c>
      <c r="M243" s="188" t="s">
        <v>588</v>
      </c>
      <c r="N243" s="194">
        <v>44358</v>
      </c>
      <c r="O243" s="1"/>
      <c r="P243" s="1"/>
      <c r="Q243" s="1"/>
      <c r="R243" s="6" t="s">
        <v>780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42">
        <v>161</v>
      </c>
      <c r="B244" s="235">
        <v>44187</v>
      </c>
      <c r="C244" s="235"/>
      <c r="D244" s="236" t="s">
        <v>453</v>
      </c>
      <c r="E244" s="53" t="s">
        <v>619</v>
      </c>
      <c r="F244" s="237" t="s">
        <v>809</v>
      </c>
      <c r="G244" s="53"/>
      <c r="H244" s="53"/>
      <c r="I244" s="238">
        <v>239</v>
      </c>
      <c r="J244" s="234" t="s">
        <v>591</v>
      </c>
      <c r="K244" s="234"/>
      <c r="L244" s="239"/>
      <c r="M244" s="240"/>
      <c r="N244" s="241"/>
      <c r="O244" s="1"/>
      <c r="P244" s="1"/>
      <c r="Q244" s="1"/>
      <c r="R244" s="6" t="s">
        <v>780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162</v>
      </c>
      <c r="B245" s="217">
        <v>44258</v>
      </c>
      <c r="C245" s="217"/>
      <c r="D245" s="218" t="s">
        <v>805</v>
      </c>
      <c r="E245" s="219" t="s">
        <v>619</v>
      </c>
      <c r="F245" s="189">
        <v>495</v>
      </c>
      <c r="G245" s="219"/>
      <c r="H245" s="219">
        <v>595</v>
      </c>
      <c r="I245" s="221">
        <v>590</v>
      </c>
      <c r="J245" s="191" t="s">
        <v>854</v>
      </c>
      <c r="K245" s="192">
        <f>H245-F245</f>
        <v>100</v>
      </c>
      <c r="L245" s="193">
        <f>K245/F245</f>
        <v>0.20202020202020202</v>
      </c>
      <c r="M245" s="188" t="s">
        <v>588</v>
      </c>
      <c r="N245" s="194">
        <v>44589</v>
      </c>
      <c r="O245" s="1"/>
      <c r="P245" s="1"/>
      <c r="R245" s="6" t="s">
        <v>780</v>
      </c>
    </row>
    <row r="246" spans="1:26" ht="12.75" customHeight="1">
      <c r="A246" s="216">
        <v>163</v>
      </c>
      <c r="B246" s="217">
        <v>44274</v>
      </c>
      <c r="C246" s="217"/>
      <c r="D246" s="218" t="s">
        <v>341</v>
      </c>
      <c r="E246" s="219" t="s">
        <v>619</v>
      </c>
      <c r="F246" s="189">
        <v>355</v>
      </c>
      <c r="G246" s="219"/>
      <c r="H246" s="219">
        <v>422.5</v>
      </c>
      <c r="I246" s="221">
        <v>420</v>
      </c>
      <c r="J246" s="191" t="s">
        <v>810</v>
      </c>
      <c r="K246" s="192">
        <f>H246-F246</f>
        <v>67.5</v>
      </c>
      <c r="L246" s="193">
        <f>K246/F246</f>
        <v>0.19014084507042253</v>
      </c>
      <c r="M246" s="188" t="s">
        <v>588</v>
      </c>
      <c r="N246" s="194">
        <v>44361</v>
      </c>
      <c r="O246" s="1"/>
      <c r="R246" s="243" t="s">
        <v>780</v>
      </c>
    </row>
    <row r="247" spans="1:26" ht="12.75" customHeight="1">
      <c r="A247" s="216">
        <v>164</v>
      </c>
      <c r="B247" s="217">
        <v>44295</v>
      </c>
      <c r="C247" s="217"/>
      <c r="D247" s="218" t="s">
        <v>811</v>
      </c>
      <c r="E247" s="219" t="s">
        <v>619</v>
      </c>
      <c r="F247" s="189">
        <v>555</v>
      </c>
      <c r="G247" s="219"/>
      <c r="H247" s="219">
        <v>663</v>
      </c>
      <c r="I247" s="221">
        <v>663</v>
      </c>
      <c r="J247" s="191" t="s">
        <v>812</v>
      </c>
      <c r="K247" s="192">
        <f>H247-F247</f>
        <v>108</v>
      </c>
      <c r="L247" s="193">
        <f>K247/F247</f>
        <v>0.19459459459459461</v>
      </c>
      <c r="M247" s="188" t="s">
        <v>588</v>
      </c>
      <c r="N247" s="194">
        <v>44321</v>
      </c>
      <c r="O247" s="1"/>
      <c r="P247" s="1"/>
      <c r="Q247" s="1"/>
      <c r="R247" s="243" t="s">
        <v>780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165</v>
      </c>
      <c r="B248" s="217">
        <v>44308</v>
      </c>
      <c r="C248" s="217"/>
      <c r="D248" s="218" t="s">
        <v>374</v>
      </c>
      <c r="E248" s="219" t="s">
        <v>619</v>
      </c>
      <c r="F248" s="189">
        <v>126.5</v>
      </c>
      <c r="G248" s="219"/>
      <c r="H248" s="219">
        <v>155</v>
      </c>
      <c r="I248" s="221">
        <v>155</v>
      </c>
      <c r="J248" s="191" t="s">
        <v>677</v>
      </c>
      <c r="K248" s="192">
        <f>H248-F248</f>
        <v>28.5</v>
      </c>
      <c r="L248" s="193">
        <f>K248/F248</f>
        <v>0.22529644268774704</v>
      </c>
      <c r="M248" s="188" t="s">
        <v>588</v>
      </c>
      <c r="N248" s="194">
        <v>44362</v>
      </c>
      <c r="O248" s="1"/>
      <c r="R248" s="243" t="s">
        <v>780</v>
      </c>
    </row>
    <row r="249" spans="1:26" ht="12.75" customHeight="1">
      <c r="A249" s="286">
        <v>166</v>
      </c>
      <c r="B249" s="287">
        <v>44368</v>
      </c>
      <c r="C249" s="287"/>
      <c r="D249" s="288" t="s">
        <v>392</v>
      </c>
      <c r="E249" s="289" t="s">
        <v>619</v>
      </c>
      <c r="F249" s="290">
        <v>287.5</v>
      </c>
      <c r="G249" s="289"/>
      <c r="H249" s="289">
        <v>245</v>
      </c>
      <c r="I249" s="291">
        <v>344</v>
      </c>
      <c r="J249" s="201" t="s">
        <v>848</v>
      </c>
      <c r="K249" s="202">
        <f>H249-F249</f>
        <v>-42.5</v>
      </c>
      <c r="L249" s="203">
        <f>K249/F249</f>
        <v>-0.14782608695652175</v>
      </c>
      <c r="M249" s="199" t="s">
        <v>600</v>
      </c>
      <c r="N249" s="196">
        <v>44508</v>
      </c>
      <c r="O249" s="1"/>
      <c r="R249" s="243" t="s">
        <v>780</v>
      </c>
    </row>
    <row r="250" spans="1:26" ht="12.75" customHeight="1">
      <c r="A250" s="242">
        <v>167</v>
      </c>
      <c r="B250" s="235">
        <v>44368</v>
      </c>
      <c r="C250" s="235"/>
      <c r="D250" s="236" t="s">
        <v>480</v>
      </c>
      <c r="E250" s="53" t="s">
        <v>619</v>
      </c>
      <c r="F250" s="237" t="s">
        <v>813</v>
      </c>
      <c r="G250" s="53"/>
      <c r="H250" s="53"/>
      <c r="I250" s="238">
        <v>320</v>
      </c>
      <c r="J250" s="234" t="s">
        <v>591</v>
      </c>
      <c r="K250" s="242"/>
      <c r="L250" s="235"/>
      <c r="M250" s="235"/>
      <c r="N250" s="236"/>
      <c r="O250" s="41"/>
      <c r="R250" s="243" t="s">
        <v>780</v>
      </c>
    </row>
    <row r="251" spans="1:26" ht="12.75" customHeight="1">
      <c r="A251" s="216">
        <v>168</v>
      </c>
      <c r="B251" s="217">
        <v>44406</v>
      </c>
      <c r="C251" s="217"/>
      <c r="D251" s="218" t="s">
        <v>374</v>
      </c>
      <c r="E251" s="219" t="s">
        <v>619</v>
      </c>
      <c r="F251" s="189">
        <v>162.5</v>
      </c>
      <c r="G251" s="219"/>
      <c r="H251" s="219">
        <v>200</v>
      </c>
      <c r="I251" s="221">
        <v>200</v>
      </c>
      <c r="J251" s="191" t="s">
        <v>677</v>
      </c>
      <c r="K251" s="192">
        <f>H251-F251</f>
        <v>37.5</v>
      </c>
      <c r="L251" s="193">
        <f>K251/F251</f>
        <v>0.23076923076923078</v>
      </c>
      <c r="M251" s="188" t="s">
        <v>588</v>
      </c>
      <c r="N251" s="194">
        <v>44571</v>
      </c>
      <c r="O251" s="1"/>
      <c r="R251" s="243" t="s">
        <v>780</v>
      </c>
    </row>
    <row r="252" spans="1:26" ht="12.75" customHeight="1">
      <c r="A252" s="216">
        <v>169</v>
      </c>
      <c r="B252" s="217">
        <v>44462</v>
      </c>
      <c r="C252" s="217"/>
      <c r="D252" s="218" t="s">
        <v>818</v>
      </c>
      <c r="E252" s="219" t="s">
        <v>619</v>
      </c>
      <c r="F252" s="189">
        <v>1235</v>
      </c>
      <c r="G252" s="219"/>
      <c r="H252" s="219">
        <v>1505</v>
      </c>
      <c r="I252" s="221">
        <v>1500</v>
      </c>
      <c r="J252" s="191" t="s">
        <v>677</v>
      </c>
      <c r="K252" s="192">
        <f>H252-F252</f>
        <v>270</v>
      </c>
      <c r="L252" s="193">
        <f>K252/F252</f>
        <v>0.21862348178137653</v>
      </c>
      <c r="M252" s="188" t="s">
        <v>588</v>
      </c>
      <c r="N252" s="194">
        <v>44564</v>
      </c>
      <c r="O252" s="1"/>
      <c r="R252" s="243" t="s">
        <v>780</v>
      </c>
    </row>
    <row r="253" spans="1:26" ht="12.75" customHeight="1">
      <c r="A253" s="258">
        <v>170</v>
      </c>
      <c r="B253" s="259">
        <v>44480</v>
      </c>
      <c r="C253" s="259"/>
      <c r="D253" s="260" t="s">
        <v>820</v>
      </c>
      <c r="E253" s="261" t="s">
        <v>619</v>
      </c>
      <c r="F253" s="262" t="s">
        <v>825</v>
      </c>
      <c r="G253" s="261"/>
      <c r="H253" s="261"/>
      <c r="I253" s="261">
        <v>145</v>
      </c>
      <c r="J253" s="263" t="s">
        <v>591</v>
      </c>
      <c r="K253" s="258"/>
      <c r="L253" s="259"/>
      <c r="M253" s="259"/>
      <c r="N253" s="260"/>
      <c r="O253" s="41"/>
      <c r="R253" s="243" t="s">
        <v>780</v>
      </c>
    </row>
    <row r="254" spans="1:26" ht="12.75" customHeight="1">
      <c r="A254" s="264">
        <v>171</v>
      </c>
      <c r="B254" s="265">
        <v>44481</v>
      </c>
      <c r="C254" s="265"/>
      <c r="D254" s="266" t="s">
        <v>260</v>
      </c>
      <c r="E254" s="267" t="s">
        <v>619</v>
      </c>
      <c r="F254" s="268" t="s">
        <v>822</v>
      </c>
      <c r="G254" s="267"/>
      <c r="H254" s="267"/>
      <c r="I254" s="267">
        <v>380</v>
      </c>
      <c r="J254" s="269" t="s">
        <v>591</v>
      </c>
      <c r="K254" s="264"/>
      <c r="L254" s="265"/>
      <c r="M254" s="265"/>
      <c r="N254" s="266"/>
      <c r="O254" s="41"/>
      <c r="R254" s="243" t="s">
        <v>780</v>
      </c>
    </row>
    <row r="255" spans="1:26" ht="12.75" customHeight="1">
      <c r="A255" s="264">
        <v>172</v>
      </c>
      <c r="B255" s="265">
        <v>44481</v>
      </c>
      <c r="C255" s="265"/>
      <c r="D255" s="266" t="s">
        <v>400</v>
      </c>
      <c r="E255" s="267" t="s">
        <v>619</v>
      </c>
      <c r="F255" s="268" t="s">
        <v>823</v>
      </c>
      <c r="G255" s="267"/>
      <c r="H255" s="267"/>
      <c r="I255" s="267">
        <v>56</v>
      </c>
      <c r="J255" s="269" t="s">
        <v>591</v>
      </c>
      <c r="K255" s="264"/>
      <c r="L255" s="265"/>
      <c r="M255" s="265"/>
      <c r="N255" s="266"/>
      <c r="O255" s="41"/>
      <c r="R255" s="243"/>
    </row>
    <row r="256" spans="1:26" ht="12.75" customHeight="1">
      <c r="A256" s="216">
        <v>173</v>
      </c>
      <c r="B256" s="217">
        <v>44551</v>
      </c>
      <c r="C256" s="217"/>
      <c r="D256" s="218" t="s">
        <v>118</v>
      </c>
      <c r="E256" s="219" t="s">
        <v>619</v>
      </c>
      <c r="F256" s="189">
        <v>2300</v>
      </c>
      <c r="G256" s="219"/>
      <c r="H256" s="219">
        <f>(2820+2200)/2</f>
        <v>2510</v>
      </c>
      <c r="I256" s="221">
        <v>3000</v>
      </c>
      <c r="J256" s="191" t="s">
        <v>886</v>
      </c>
      <c r="K256" s="192">
        <f>H256-F256</f>
        <v>210</v>
      </c>
      <c r="L256" s="193">
        <f>K256/F256</f>
        <v>9.1304347826086957E-2</v>
      </c>
      <c r="M256" s="188" t="s">
        <v>588</v>
      </c>
      <c r="N256" s="194">
        <v>44649</v>
      </c>
      <c r="O256" s="1"/>
      <c r="R256" s="243"/>
    </row>
    <row r="257" spans="1:18" ht="12.75" customHeight="1">
      <c r="A257" s="270">
        <v>174</v>
      </c>
      <c r="B257" s="265">
        <v>44606</v>
      </c>
      <c r="C257" s="270"/>
      <c r="D257" s="270" t="s">
        <v>426</v>
      </c>
      <c r="E257" s="267" t="s">
        <v>619</v>
      </c>
      <c r="F257" s="267" t="s">
        <v>857</v>
      </c>
      <c r="G257" s="267"/>
      <c r="H257" s="267"/>
      <c r="I257" s="267">
        <v>764</v>
      </c>
      <c r="J257" s="267" t="s">
        <v>591</v>
      </c>
      <c r="K257" s="267"/>
      <c r="L257" s="267"/>
      <c r="M257" s="267"/>
      <c r="N257" s="270"/>
      <c r="O257" s="41"/>
      <c r="R257" s="243"/>
    </row>
    <row r="258" spans="1:18" ht="12.75" customHeight="1">
      <c r="A258" s="270">
        <v>175</v>
      </c>
      <c r="B258" s="265">
        <v>44613</v>
      </c>
      <c r="C258" s="270"/>
      <c r="D258" s="270" t="s">
        <v>818</v>
      </c>
      <c r="E258" s="267" t="s">
        <v>619</v>
      </c>
      <c r="F258" s="267" t="s">
        <v>858</v>
      </c>
      <c r="G258" s="267"/>
      <c r="H258" s="267"/>
      <c r="I258" s="267">
        <v>1510</v>
      </c>
      <c r="J258" s="267" t="s">
        <v>591</v>
      </c>
      <c r="K258" s="267"/>
      <c r="L258" s="267"/>
      <c r="M258" s="267"/>
      <c r="N258" s="270"/>
      <c r="O258" s="41"/>
      <c r="R258" s="243"/>
    </row>
    <row r="259" spans="1:18" ht="12.75" customHeight="1">
      <c r="F259" s="56"/>
      <c r="G259" s="56"/>
      <c r="H259" s="56"/>
      <c r="I259" s="56"/>
      <c r="J259" s="41"/>
      <c r="K259" s="56"/>
      <c r="L259" s="56"/>
      <c r="M259" s="56"/>
      <c r="O259" s="41"/>
      <c r="R259" s="243"/>
    </row>
    <row r="260" spans="1:18" ht="12.75" customHeight="1">
      <c r="A260" s="242"/>
      <c r="B260" s="244" t="s">
        <v>814</v>
      </c>
      <c r="F260" s="56"/>
      <c r="G260" s="56"/>
      <c r="H260" s="56"/>
      <c r="I260" s="56"/>
      <c r="J260" s="41"/>
      <c r="K260" s="56"/>
      <c r="L260" s="56"/>
      <c r="M260" s="56"/>
      <c r="O260" s="41"/>
      <c r="R260" s="243"/>
    </row>
    <row r="261" spans="1:18" ht="12.75" customHeight="1">
      <c r="F261" s="56"/>
      <c r="G261" s="56"/>
      <c r="H261" s="56"/>
      <c r="I261" s="56"/>
      <c r="J261" s="41"/>
      <c r="K261" s="56"/>
      <c r="L261" s="56"/>
      <c r="M261" s="56"/>
      <c r="O261" s="41"/>
      <c r="R261" s="56"/>
    </row>
    <row r="262" spans="1:18" ht="12.75" customHeight="1">
      <c r="F262" s="56"/>
      <c r="G262" s="56"/>
      <c r="H262" s="56"/>
      <c r="I262" s="56"/>
      <c r="J262" s="41"/>
      <c r="K262" s="56"/>
      <c r="L262" s="56"/>
      <c r="M262" s="56"/>
      <c r="O262" s="41"/>
      <c r="R262" s="56"/>
    </row>
    <row r="263" spans="1:18" ht="12.75" customHeight="1">
      <c r="F263" s="56"/>
      <c r="G263" s="56"/>
      <c r="H263" s="56"/>
      <c r="I263" s="56"/>
      <c r="J263" s="41"/>
      <c r="K263" s="56"/>
      <c r="L263" s="56"/>
      <c r="M263" s="56"/>
      <c r="O263" s="41"/>
      <c r="R263" s="56"/>
    </row>
    <row r="264" spans="1:18" ht="12.75" customHeight="1">
      <c r="F264" s="56"/>
      <c r="G264" s="56"/>
      <c r="H264" s="56"/>
      <c r="I264" s="56"/>
      <c r="J264" s="41"/>
      <c r="K264" s="56"/>
      <c r="L264" s="56"/>
      <c r="M264" s="56"/>
      <c r="O264" s="41"/>
      <c r="R264" s="56"/>
    </row>
    <row r="265" spans="1:18" ht="12.75" customHeight="1">
      <c r="F265" s="56"/>
      <c r="G265" s="56"/>
      <c r="H265" s="56"/>
      <c r="I265" s="56"/>
      <c r="J265" s="41"/>
      <c r="K265" s="56"/>
      <c r="L265" s="56"/>
      <c r="M265" s="56"/>
      <c r="O265" s="41"/>
      <c r="R265" s="56"/>
    </row>
    <row r="266" spans="1:18" ht="12.75" customHeight="1"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A270" s="245"/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A271" s="245"/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A272" s="53"/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6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6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6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6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6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6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6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6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6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6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6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6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6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6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6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6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</sheetData>
  <autoFilter ref="R1:R268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2022-04-05T02:39:57Z</dcterms:modified>
</cp:coreProperties>
</file>