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F&amp;O)'!$R$1:$R$267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7"/>
  <c r="M31" s="1"/>
  <c r="K31"/>
  <c r="L13"/>
  <c r="K13"/>
  <c r="M13" s="1"/>
  <c r="L15"/>
  <c r="K15"/>
  <c r="M15" s="1"/>
  <c r="H11"/>
  <c r="K52"/>
  <c r="M52" s="1"/>
  <c r="L65" l="1"/>
  <c r="K65"/>
  <c r="L11"/>
  <c r="K11"/>
  <c r="L64"/>
  <c r="K64"/>
  <c r="K245"/>
  <c r="L245" s="1"/>
  <c r="L10"/>
  <c r="K10"/>
  <c r="M65" l="1"/>
  <c r="M11"/>
  <c r="M64"/>
  <c r="M10"/>
  <c r="L63"/>
  <c r="K63"/>
  <c r="K237"/>
  <c r="L237" s="1"/>
  <c r="K217"/>
  <c r="L217" s="1"/>
  <c r="K242"/>
  <c r="L242" s="1"/>
  <c r="K241"/>
  <c r="L241" s="1"/>
  <c r="K244"/>
  <c r="L244" s="1"/>
  <c r="K239"/>
  <c r="L239" s="1"/>
  <c r="M7"/>
  <c r="F227"/>
  <c r="K227" s="1"/>
  <c r="L227" s="1"/>
  <c r="K228"/>
  <c r="L228" s="1"/>
  <c r="K219"/>
  <c r="L219" s="1"/>
  <c r="K222"/>
  <c r="L222" s="1"/>
  <c r="K230"/>
  <c r="L230" s="1"/>
  <c r="F221"/>
  <c r="F220"/>
  <c r="K220" s="1"/>
  <c r="L220" s="1"/>
  <c r="F218"/>
  <c r="K218" s="1"/>
  <c r="L218" s="1"/>
  <c r="F198"/>
  <c r="K198" s="1"/>
  <c r="L198" s="1"/>
  <c r="F150"/>
  <c r="K150" s="1"/>
  <c r="L150" s="1"/>
  <c r="K229"/>
  <c r="L229" s="1"/>
  <c r="K233"/>
  <c r="L233" s="1"/>
  <c r="K234"/>
  <c r="L234" s="1"/>
  <c r="K226"/>
  <c r="L226" s="1"/>
  <c r="K236"/>
  <c r="L236" s="1"/>
  <c r="K232"/>
  <c r="L232" s="1"/>
  <c r="K225"/>
  <c r="L225" s="1"/>
  <c r="K214"/>
  <c r="L214" s="1"/>
  <c r="K216"/>
  <c r="L216" s="1"/>
  <c r="K213"/>
  <c r="L213" s="1"/>
  <c r="K215"/>
  <c r="L215" s="1"/>
  <c r="K144"/>
  <c r="L144" s="1"/>
  <c r="K197"/>
  <c r="L197" s="1"/>
  <c r="K211"/>
  <c r="L211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0"/>
  <c r="L200" s="1"/>
  <c r="K199"/>
  <c r="L199" s="1"/>
  <c r="K194"/>
  <c r="L194" s="1"/>
  <c r="K193"/>
  <c r="L193" s="1"/>
  <c r="K192"/>
  <c r="L192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2"/>
  <c r="L172" s="1"/>
  <c r="K170"/>
  <c r="L170" s="1"/>
  <c r="K168"/>
  <c r="L168" s="1"/>
  <c r="K166"/>
  <c r="L166" s="1"/>
  <c r="K165"/>
  <c r="L165" s="1"/>
  <c r="K164"/>
  <c r="L164" s="1"/>
  <c r="K162"/>
  <c r="L162" s="1"/>
  <c r="K161"/>
  <c r="L161" s="1"/>
  <c r="K160"/>
  <c r="L160" s="1"/>
  <c r="K159"/>
  <c r="K158"/>
  <c r="L158" s="1"/>
  <c r="K157"/>
  <c r="L157" s="1"/>
  <c r="K155"/>
  <c r="L155" s="1"/>
  <c r="K154"/>
  <c r="L154" s="1"/>
  <c r="K153"/>
  <c r="L153" s="1"/>
  <c r="K152"/>
  <c r="L152" s="1"/>
  <c r="K151"/>
  <c r="L151" s="1"/>
  <c r="H149"/>
  <c r="K149" s="1"/>
  <c r="L149" s="1"/>
  <c r="K146"/>
  <c r="L146" s="1"/>
  <c r="K145"/>
  <c r="L145" s="1"/>
  <c r="K143"/>
  <c r="L143" s="1"/>
  <c r="K142"/>
  <c r="L142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H115"/>
  <c r="K115" s="1"/>
  <c r="L115" s="1"/>
  <c r="F114"/>
  <c r="K114" s="1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D7" i="6"/>
  <c r="K6" i="4"/>
  <c r="K6" i="3"/>
  <c r="L6" i="2"/>
  <c r="M63" i="7" l="1"/>
</calcChain>
</file>

<file path=xl/sharedStrings.xml><?xml version="1.0" encoding="utf-8"?>
<sst xmlns="http://schemas.openxmlformats.org/spreadsheetml/2006/main" count="2379" uniqueCount="963">
  <si>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</si>
  <si>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</si>
  <si>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</si>
  <si>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</si>
  <si>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</si>
  <si>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</si>
  <si>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</si>
  <si>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</si>
  <si>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</si>
  <si>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</si>
  <si>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</si>
  <si>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</si>
  <si>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</si>
  <si>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</si>
  <si>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</si>
  <si>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</si>
  <si>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</si>
  <si>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</si>
  <si>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</si>
  <si>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</si>
  <si>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</si>
  <si>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</si>
  <si>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</si>
  <si>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</si>
  <si>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</si>
  <si>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</si>
  <si>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</si>
  <si>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</si>
  <si>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</si>
  <si>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</si>
  <si>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</si>
  <si>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</si>
  <si>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</si>
  <si>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</si>
  <si>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</si>
  <si>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</si>
  <si>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</si>
  <si>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</si>
  <si>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</si>
  <si>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</si>
  <si>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</si>
  <si>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</si>
  <si>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</si>
  <si>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</si>
  <si>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</si>
  <si>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</si>
  <si>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</si>
  <si>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</si>
  <si>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</si>
  <si>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</si>
  <si>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</si>
  <si>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</si>
  <si>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</si>
  <si>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</si>
  <si>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</si>
  <si>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</si>
  <si>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</si>
  <si>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</si>
  <si>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</si>
  <si>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</si>
  <si>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</si>
  <si>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</si>
  <si>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</si>
  <si>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</si>
  <si>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</si>
  <si>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</si>
  <si>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</si>
  <si>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</si>
  <si>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</si>
  <si>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</si>
  <si>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</si>
  <si>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</si>
  <si>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</si>
  <si>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</si>
  <si>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</si>
  <si>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</si>
  <si>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</si>
  <si>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</si>
  <si>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</si>
  <si>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</si>
  <si>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</si>
  <si>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</si>
  <si>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</si>
  <si>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</si>
  <si>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</si>
  <si>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</si>
  <si>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</si>
  <si>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</si>
  <si>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</si>
  <si>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</si>
  <si>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</si>
  <si>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</si>
  <si>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</si>
  <si>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</si>
  <si>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</si>
  <si>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</si>
  <si>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</si>
  <si>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</si>
  <si>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</si>
  <si>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</si>
  <si>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</si>
  <si>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</si>
  <si>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</si>
  <si>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</si>
  <si>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</si>
  <si>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</si>
  <si>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</si>
  <si>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</si>
  <si>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</si>
  <si>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</si>
  <si>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</si>
  <si>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</si>
  <si>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</si>
  <si>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</si>
  <si>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</si>
  <si>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</si>
  <si>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</si>
  <si>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</si>
  <si>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</si>
  <si>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</si>
  <si>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</si>
  <si>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</si>
  <si>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</si>
  <si>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</si>
  <si>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</si>
  <si>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</si>
  <si>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</si>
  <si>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</si>
  <si>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</si>
  <si>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</si>
  <si>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</si>
  <si>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</si>
  <si>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</si>
  <si>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</si>
  <si>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</si>
  <si>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</si>
  <si>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</si>
  <si>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</si>
  <si>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</si>
  <si>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</si>
  <si>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</si>
  <si>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</si>
  <si>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</si>
  <si>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</si>
  <si>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</si>
  <si>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</si>
  <si>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</si>
  <si>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</si>
  <si>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</si>
  <si>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</si>
  <si>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</si>
  <si>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</si>
  <si>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</si>
  <si>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</si>
  <si>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</si>
  <si>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</si>
  <si>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</si>
  <si>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</si>
  <si>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</si>
  <si>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</si>
  <si>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</si>
  <si>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</si>
  <si>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</si>
  <si>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</si>
  <si>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</si>
  <si>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</si>
  <si>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</si>
  <si>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</si>
  <si>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</si>
  <si>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</si>
  <si>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</si>
  <si>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</si>
  <si>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</si>
  <si>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</si>
  <si>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</si>
  <si>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</si>
  <si>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</si>
  <si>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</si>
  <si>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</si>
  <si>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</si>
  <si>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</si>
  <si>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</si>
  <si>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</si>
  <si>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</si>
  <si>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</si>
  <si>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</si>
  <si>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</si>
  <si>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</si>
  <si>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</si>
  <si>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</si>
  <si>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</si>
  <si>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</si>
  <si>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</si>
  <si>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</si>
  <si>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</si>
  <si>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</si>
  <si>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</si>
  <si>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</si>
  <si>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</si>
  <si>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</si>
  <si>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</si>
  <si>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</si>
  <si>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</si>
  <si>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</si>
  <si>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</si>
  <si>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</si>
  <si>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</si>
  <si>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</si>
  <si>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</si>
  <si>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</si>
  <si>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</si>
  <si>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</si>
  <si>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</si>
  <si>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</si>
  <si>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</si>
  <si>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</si>
  <si>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</si>
  <si>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</si>
  <si>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</si>
  <si>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</si>
  <si>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</si>
  <si>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</si>
  <si>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</si>
  <si>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</si>
  <si>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</si>
  <si>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</si>
  <si>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</si>
  <si>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</si>
  <si>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</si>
  <si>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</si>
  <si>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</si>
  <si>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</si>
  <si>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</si>
  <si>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</si>
  <si>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</si>
  <si>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</si>
  <si>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</si>
  <si>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</si>
  <si>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</si>
  <si>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</si>
  <si>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</si>
  <si>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</si>
  <si>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</si>
  <si>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</si>
  <si>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</si>
  <si>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</si>
  <si>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</si>
  <si>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</si>
  <si>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</si>
  <si>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</si>
  <si>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</si>
  <si>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</si>
  <si>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</si>
  <si>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</si>
  <si>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</si>
  <si>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</si>
  <si>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</si>
  <si>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</si>
  <si>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</si>
  <si>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</si>
  <si>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</si>
  <si>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</si>
  <si>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</si>
  <si>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</si>
  <si>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</si>
  <si>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</si>
  <si>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</si>
  <si>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</si>
  <si>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</si>
  <si>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</si>
  <si>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</si>
  <si>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</si>
  <si>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</si>
  <si>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</si>
  <si>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</si>
  <si>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</si>
  <si>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</si>
  <si>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</si>
  <si>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</si>
  <si>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</si>
  <si>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</si>
  <si>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</si>
  <si>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</si>
  <si>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</si>
  <si>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</si>
  <si>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</si>
  <si>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</si>
  <si>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</si>
  <si>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</si>
  <si>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</si>
  <si>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</si>
  <si>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</si>
  <si>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</si>
  <si>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</si>
  <si>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</si>
  <si>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</si>
  <si>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</si>
  <si>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</si>
  <si>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</si>
  <si>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</si>
  <si>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</si>
  <si>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</si>
  <si>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</si>
  <si>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</si>
  <si>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</si>
  <si>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</si>
  <si>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</si>
  <si>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</si>
  <si>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</si>
  <si>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</si>
  <si>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</si>
  <si>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</si>
  <si>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</si>
  <si>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</si>
  <si>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</si>
  <si>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</si>
  <si>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</si>
  <si>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</si>
  <si>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</si>
  <si>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</si>
  <si>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</si>
  <si>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</si>
  <si>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</si>
  <si>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</si>
  <si>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</si>
  <si>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</si>
  <si>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</si>
  <si>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</si>
  <si>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</si>
  <si>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</si>
  <si>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</si>
  <si>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</si>
  <si>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</si>
  <si>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</si>
  <si>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</si>
  <si>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</si>
  <si>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</si>
  <si>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</si>
  <si>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</si>
  <si>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</si>
  <si>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</si>
  <si>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</si>
  <si>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</si>
  <si>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</si>
  <si>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</si>
  <si>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</si>
  <si>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</si>
  <si>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</si>
  <si>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</si>
  <si>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</si>
  <si>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</si>
  <si>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</si>
  <si>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</si>
  <si>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</si>
  <si>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</si>
  <si>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</si>
  <si>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</si>
  <si>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</si>
  <si>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</si>
  <si>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</si>
  <si>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</si>
  <si>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</si>
  <si>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</si>
  <si>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</si>
  <si>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</si>
  <si>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</si>
  <si>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</si>
  <si>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</si>
  <si>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</si>
  <si>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</si>
  <si>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</si>
  <si>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</si>
  <si>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</si>
  <si>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</si>
  <si>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</si>
  <si>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</si>
  <si>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</si>
  <si>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</si>
  <si>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</si>
  <si>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</si>
  <si>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</si>
  <si>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</si>
  <si>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</si>
  <si>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</si>
  <si>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</si>
  <si>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</si>
  <si>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</si>
  <si>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</si>
  <si>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</si>
  <si>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</si>
  <si>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</si>
  <si>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</si>
  <si>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</si>
  <si>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</si>
  <si>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</si>
  <si>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</si>
  <si>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</si>
  <si>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</si>
  <si>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</si>
  <si>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</si>
  <si>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</si>
  <si>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</si>
  <si>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</si>
  <si>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</si>
  <si>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</si>
  <si>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</si>
  <si>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</si>
  <si>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</si>
  <si>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</si>
  <si>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</si>
  <si>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</si>
  <si>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</si>
  <si>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</si>
  <si>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</si>
  <si>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</si>
  <si>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</si>
  <si>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</si>
  <si>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</si>
  <si>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</si>
  <si>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</si>
  <si>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</si>
  <si>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</si>
  <si>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</si>
  <si>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</si>
  <si>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</si>
  <si>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</si>
  <si>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</si>
  <si>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</si>
  <si>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</si>
  <si>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</si>
  <si>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</si>
  <si>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</si>
  <si>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</si>
  <si>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</si>
  <si>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</si>
  <si>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</si>
  <si>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</si>
  <si>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</si>
  <si>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</si>
  <si>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</si>
  <si>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</si>
  <si>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</si>
  <si>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</si>
  <si>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</si>
  <si>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</si>
  <si>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</si>
  <si>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</si>
  <si>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</si>
  <si>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</si>
  <si>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</si>
  <si>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</si>
  <si>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</si>
  <si>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</si>
  <si>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</si>
  <si>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</si>
  <si>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</si>
  <si>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</si>
  <si>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</si>
  <si>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</si>
  <si>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</si>
  <si>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</si>
  <si>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</si>
  <si>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</si>
  <si>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</si>
  <si>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</si>
  <si>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</si>
  <si>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</si>
  <si>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</si>
  <si>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</si>
  <si>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</si>
  <si>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</si>
  <si>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</si>
  <si>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</si>
  <si>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</si>
  <si>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</si>
  <si>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</si>
  <si>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</si>
  <si>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</si>
  <si>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</si>
  <si>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</si>
  <si>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</si>
  <si>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</si>
  <si>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</si>
  <si>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</si>
  <si>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</si>
  <si>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</si>
  <si>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</si>
  <si>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</si>
  <si>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</si>
  <si>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</si>
  <si>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</si>
  <si>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</si>
  <si>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</si>
  <si>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</si>
  <si>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</si>
  <si>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</si>
  <si>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</si>
  <si>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</si>
  <si>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</si>
  <si>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</si>
  <si>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</si>
  <si>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</si>
  <si>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</si>
  <si>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</si>
  <si>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</si>
  <si>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</si>
  <si>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</si>
  <si>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</si>
  <si>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</si>
  <si>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</si>
  <si>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</si>
  <si>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</si>
  <si>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</si>
  <si>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</si>
  <si>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</si>
  <si>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</si>
  <si>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</si>
  <si>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</si>
  <si>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</si>
  <si>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</si>
  <si>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</si>
  <si>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</si>
  <si>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</si>
  <si>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</si>
  <si>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</si>
  <si>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</si>
  <si>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</si>
  <si>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</si>
  <si>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</si>
  <si>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</si>
  <si>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</si>
  <si>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</si>
  <si>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</si>
  <si>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</si>
  <si>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</si>
  <si>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</si>
  <si>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</si>
  <si>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</si>
  <si>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</si>
  <si>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</si>
  <si>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</si>
  <si>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</si>
  <si>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</si>
  <si>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</si>
  <si>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</si>
  <si>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</si>
  <si>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</si>
  <si>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</si>
  <si>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</si>
  <si>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</si>
  <si>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</si>
  <si>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</si>
  <si>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</si>
  <si>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</si>
  <si>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</si>
  <si>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</si>
  <si>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</si>
  <si>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</si>
  <si>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</si>
  <si>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</si>
  <si>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</si>
  <si>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</si>
  <si>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</si>
  <si>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</si>
  <si>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</si>
  <si>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</si>
  <si>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</si>
  <si>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</si>
  <si>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</si>
  <si>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</si>
  <si>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</si>
  <si>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</si>
  <si>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</si>
  <si>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</si>
  <si>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</si>
  <si>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</si>
  <si>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</si>
  <si>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</si>
  <si>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</si>
  <si>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</si>
  <si>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</si>
  <si>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</si>
  <si>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</si>
  <si>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</si>
  <si>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</si>
  <si>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</si>
  <si>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</si>
  <si>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</si>
  <si>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</si>
  <si>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</si>
  <si>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</si>
  <si>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</si>
  <si>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</si>
  <si>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</si>
  <si>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</si>
  <si>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</si>
  <si>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</si>
  <si>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</si>
  <si>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</si>
  <si>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</si>
  <si>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</si>
  <si>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</si>
  <si>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</si>
  <si>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</si>
  <si>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</si>
  <si>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</si>
  <si>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</si>
  <si>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</si>
  <si>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</si>
  <si>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</si>
  <si>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</si>
  <si>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</si>
  <si>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</si>
  <si>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</si>
  <si>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</si>
  <si>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</si>
  <si>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</si>
  <si>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</si>
  <si>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</si>
  <si>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</si>
  <si>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</si>
  <si>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</si>
  <si>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</si>
  <si>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</si>
  <si>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</si>
  <si>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</si>
  <si>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</si>
  <si>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</si>
  <si>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</si>
  <si>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</si>
  <si>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</si>
  <si>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</si>
  <si>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</si>
  <si>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</si>
  <si>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</si>
  <si>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</si>
  <si>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</si>
  <si>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</si>
  <si>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</si>
  <si>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</si>
  <si>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</si>
  <si>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</si>
  <si>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</si>
  <si>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</si>
  <si>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</si>
  <si>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</si>
  <si>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</si>
  <si>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</si>
  <si>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</si>
  <si>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</si>
  <si>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</si>
  <si>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</si>
  <si>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</si>
  <si>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</si>
  <si>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</si>
  <si>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</si>
  <si>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</si>
  <si>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</si>
  <si>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</si>
  <si>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</si>
  <si>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</si>
  <si>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</si>
  <si>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</si>
  <si>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</si>
  <si>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</si>
  <si>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</si>
  <si>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</si>
  <si>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</si>
  <si>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</si>
  <si>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</si>
  <si>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</si>
  <si>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</si>
  <si>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</si>
  <si>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</si>
  <si>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</si>
  <si>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</si>
  <si>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</si>
  <si>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</si>
  <si>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</si>
  <si>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</si>
  <si>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</si>
  <si>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</si>
  <si>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</si>
  <si>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</si>
  <si>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</si>
  <si>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</si>
  <si>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</si>
  <si>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</si>
  <si>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</si>
  <si>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</si>
  <si>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</si>
  <si>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</si>
  <si>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</si>
  <si>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</si>
  <si>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</si>
  <si>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</si>
  <si>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</si>
  <si>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</si>
  <si>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</si>
  <si>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</si>
  <si>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</si>
  <si>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</si>
  <si>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</si>
  <si>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</si>
  <si>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</si>
  <si>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</si>
  <si>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</si>
  <si>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</si>
  <si>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</si>
  <si>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</si>
  <si>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</si>
  <si>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</si>
  <si>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</si>
  <si>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</si>
  <si>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</si>
  <si>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</si>
  <si>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</si>
  <si>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</si>
  <si>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</si>
  <si>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</si>
  <si>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</si>
  <si>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</si>
  <si>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</si>
  <si>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</si>
  <si>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</si>
  <si>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</si>
  <si>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</si>
  <si>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</si>
  <si>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</si>
  <si>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</si>
  <si>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</si>
  <si>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</si>
  <si>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</si>
  <si>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</si>
  <si>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</si>
  <si>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</si>
  <si>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</si>
  <si>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</si>
  <si>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</si>
  <si>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</si>
  <si>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</si>
  <si>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</si>
  <si>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</si>
  <si>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</si>
  <si>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</si>
  <si>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</si>
  <si>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</si>
  <si>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</si>
  <si>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</si>
  <si>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</si>
  <si>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</si>
  <si>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</si>
  <si>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</si>
  <si>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</si>
  <si>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</si>
  <si>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</si>
  <si>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</si>
  <si>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</si>
  <si>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</si>
  <si>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</si>
  <si>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</si>
  <si>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</si>
  <si>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</si>
  <si>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</si>
  <si>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</si>
  <si>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</si>
  <si>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</si>
  <si>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</si>
  <si>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</si>
  <si>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</si>
  <si>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</si>
  <si>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</si>
  <si>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</si>
  <si>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</si>
  <si>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</si>
  <si>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</si>
  <si>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</si>
  <si>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</si>
  <si>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</si>
  <si>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</si>
  <si>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</si>
  <si>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</si>
  <si>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</si>
  <si>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</si>
  <si>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</si>
  <si>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</si>
  <si>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</si>
  <si>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</si>
  <si>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</si>
  <si>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</si>
  <si>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</si>
  <si>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</si>
  <si>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</si>
  <si>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</si>
  <si>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</si>
  <si>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</si>
  <si>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</si>
  <si>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</si>
  <si>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</si>
  <si>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</si>
  <si>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</si>
  <si>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</si>
  <si>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</si>
  <si>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</si>
  <si>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</si>
  <si>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</si>
  <si>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</si>
  <si>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</si>
  <si>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</si>
  <si>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</si>
  <si>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</si>
  <si>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</si>
  <si>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</si>
  <si>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</si>
  <si>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</si>
  <si>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</si>
  <si>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</si>
  <si>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</si>
  <si>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</si>
  <si>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</si>
  <si>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</si>
  <si>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</si>
  <si>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</si>
  <si>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</si>
  <si>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</si>
  <si>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</si>
  <si>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</si>
  <si>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</si>
  <si>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</si>
  <si>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</si>
  <si>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</si>
  <si>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</si>
  <si>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</si>
  <si>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</si>
  <si>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</si>
  <si>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</si>
  <si>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</si>
  <si>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</si>
  <si>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</si>
  <si>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</si>
  <si>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</si>
  <si>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</si>
  <si>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</si>
  <si>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</si>
  <si>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Rs.4.50/-</t>
  </si>
  <si>
    <t>Profit of Rs.21.5/-</t>
  </si>
  <si>
    <t>Part profit of Rs.80/-</t>
  </si>
  <si>
    <t>2840-2860</t>
  </si>
  <si>
    <t>3050-3250</t>
  </si>
  <si>
    <t>5700-5800</t>
  </si>
  <si>
    <t>350-360</t>
  </si>
  <si>
    <t xml:space="preserve">HDFCLIFE </t>
  </si>
  <si>
    <t>687-690</t>
  </si>
  <si>
    <t>715-725</t>
  </si>
  <si>
    <t xml:space="preserve">RELIANCE </t>
  </si>
  <si>
    <t>2300-2400</t>
  </si>
  <si>
    <t xml:space="preserve">IGL </t>
  </si>
  <si>
    <t>545-564</t>
  </si>
  <si>
    <t>2040-2060</t>
  </si>
  <si>
    <t>SSPNFIN</t>
  </si>
  <si>
    <t>SUBASH RAMASHISH MISHRA</t>
  </si>
  <si>
    <t>107-112</t>
  </si>
  <si>
    <t>Buy&lt;&gt;</t>
  </si>
  <si>
    <t>Part profit of Rs.33/-</t>
  </si>
  <si>
    <t>PRIMEFRESH</t>
  </si>
  <si>
    <t>ASHOK KUMAR SINGH</t>
  </si>
  <si>
    <t>OLGA TRADING PRIVATE LIMITED</t>
  </si>
  <si>
    <t>1780-1790</t>
  </si>
  <si>
    <t>2000-2050</t>
  </si>
  <si>
    <t>PIIND APRIL FUT</t>
  </si>
  <si>
    <t>2350-2370</t>
  </si>
  <si>
    <t>Asian Granito India Limit</t>
  </si>
  <si>
    <t>513-519</t>
  </si>
  <si>
    <t>560-580</t>
  </si>
  <si>
    <t>710-720</t>
  </si>
  <si>
    <t>GRAVITON RESEARCH CAPITAL LLP</t>
  </si>
  <si>
    <t>NAZARA</t>
  </si>
  <si>
    <t>Nazara Technologies Ltd</t>
  </si>
  <si>
    <t>3575-3595</t>
  </si>
  <si>
    <t>3750-3800</t>
  </si>
  <si>
    <t>234-235</t>
  </si>
  <si>
    <t>SHERWOOD SECURITIES PVT LTD</t>
  </si>
  <si>
    <t>JUMPNET</t>
  </si>
  <si>
    <t>NIKSTECH</t>
  </si>
  <si>
    <t>SUMAN PARMANAND SINGH</t>
  </si>
  <si>
    <t>VANGUARD FUNDS PUBLIC LIMITED COMPANY VANGUARD FTSE ALL WORLD ETF</t>
  </si>
  <si>
    <t>Jump Networks Limited</t>
  </si>
  <si>
    <t>SEAMECLTD</t>
  </si>
  <si>
    <t>SEAMEC Limited</t>
  </si>
  <si>
    <t>NOMURA SINGAPORE LIMITED</t>
  </si>
  <si>
    <t>Profit of Rs.38.75/-</t>
  </si>
  <si>
    <t>Part Profit of Rs.20.50/-</t>
  </si>
  <si>
    <t>Profit of Rs.450/-</t>
  </si>
  <si>
    <t>Profit of Rs.460/-</t>
  </si>
  <si>
    <t>NIFTY 14600 PE 08-APR</t>
  </si>
  <si>
    <t>150-170</t>
  </si>
  <si>
    <t>Loss of Rs.36/-</t>
  </si>
  <si>
    <t>290-300</t>
  </si>
  <si>
    <t>BANKNIFTY 32900 PE 08-APR</t>
  </si>
  <si>
    <t>2247-2253</t>
  </si>
  <si>
    <t>BHARTIARTL APRIL FUT</t>
  </si>
  <si>
    <t>523.5-525.5</t>
  </si>
  <si>
    <t>535-540</t>
  </si>
  <si>
    <t>1265-1275</t>
  </si>
  <si>
    <t>1400-1450</t>
  </si>
  <si>
    <t>Retail Research Technical Calls &amp; Fundamental Performance Report for the month of April-2021</t>
  </si>
  <si>
    <t>ABHIINFRA</t>
  </si>
  <si>
    <t>PRIYADARSINI DWARAMPUDI</t>
  </si>
  <si>
    <t>BAJAJHCARE</t>
  </si>
  <si>
    <t>ESCORP ASSET MANAGEMENT LIMITED</t>
  </si>
  <si>
    <t>ALPHA LEON ENTERPRISES LLP</t>
  </si>
  <si>
    <t>VINOD HARILAL JHAVERI</t>
  </si>
  <si>
    <t>SHRI RAVINDRA MEDIA VENTURES PRIVATE LIMITED</t>
  </si>
  <si>
    <t>SETU SECURITIES PVT LTD</t>
  </si>
  <si>
    <t>BNKCAP</t>
  </si>
  <si>
    <t>RAJASTHAN GLOBAL SECURITIES PRIVATE LIMITED</t>
  </si>
  <si>
    <t>JSHL</t>
  </si>
  <si>
    <t>VIVEK DWIVEDI</t>
  </si>
  <si>
    <t>LLFICL</t>
  </si>
  <si>
    <t>TOUCHLINE SECURITIES PRIVATE LIMITED</t>
  </si>
  <si>
    <t>B M TRADERS</t>
  </si>
  <si>
    <t>OSIAJEE</t>
  </si>
  <si>
    <t>ASHOK KUMAR SETHI</t>
  </si>
  <si>
    <t>POKARNA</t>
  </si>
  <si>
    <t>GIRISH V BHATT HUF</t>
  </si>
  <si>
    <t>PSR KOTESWARA RAO</t>
  </si>
  <si>
    <t>GURMEETSINGH BHAMRAH</t>
  </si>
  <si>
    <t>MORLEY FABRICS PRIVATE LIMITED</t>
  </si>
  <si>
    <t>KAJOL BHATIA</t>
  </si>
  <si>
    <t>PLATINUMLINE INVESTMENT &amp; TRADING CO LTD</t>
  </si>
  <si>
    <t>CHANDA SONI</t>
  </si>
  <si>
    <t>BHARAT BHUSHAN</t>
  </si>
  <si>
    <t>DHARMENDRASINH SHIVBHA JADEJA</t>
  </si>
  <si>
    <t>ESPS FINSERVE PRIVATE LIMITED</t>
  </si>
  <si>
    <t>SVPHOUSING</t>
  </si>
  <si>
    <t>MAHENDER KUMAR GUPTA HUF</t>
  </si>
  <si>
    <t>DEEPALI AGGARWAL</t>
  </si>
  <si>
    <t>NSMK INVESTMENTS PRIVATE LIMITED</t>
  </si>
  <si>
    <t>WHEELS</t>
  </si>
  <si>
    <t>STANDARD CHARTERED MUTUAL FUND</t>
  </si>
  <si>
    <t>APTECHT</t>
  </si>
  <si>
    <t>Aptech Limited</t>
  </si>
  <si>
    <t>ANKITA VISHAL SHAH</t>
  </si>
  <si>
    <t>EPL Limited</t>
  </si>
  <si>
    <t>FELIX</t>
  </si>
  <si>
    <t>Felix Industries Ltd.</t>
  </si>
  <si>
    <t>AYSHWARYA SYNDICATE</t>
  </si>
  <si>
    <t>HISARMETAL</t>
  </si>
  <si>
    <t>Hisar Metal Ind. Limited</t>
  </si>
  <si>
    <t>SATYANARAYAN J KABRA</t>
  </si>
  <si>
    <t>JAGSNPHARM</t>
  </si>
  <si>
    <t>Jagsonpal Pharma Ltd.</t>
  </si>
  <si>
    <t>ORION STOCKS LTD</t>
  </si>
  <si>
    <t>DHWAJA SHARES &amp; SECURITIES PVT LTD</t>
  </si>
  <si>
    <t>VERTOZ</t>
  </si>
  <si>
    <t>Vertoz Advertising Ltd</t>
  </si>
  <si>
    <t>PAUL PETER P</t>
  </si>
  <si>
    <t>ESAAR INDIA LIMITED</t>
  </si>
  <si>
    <t>SAKAR</t>
  </si>
  <si>
    <t>Sakar Healthcare Limited</t>
  </si>
  <si>
    <t>AFFILADO EDUCATION SYSTEM LLP</t>
  </si>
  <si>
    <t>Wheels India Ltd</t>
  </si>
  <si>
    <t>STANDARD CHARTERED MF A/C. STANDARD CHARTERED PREMIER EQUITY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</si>
</sst>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3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164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44291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44291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28" t="s">
        <v>16</v>
      </c>
      <c r="B9" s="530" t="s">
        <v>17</v>
      </c>
      <c r="C9" s="530" t="s">
        <v>18</v>
      </c>
      <c r="D9" s="530" t="s">
        <v>832</v>
      </c>
      <c r="E9" s="260" t="s">
        <v>19</v>
      </c>
      <c r="F9" s="260" t="s">
        <v>20</v>
      </c>
      <c r="G9" s="525" t="s">
        <v>21</v>
      </c>
      <c r="H9" s="526"/>
      <c r="I9" s="527"/>
      <c r="J9" s="525" t="s">
        <v>22</v>
      </c>
      <c r="K9" s="526"/>
      <c r="L9" s="527"/>
      <c r="M9" s="260"/>
      <c r="N9" s="267"/>
      <c r="O9" s="267"/>
      <c r="P9" s="267"/>
    </row>
    <row r="10" spans="1:16" ht="59.25" customHeight="1">
      <c r="A10" s="529"/>
      <c r="B10" s="531" t="s">
        <v>17</v>
      </c>
      <c r="C10" s="531"/>
      <c r="D10" s="531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34155.199999999997</v>
      </c>
      <c r="F11" s="284">
        <v>33931.75</v>
      </c>
      <c r="G11" s="296">
        <v>33613.5</v>
      </c>
      <c r="H11" s="296">
        <v>33071.800000000003</v>
      </c>
      <c r="I11" s="296">
        <v>32753.550000000003</v>
      </c>
      <c r="J11" s="296">
        <v>34473.449999999997</v>
      </c>
      <c r="K11" s="296">
        <v>34791.699999999997</v>
      </c>
      <c r="L11" s="296">
        <v>35333.399999999994</v>
      </c>
      <c r="M11" s="283">
        <v>34250</v>
      </c>
      <c r="N11" s="283">
        <v>33390.050000000003</v>
      </c>
      <c r="O11" s="463">
        <v>2396775</v>
      </c>
      <c r="P11" s="464">
        <v>-0.26716454418981517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14953.35</v>
      </c>
      <c r="F12" s="297">
        <v>14896.15</v>
      </c>
      <c r="G12" s="298">
        <v>14817.3</v>
      </c>
      <c r="H12" s="298">
        <v>14681.25</v>
      </c>
      <c r="I12" s="298">
        <v>14602.4</v>
      </c>
      <c r="J12" s="298">
        <v>15032.199999999999</v>
      </c>
      <c r="K12" s="298">
        <v>15111.050000000001</v>
      </c>
      <c r="L12" s="298">
        <v>15247.099999999999</v>
      </c>
      <c r="M12" s="285">
        <v>14975</v>
      </c>
      <c r="N12" s="285">
        <v>14760.1</v>
      </c>
      <c r="O12" s="300">
        <v>11801100</v>
      </c>
      <c r="P12" s="301">
        <v>-6.6183976261127597E-2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16053.45</v>
      </c>
      <c r="F13" s="425">
        <v>15988.916666666666</v>
      </c>
      <c r="G13" s="426">
        <v>15788.833333333332</v>
      </c>
      <c r="H13" s="426">
        <v>15524.216666666665</v>
      </c>
      <c r="I13" s="426">
        <v>15324.133333333331</v>
      </c>
      <c r="J13" s="426">
        <v>16253.533333333333</v>
      </c>
      <c r="K13" s="426">
        <v>16453.616666666665</v>
      </c>
      <c r="L13" s="426">
        <v>16718.233333333334</v>
      </c>
      <c r="M13" s="427">
        <v>16189</v>
      </c>
      <c r="N13" s="427">
        <v>15724.3</v>
      </c>
      <c r="O13" s="428">
        <v>11800</v>
      </c>
      <c r="P13" s="429">
        <v>-0.28743961352657005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1374.2</v>
      </c>
      <c r="F14" s="297">
        <v>1364.8666666666668</v>
      </c>
      <c r="G14" s="298">
        <v>1331.8833333333337</v>
      </c>
      <c r="H14" s="298">
        <v>1289.5666666666668</v>
      </c>
      <c r="I14" s="298">
        <v>1256.5833333333337</v>
      </c>
      <c r="J14" s="298">
        <v>1407.1833333333336</v>
      </c>
      <c r="K14" s="298">
        <v>1440.1666666666667</v>
      </c>
      <c r="L14" s="298">
        <v>1482.4833333333336</v>
      </c>
      <c r="M14" s="285">
        <v>1397.85</v>
      </c>
      <c r="N14" s="285">
        <v>1322.55</v>
      </c>
      <c r="O14" s="300">
        <v>462825</v>
      </c>
      <c r="P14" s="301">
        <v>6.4695009242144181E-3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1926.3</v>
      </c>
      <c r="F15" s="297">
        <v>1919.1500000000003</v>
      </c>
      <c r="G15" s="298">
        <v>1908.3000000000006</v>
      </c>
      <c r="H15" s="298">
        <v>1890.3000000000004</v>
      </c>
      <c r="I15" s="298">
        <v>1879.4500000000007</v>
      </c>
      <c r="J15" s="298">
        <v>1937.1500000000005</v>
      </c>
      <c r="K15" s="298">
        <v>1948.0000000000005</v>
      </c>
      <c r="L15" s="298">
        <v>1966.0000000000005</v>
      </c>
      <c r="M15" s="285">
        <v>1930</v>
      </c>
      <c r="N15" s="285">
        <v>1901.15</v>
      </c>
      <c r="O15" s="300">
        <v>3319000</v>
      </c>
      <c r="P15" s="301">
        <v>2.4857186969275899E-2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1115.25</v>
      </c>
      <c r="F16" s="297">
        <v>1092.1499999999999</v>
      </c>
      <c r="G16" s="298">
        <v>1061.8999999999996</v>
      </c>
      <c r="H16" s="298">
        <v>1008.5499999999997</v>
      </c>
      <c r="I16" s="298">
        <v>978.2999999999995</v>
      </c>
      <c r="J16" s="298">
        <v>1145.4999999999998</v>
      </c>
      <c r="K16" s="298">
        <v>1175.7500000000002</v>
      </c>
      <c r="L16" s="298">
        <v>1229.0999999999999</v>
      </c>
      <c r="M16" s="285">
        <v>1122.4000000000001</v>
      </c>
      <c r="N16" s="285">
        <v>1038.8</v>
      </c>
      <c r="O16" s="300">
        <v>16836000</v>
      </c>
      <c r="P16" s="301">
        <v>-3.1746031746031744E-2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740.1</v>
      </c>
      <c r="F17" s="297">
        <v>732.58333333333337</v>
      </c>
      <c r="G17" s="298">
        <v>717.16666666666674</v>
      </c>
      <c r="H17" s="298">
        <v>694.23333333333335</v>
      </c>
      <c r="I17" s="298">
        <v>678.81666666666672</v>
      </c>
      <c r="J17" s="298">
        <v>755.51666666666677</v>
      </c>
      <c r="K17" s="298">
        <v>770.93333333333351</v>
      </c>
      <c r="L17" s="298">
        <v>793.86666666666679</v>
      </c>
      <c r="M17" s="285">
        <v>748</v>
      </c>
      <c r="N17" s="285">
        <v>709.65</v>
      </c>
      <c r="O17" s="300">
        <v>59152500</v>
      </c>
      <c r="P17" s="301">
        <v>-9.2953146589624426E-3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2784.25</v>
      </c>
      <c r="F18" s="297">
        <v>2777.0333333333333</v>
      </c>
      <c r="G18" s="298">
        <v>2755.0166666666664</v>
      </c>
      <c r="H18" s="298">
        <v>2725.7833333333333</v>
      </c>
      <c r="I18" s="298">
        <v>2703.7666666666664</v>
      </c>
      <c r="J18" s="298">
        <v>2806.2666666666664</v>
      </c>
      <c r="K18" s="298">
        <v>2828.2833333333338</v>
      </c>
      <c r="L18" s="298">
        <v>2857.5166666666664</v>
      </c>
      <c r="M18" s="285">
        <v>2799.05</v>
      </c>
      <c r="N18" s="285">
        <v>2747.8</v>
      </c>
      <c r="O18" s="300">
        <v>201800</v>
      </c>
      <c r="P18" s="301">
        <v>-0.10628875110717449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867.7</v>
      </c>
      <c r="F19" s="297">
        <v>866.18333333333339</v>
      </c>
      <c r="G19" s="298">
        <v>860.51666666666677</v>
      </c>
      <c r="H19" s="298">
        <v>853.33333333333337</v>
      </c>
      <c r="I19" s="298">
        <v>847.66666666666674</v>
      </c>
      <c r="J19" s="298">
        <v>873.36666666666679</v>
      </c>
      <c r="K19" s="298">
        <v>879.0333333333333</v>
      </c>
      <c r="L19" s="298">
        <v>886.21666666666681</v>
      </c>
      <c r="M19" s="285">
        <v>871.85</v>
      </c>
      <c r="N19" s="285">
        <v>859</v>
      </c>
      <c r="O19" s="300">
        <v>2358000</v>
      </c>
      <c r="P19" s="301">
        <v>1.8574514038876888E-2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312.39999999999998</v>
      </c>
      <c r="F20" s="297">
        <v>311.76666666666665</v>
      </c>
      <c r="G20" s="298">
        <v>309.13333333333333</v>
      </c>
      <c r="H20" s="298">
        <v>305.86666666666667</v>
      </c>
      <c r="I20" s="298">
        <v>303.23333333333335</v>
      </c>
      <c r="J20" s="298">
        <v>315.0333333333333</v>
      </c>
      <c r="K20" s="298">
        <v>317.66666666666663</v>
      </c>
      <c r="L20" s="298">
        <v>320.93333333333328</v>
      </c>
      <c r="M20" s="285">
        <v>314.39999999999998</v>
      </c>
      <c r="N20" s="285">
        <v>308.5</v>
      </c>
      <c r="O20" s="300">
        <v>16176000</v>
      </c>
      <c r="P20" s="301">
        <v>3.0187237294612153E-2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989.8</v>
      </c>
      <c r="F21" s="297">
        <v>982.65</v>
      </c>
      <c r="G21" s="298">
        <v>971</v>
      </c>
      <c r="H21" s="298">
        <v>952.2</v>
      </c>
      <c r="I21" s="298">
        <v>940.55000000000007</v>
      </c>
      <c r="J21" s="298">
        <v>1001.4499999999999</v>
      </c>
      <c r="K21" s="298">
        <v>1013.0999999999998</v>
      </c>
      <c r="L21" s="298">
        <v>1031.8999999999999</v>
      </c>
      <c r="M21" s="285">
        <v>994.3</v>
      </c>
      <c r="N21" s="285">
        <v>963.85</v>
      </c>
      <c r="O21" s="300">
        <v>755700</v>
      </c>
      <c r="P21" s="301">
        <v>-2.9027576197387518E-3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2917.45</v>
      </c>
      <c r="F22" s="297">
        <v>2901.8666666666668</v>
      </c>
      <c r="G22" s="298">
        <v>2878.7333333333336</v>
      </c>
      <c r="H22" s="298">
        <v>2840.0166666666669</v>
      </c>
      <c r="I22" s="298">
        <v>2816.8833333333337</v>
      </c>
      <c r="J22" s="298">
        <v>2940.5833333333335</v>
      </c>
      <c r="K22" s="298">
        <v>2963.7166666666667</v>
      </c>
      <c r="L22" s="298">
        <v>3002.4333333333334</v>
      </c>
      <c r="M22" s="285">
        <v>2925</v>
      </c>
      <c r="N22" s="285">
        <v>2863.15</v>
      </c>
      <c r="O22" s="300">
        <v>1938500</v>
      </c>
      <c r="P22" s="301">
        <v>4.6706263498920084E-2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237.8</v>
      </c>
      <c r="F23" s="297">
        <v>233.93333333333331</v>
      </c>
      <c r="G23" s="298">
        <v>229.26666666666662</v>
      </c>
      <c r="H23" s="298">
        <v>220.73333333333332</v>
      </c>
      <c r="I23" s="298">
        <v>216.06666666666663</v>
      </c>
      <c r="J23" s="298">
        <v>242.46666666666661</v>
      </c>
      <c r="K23" s="298">
        <v>247.1333333333333</v>
      </c>
      <c r="L23" s="298">
        <v>255.6666666666666</v>
      </c>
      <c r="M23" s="285">
        <v>238.6</v>
      </c>
      <c r="N23" s="285">
        <v>225.4</v>
      </c>
      <c r="O23" s="300">
        <v>9945000</v>
      </c>
      <c r="P23" s="301">
        <v>5.6293149229952204E-2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118.85</v>
      </c>
      <c r="F24" s="297">
        <v>117.46666666666665</v>
      </c>
      <c r="G24" s="298">
        <v>115.63333333333331</v>
      </c>
      <c r="H24" s="298">
        <v>112.41666666666666</v>
      </c>
      <c r="I24" s="298">
        <v>110.58333333333331</v>
      </c>
      <c r="J24" s="298">
        <v>120.68333333333331</v>
      </c>
      <c r="K24" s="298">
        <v>122.51666666666665</v>
      </c>
      <c r="L24" s="298">
        <v>125.73333333333331</v>
      </c>
      <c r="M24" s="285">
        <v>119.3</v>
      </c>
      <c r="N24" s="285">
        <v>114.25</v>
      </c>
      <c r="O24" s="300">
        <v>43569000</v>
      </c>
      <c r="P24" s="301">
        <v>-8.2559339525283795E-4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2563.65</v>
      </c>
      <c r="F25" s="297">
        <v>2562.25</v>
      </c>
      <c r="G25" s="298">
        <v>2546.5</v>
      </c>
      <c r="H25" s="298">
        <v>2529.35</v>
      </c>
      <c r="I25" s="298">
        <v>2513.6</v>
      </c>
      <c r="J25" s="298">
        <v>2579.4</v>
      </c>
      <c r="K25" s="298">
        <v>2595.15</v>
      </c>
      <c r="L25" s="298">
        <v>2612.3000000000002</v>
      </c>
      <c r="M25" s="285">
        <v>2578</v>
      </c>
      <c r="N25" s="285">
        <v>2545.1</v>
      </c>
      <c r="O25" s="300">
        <v>5757900</v>
      </c>
      <c r="P25" s="301">
        <v>-1.4480102695763799E-2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1272.3</v>
      </c>
      <c r="F26" s="297">
        <v>1256.2499999999998</v>
      </c>
      <c r="G26" s="298">
        <v>1232.3999999999996</v>
      </c>
      <c r="H26" s="298">
        <v>1192.4999999999998</v>
      </c>
      <c r="I26" s="298">
        <v>1168.6499999999996</v>
      </c>
      <c r="J26" s="298">
        <v>1296.1499999999996</v>
      </c>
      <c r="K26" s="298">
        <v>1319.9999999999995</v>
      </c>
      <c r="L26" s="298">
        <v>1359.8999999999996</v>
      </c>
      <c r="M26" s="285">
        <v>1280.0999999999999</v>
      </c>
      <c r="N26" s="285">
        <v>1216.3499999999999</v>
      </c>
      <c r="O26" s="300">
        <v>2374500</v>
      </c>
      <c r="P26" s="301">
        <v>3.4415160095839684E-2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888.2</v>
      </c>
      <c r="F27" s="297">
        <v>884.36666666666679</v>
      </c>
      <c r="G27" s="298">
        <v>875.38333333333355</v>
      </c>
      <c r="H27" s="298">
        <v>862.56666666666672</v>
      </c>
      <c r="I27" s="298">
        <v>853.58333333333348</v>
      </c>
      <c r="J27" s="298">
        <v>897.18333333333362</v>
      </c>
      <c r="K27" s="298">
        <v>906.16666666666674</v>
      </c>
      <c r="L27" s="298">
        <v>918.98333333333369</v>
      </c>
      <c r="M27" s="285">
        <v>893.35</v>
      </c>
      <c r="N27" s="285">
        <v>871.55</v>
      </c>
      <c r="O27" s="300">
        <v>8654100</v>
      </c>
      <c r="P27" s="301">
        <v>5.133625245357089E-3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718.7</v>
      </c>
      <c r="F28" s="297">
        <v>713.7833333333333</v>
      </c>
      <c r="G28" s="298">
        <v>704.81666666666661</v>
      </c>
      <c r="H28" s="298">
        <v>690.93333333333328</v>
      </c>
      <c r="I28" s="298">
        <v>681.96666666666658</v>
      </c>
      <c r="J28" s="298">
        <v>727.66666666666663</v>
      </c>
      <c r="K28" s="298">
        <v>736.63333333333333</v>
      </c>
      <c r="L28" s="298">
        <v>750.51666666666665</v>
      </c>
      <c r="M28" s="285">
        <v>722.75</v>
      </c>
      <c r="N28" s="285">
        <v>699.9</v>
      </c>
      <c r="O28" s="300">
        <v>42451200</v>
      </c>
      <c r="P28" s="301">
        <v>1.41538809941686E-3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3758.65</v>
      </c>
      <c r="F29" s="297">
        <v>3748.3166666666671</v>
      </c>
      <c r="G29" s="298">
        <v>3710.733333333334</v>
      </c>
      <c r="H29" s="298">
        <v>3662.8166666666671</v>
      </c>
      <c r="I29" s="298">
        <v>3625.233333333334</v>
      </c>
      <c r="J29" s="298">
        <v>3796.233333333334</v>
      </c>
      <c r="K29" s="298">
        <v>3833.8166666666671</v>
      </c>
      <c r="L29" s="298">
        <v>3881.733333333334</v>
      </c>
      <c r="M29" s="285">
        <v>3785.9</v>
      </c>
      <c r="N29" s="285">
        <v>3700.4</v>
      </c>
      <c r="O29" s="300">
        <v>2093500</v>
      </c>
      <c r="P29" s="301">
        <v>-7.3365054774814656E-2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9859.2999999999993</v>
      </c>
      <c r="F30" s="297">
        <v>9813.2666666666664</v>
      </c>
      <c r="G30" s="298">
        <v>9742.5333333333328</v>
      </c>
      <c r="H30" s="298">
        <v>9625.7666666666664</v>
      </c>
      <c r="I30" s="298">
        <v>9555.0333333333328</v>
      </c>
      <c r="J30" s="298">
        <v>9930.0333333333328</v>
      </c>
      <c r="K30" s="298">
        <v>10000.766666666666</v>
      </c>
      <c r="L30" s="298">
        <v>10117.533333333333</v>
      </c>
      <c r="M30" s="285">
        <v>9884</v>
      </c>
      <c r="N30" s="285">
        <v>9696.5</v>
      </c>
      <c r="O30" s="300">
        <v>600250</v>
      </c>
      <c r="P30" s="301">
        <v>-5.7971014492753624E-3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5310.2</v>
      </c>
      <c r="F31" s="297">
        <v>5275.583333333333</v>
      </c>
      <c r="G31" s="298">
        <v>5231.4166666666661</v>
      </c>
      <c r="H31" s="298">
        <v>5152.6333333333332</v>
      </c>
      <c r="I31" s="298">
        <v>5108.4666666666662</v>
      </c>
      <c r="J31" s="298">
        <v>5354.3666666666659</v>
      </c>
      <c r="K31" s="298">
        <v>5398.5333333333319</v>
      </c>
      <c r="L31" s="298">
        <v>5477.3166666666657</v>
      </c>
      <c r="M31" s="285">
        <v>5319.75</v>
      </c>
      <c r="N31" s="285">
        <v>5196.8</v>
      </c>
      <c r="O31" s="300">
        <v>3597750</v>
      </c>
      <c r="P31" s="301">
        <v>-4.2451260895601833E-2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1690.1</v>
      </c>
      <c r="F32" s="297">
        <v>1690.3666666666668</v>
      </c>
      <c r="G32" s="298">
        <v>1662.2333333333336</v>
      </c>
      <c r="H32" s="298">
        <v>1634.3666666666668</v>
      </c>
      <c r="I32" s="298">
        <v>1606.2333333333336</v>
      </c>
      <c r="J32" s="298">
        <v>1718.2333333333336</v>
      </c>
      <c r="K32" s="298">
        <v>1746.3666666666668</v>
      </c>
      <c r="L32" s="298">
        <v>1774.2333333333336</v>
      </c>
      <c r="M32" s="285">
        <v>1718.5</v>
      </c>
      <c r="N32" s="285">
        <v>1662.5</v>
      </c>
      <c r="O32" s="300">
        <v>1695200</v>
      </c>
      <c r="P32" s="301">
        <v>-4.7212230215827336E-2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353.9</v>
      </c>
      <c r="F33" s="297">
        <v>350.90000000000003</v>
      </c>
      <c r="G33" s="298">
        <v>344.00000000000006</v>
      </c>
      <c r="H33" s="298">
        <v>334.1</v>
      </c>
      <c r="I33" s="298">
        <v>327.20000000000005</v>
      </c>
      <c r="J33" s="298">
        <v>360.80000000000007</v>
      </c>
      <c r="K33" s="298">
        <v>367.70000000000005</v>
      </c>
      <c r="L33" s="298">
        <v>377.60000000000008</v>
      </c>
      <c r="M33" s="285">
        <v>357.8</v>
      </c>
      <c r="N33" s="285">
        <v>341</v>
      </c>
      <c r="O33" s="300">
        <v>16273800</v>
      </c>
      <c r="P33" s="301">
        <v>-3.5317968416559965E-2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76.25</v>
      </c>
      <c r="F34" s="297">
        <v>75.583333333333329</v>
      </c>
      <c r="G34" s="298">
        <v>74.466666666666654</v>
      </c>
      <c r="H34" s="298">
        <v>72.683333333333323</v>
      </c>
      <c r="I34" s="298">
        <v>71.566666666666649</v>
      </c>
      <c r="J34" s="298">
        <v>77.36666666666666</v>
      </c>
      <c r="K34" s="298">
        <v>78.483333333333334</v>
      </c>
      <c r="L34" s="298">
        <v>80.266666666666666</v>
      </c>
      <c r="M34" s="285">
        <v>76.7</v>
      </c>
      <c r="N34" s="285">
        <v>73.8</v>
      </c>
      <c r="O34" s="300">
        <v>125236800</v>
      </c>
      <c r="P34" s="301">
        <v>5.6369785794813977E-3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1435.65</v>
      </c>
      <c r="F35" s="297">
        <v>1432.5</v>
      </c>
      <c r="G35" s="298">
        <v>1420.2</v>
      </c>
      <c r="H35" s="298">
        <v>1404.75</v>
      </c>
      <c r="I35" s="298">
        <v>1392.45</v>
      </c>
      <c r="J35" s="298">
        <v>1447.95</v>
      </c>
      <c r="K35" s="298">
        <v>1460.2500000000002</v>
      </c>
      <c r="L35" s="298">
        <v>1475.7</v>
      </c>
      <c r="M35" s="285">
        <v>1444.8</v>
      </c>
      <c r="N35" s="285">
        <v>1417.05</v>
      </c>
      <c r="O35" s="300">
        <v>1478950</v>
      </c>
      <c r="P35" s="301">
        <v>1.3187641296156745E-2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127.1</v>
      </c>
      <c r="F36" s="297">
        <v>126.63333333333333</v>
      </c>
      <c r="G36" s="298">
        <v>125.46666666666665</v>
      </c>
      <c r="H36" s="298">
        <v>123.83333333333333</v>
      </c>
      <c r="I36" s="298">
        <v>122.66666666666666</v>
      </c>
      <c r="J36" s="298">
        <v>128.26666666666665</v>
      </c>
      <c r="K36" s="298">
        <v>129.43333333333334</v>
      </c>
      <c r="L36" s="298">
        <v>131.06666666666666</v>
      </c>
      <c r="M36" s="285">
        <v>127.8</v>
      </c>
      <c r="N36" s="285">
        <v>125</v>
      </c>
      <c r="O36" s="300">
        <v>42347200</v>
      </c>
      <c r="P36" s="301">
        <v>1.0701977144930165E-2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769.3</v>
      </c>
      <c r="F37" s="297">
        <v>770.7166666666667</v>
      </c>
      <c r="G37" s="298">
        <v>765.58333333333337</v>
      </c>
      <c r="H37" s="298">
        <v>761.86666666666667</v>
      </c>
      <c r="I37" s="298">
        <v>756.73333333333335</v>
      </c>
      <c r="J37" s="298">
        <v>774.43333333333339</v>
      </c>
      <c r="K37" s="298">
        <v>779.56666666666661</v>
      </c>
      <c r="L37" s="298">
        <v>783.28333333333342</v>
      </c>
      <c r="M37" s="285">
        <v>775.85</v>
      </c>
      <c r="N37" s="285">
        <v>767</v>
      </c>
      <c r="O37" s="300">
        <v>3150400</v>
      </c>
      <c r="P37" s="301">
        <v>6.3246661981728744E-3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617.79999999999995</v>
      </c>
      <c r="F38" s="297">
        <v>612.61666666666667</v>
      </c>
      <c r="G38" s="298">
        <v>604.5333333333333</v>
      </c>
      <c r="H38" s="298">
        <v>591.26666666666665</v>
      </c>
      <c r="I38" s="298">
        <v>583.18333333333328</v>
      </c>
      <c r="J38" s="298">
        <v>625.88333333333333</v>
      </c>
      <c r="K38" s="298">
        <v>633.96666666666658</v>
      </c>
      <c r="L38" s="298">
        <v>647.23333333333335</v>
      </c>
      <c r="M38" s="285">
        <v>620.70000000000005</v>
      </c>
      <c r="N38" s="285">
        <v>599.35</v>
      </c>
      <c r="O38" s="300">
        <v>5275500</v>
      </c>
      <c r="P38" s="301">
        <v>-1.2910468706146505E-2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524.9</v>
      </c>
      <c r="F39" s="297">
        <v>523.4666666666667</v>
      </c>
      <c r="G39" s="298">
        <v>518.93333333333339</v>
      </c>
      <c r="H39" s="298">
        <v>512.9666666666667</v>
      </c>
      <c r="I39" s="298">
        <v>508.43333333333339</v>
      </c>
      <c r="J39" s="298">
        <v>529.43333333333339</v>
      </c>
      <c r="K39" s="298">
        <v>533.9666666666667</v>
      </c>
      <c r="L39" s="298">
        <v>539.93333333333339</v>
      </c>
      <c r="M39" s="285">
        <v>528</v>
      </c>
      <c r="N39" s="285">
        <v>517.5</v>
      </c>
      <c r="O39" s="300">
        <v>99452379</v>
      </c>
      <c r="P39" s="301">
        <v>-5.3945459280479188E-4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51.4</v>
      </c>
      <c r="F40" s="297">
        <v>50.666666666666664</v>
      </c>
      <c r="G40" s="298">
        <v>49.733333333333327</v>
      </c>
      <c r="H40" s="298">
        <v>48.066666666666663</v>
      </c>
      <c r="I40" s="298">
        <v>47.133333333333326</v>
      </c>
      <c r="J40" s="298">
        <v>52.333333333333329</v>
      </c>
      <c r="K40" s="298">
        <v>53.266666666666666</v>
      </c>
      <c r="L40" s="298">
        <v>54.93333333333333</v>
      </c>
      <c r="M40" s="285">
        <v>51.6</v>
      </c>
      <c r="N40" s="285">
        <v>49</v>
      </c>
      <c r="O40" s="300">
        <v>100569000</v>
      </c>
      <c r="P40" s="301">
        <v>6.3513213413280034E-2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413.75</v>
      </c>
      <c r="F41" s="297">
        <v>412.84999999999997</v>
      </c>
      <c r="G41" s="298">
        <v>410.89999999999992</v>
      </c>
      <c r="H41" s="298">
        <v>408.04999999999995</v>
      </c>
      <c r="I41" s="298">
        <v>406.09999999999991</v>
      </c>
      <c r="J41" s="298">
        <v>415.69999999999993</v>
      </c>
      <c r="K41" s="298">
        <v>417.65</v>
      </c>
      <c r="L41" s="298">
        <v>420.49999999999994</v>
      </c>
      <c r="M41" s="285">
        <v>414.8</v>
      </c>
      <c r="N41" s="285">
        <v>410</v>
      </c>
      <c r="O41" s="300">
        <v>14432500</v>
      </c>
      <c r="P41" s="301">
        <v>-2.8487381947669917E-2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14290.7</v>
      </c>
      <c r="F42" s="297">
        <v>14273.4</v>
      </c>
      <c r="G42" s="298">
        <v>14099.8</v>
      </c>
      <c r="H42" s="298">
        <v>13908.9</v>
      </c>
      <c r="I42" s="298">
        <v>13735.3</v>
      </c>
      <c r="J42" s="298">
        <v>14464.3</v>
      </c>
      <c r="K42" s="298">
        <v>14637.900000000001</v>
      </c>
      <c r="L42" s="298">
        <v>14828.8</v>
      </c>
      <c r="M42" s="285">
        <v>14447</v>
      </c>
      <c r="N42" s="285">
        <v>14082.5</v>
      </c>
      <c r="O42" s="300">
        <v>104250</v>
      </c>
      <c r="P42" s="301">
        <v>1.8563751831949193E-2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440.3</v>
      </c>
      <c r="F43" s="297">
        <v>437.83333333333331</v>
      </c>
      <c r="G43" s="298">
        <v>432.96666666666664</v>
      </c>
      <c r="H43" s="298">
        <v>425.63333333333333</v>
      </c>
      <c r="I43" s="298">
        <v>420.76666666666665</v>
      </c>
      <c r="J43" s="298">
        <v>445.16666666666663</v>
      </c>
      <c r="K43" s="298">
        <v>450.0333333333333</v>
      </c>
      <c r="L43" s="298">
        <v>457.36666666666662</v>
      </c>
      <c r="M43" s="285">
        <v>442.7</v>
      </c>
      <c r="N43" s="285">
        <v>430.5</v>
      </c>
      <c r="O43" s="300">
        <v>47242800</v>
      </c>
      <c r="P43" s="301">
        <v>4.6315789473684215E-3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3610.3</v>
      </c>
      <c r="F44" s="297">
        <v>3614.2166666666672</v>
      </c>
      <c r="G44" s="298">
        <v>3584.3833333333341</v>
      </c>
      <c r="H44" s="298">
        <v>3558.4666666666672</v>
      </c>
      <c r="I44" s="298">
        <v>3528.6333333333341</v>
      </c>
      <c r="J44" s="298">
        <v>3640.1333333333341</v>
      </c>
      <c r="K44" s="298">
        <v>3669.9666666666672</v>
      </c>
      <c r="L44" s="298">
        <v>3695.8833333333341</v>
      </c>
      <c r="M44" s="285">
        <v>3644.05</v>
      </c>
      <c r="N44" s="285">
        <v>3588.3</v>
      </c>
      <c r="O44" s="300">
        <v>1862000</v>
      </c>
      <c r="P44" s="301">
        <v>7.7938947824204375E-3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445.35</v>
      </c>
      <c r="F45" s="297">
        <v>445.2</v>
      </c>
      <c r="G45" s="298">
        <v>442.2</v>
      </c>
      <c r="H45" s="298">
        <v>439.05</v>
      </c>
      <c r="I45" s="298">
        <v>436.05</v>
      </c>
      <c r="J45" s="298">
        <v>448.34999999999997</v>
      </c>
      <c r="K45" s="298">
        <v>451.34999999999997</v>
      </c>
      <c r="L45" s="298">
        <v>454.49999999999994</v>
      </c>
      <c r="M45" s="285">
        <v>448.2</v>
      </c>
      <c r="N45" s="285">
        <v>442.05</v>
      </c>
      <c r="O45" s="300">
        <v>10155200</v>
      </c>
      <c r="P45" s="301">
        <v>4.3346337234503684E-4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157.55000000000001</v>
      </c>
      <c r="F46" s="297">
        <v>155.70000000000002</v>
      </c>
      <c r="G46" s="298">
        <v>153.20000000000005</v>
      </c>
      <c r="H46" s="298">
        <v>148.85000000000002</v>
      </c>
      <c r="I46" s="298">
        <v>146.35000000000005</v>
      </c>
      <c r="J46" s="298">
        <v>160.05000000000004</v>
      </c>
      <c r="K46" s="298">
        <v>162.54999999999998</v>
      </c>
      <c r="L46" s="298">
        <v>166.90000000000003</v>
      </c>
      <c r="M46" s="285">
        <v>158.19999999999999</v>
      </c>
      <c r="N46" s="285">
        <v>151.35</v>
      </c>
      <c r="O46" s="300">
        <v>58741200</v>
      </c>
      <c r="P46" s="301">
        <v>2.8749763571023264E-2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566.65</v>
      </c>
      <c r="F47" s="297">
        <v>563.55000000000007</v>
      </c>
      <c r="G47" s="298">
        <v>555.10000000000014</v>
      </c>
      <c r="H47" s="298">
        <v>543.55000000000007</v>
      </c>
      <c r="I47" s="298">
        <v>535.10000000000014</v>
      </c>
      <c r="J47" s="298">
        <v>575.10000000000014</v>
      </c>
      <c r="K47" s="298">
        <v>583.55000000000018</v>
      </c>
      <c r="L47" s="298">
        <v>595.10000000000014</v>
      </c>
      <c r="M47" s="285">
        <v>572</v>
      </c>
      <c r="N47" s="285">
        <v>552</v>
      </c>
      <c r="O47" s="300">
        <v>5137500</v>
      </c>
      <c r="P47" s="301">
        <v>6.3663075416258569E-3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824.7</v>
      </c>
      <c r="F48" s="297">
        <v>823.9</v>
      </c>
      <c r="G48" s="298">
        <v>817.55</v>
      </c>
      <c r="H48" s="298">
        <v>810.4</v>
      </c>
      <c r="I48" s="298">
        <v>804.05</v>
      </c>
      <c r="J48" s="298">
        <v>831.05</v>
      </c>
      <c r="K48" s="298">
        <v>837.40000000000009</v>
      </c>
      <c r="L48" s="298">
        <v>844.55</v>
      </c>
      <c r="M48" s="285">
        <v>830.25</v>
      </c>
      <c r="N48" s="285">
        <v>816.75</v>
      </c>
      <c r="O48" s="300">
        <v>10754900</v>
      </c>
      <c r="P48" s="301">
        <v>-2.221959579245952E-2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133.1</v>
      </c>
      <c r="F49" s="297">
        <v>132.54999999999998</v>
      </c>
      <c r="G49" s="298">
        <v>131.69999999999996</v>
      </c>
      <c r="H49" s="298">
        <v>130.29999999999998</v>
      </c>
      <c r="I49" s="298">
        <v>129.44999999999996</v>
      </c>
      <c r="J49" s="298">
        <v>133.94999999999996</v>
      </c>
      <c r="K49" s="298">
        <v>134.79999999999998</v>
      </c>
      <c r="L49" s="298">
        <v>136.19999999999996</v>
      </c>
      <c r="M49" s="285">
        <v>133.4</v>
      </c>
      <c r="N49" s="285">
        <v>131.15</v>
      </c>
      <c r="O49" s="300">
        <v>46229400</v>
      </c>
      <c r="P49" s="301">
        <v>-2.5325422828300716E-2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2960.1</v>
      </c>
      <c r="F50" s="297">
        <v>2984.5</v>
      </c>
      <c r="G50" s="298">
        <v>2876.6</v>
      </c>
      <c r="H50" s="298">
        <v>2793.1</v>
      </c>
      <c r="I50" s="298">
        <v>2685.2</v>
      </c>
      <c r="J50" s="298">
        <v>3068</v>
      </c>
      <c r="K50" s="298">
        <v>3175.8999999999996</v>
      </c>
      <c r="L50" s="298">
        <v>3259.4</v>
      </c>
      <c r="M50" s="285">
        <v>3092.4</v>
      </c>
      <c r="N50" s="285">
        <v>2901</v>
      </c>
      <c r="O50" s="300">
        <v>615000</v>
      </c>
      <c r="P50" s="301">
        <v>7.5409836065573776E-2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1572.75</v>
      </c>
      <c r="F51" s="297">
        <v>1576.7833333333335</v>
      </c>
      <c r="G51" s="298">
        <v>1564.5666666666671</v>
      </c>
      <c r="H51" s="298">
        <v>1556.3833333333334</v>
      </c>
      <c r="I51" s="298">
        <v>1544.166666666667</v>
      </c>
      <c r="J51" s="298">
        <v>1584.9666666666672</v>
      </c>
      <c r="K51" s="298">
        <v>1597.1833333333338</v>
      </c>
      <c r="L51" s="298">
        <v>1605.3666666666672</v>
      </c>
      <c r="M51" s="285">
        <v>1589</v>
      </c>
      <c r="N51" s="285">
        <v>1568.6</v>
      </c>
      <c r="O51" s="300">
        <v>3633700</v>
      </c>
      <c r="P51" s="301">
        <v>-4.602109300095877E-3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603.65</v>
      </c>
      <c r="F52" s="297">
        <v>603.33333333333337</v>
      </c>
      <c r="G52" s="298">
        <v>596.66666666666674</v>
      </c>
      <c r="H52" s="298">
        <v>589.68333333333339</v>
      </c>
      <c r="I52" s="298">
        <v>583.01666666666677</v>
      </c>
      <c r="J52" s="298">
        <v>610.31666666666672</v>
      </c>
      <c r="K52" s="298">
        <v>616.98333333333346</v>
      </c>
      <c r="L52" s="298">
        <v>623.9666666666667</v>
      </c>
      <c r="M52" s="285">
        <v>610</v>
      </c>
      <c r="N52" s="285">
        <v>596.35</v>
      </c>
      <c r="O52" s="300">
        <v>6339528</v>
      </c>
      <c r="P52" s="301">
        <v>-1.8630534720541981E-2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162.15</v>
      </c>
      <c r="F53" s="297">
        <v>160.68333333333334</v>
      </c>
      <c r="G53" s="298">
        <v>158.66666666666669</v>
      </c>
      <c r="H53" s="298">
        <v>155.18333333333334</v>
      </c>
      <c r="I53" s="298">
        <v>153.16666666666669</v>
      </c>
      <c r="J53" s="298">
        <v>164.16666666666669</v>
      </c>
      <c r="K53" s="298">
        <v>166.18333333333334</v>
      </c>
      <c r="L53" s="298">
        <v>169.66666666666669</v>
      </c>
      <c r="M53" s="285">
        <v>162.69999999999999</v>
      </c>
      <c r="N53" s="285">
        <v>157.19999999999999</v>
      </c>
      <c r="O53" s="300">
        <v>8521900</v>
      </c>
      <c r="P53" s="301">
        <v>-2.5399129172714078E-3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893.5</v>
      </c>
      <c r="F54" s="297">
        <v>896.6</v>
      </c>
      <c r="G54" s="298">
        <v>874.30000000000007</v>
      </c>
      <c r="H54" s="298">
        <v>855.1</v>
      </c>
      <c r="I54" s="298">
        <v>832.80000000000007</v>
      </c>
      <c r="J54" s="298">
        <v>915.80000000000007</v>
      </c>
      <c r="K54" s="298">
        <v>938.1</v>
      </c>
      <c r="L54" s="298">
        <v>957.30000000000007</v>
      </c>
      <c r="M54" s="285">
        <v>918.9</v>
      </c>
      <c r="N54" s="285">
        <v>877.4</v>
      </c>
      <c r="O54" s="300">
        <v>2143200</v>
      </c>
      <c r="P54" s="301">
        <v>0.10178901912399753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542.45000000000005</v>
      </c>
      <c r="F55" s="297">
        <v>543.65000000000009</v>
      </c>
      <c r="G55" s="298">
        <v>539.70000000000016</v>
      </c>
      <c r="H55" s="298">
        <v>536.95000000000005</v>
      </c>
      <c r="I55" s="298">
        <v>533.00000000000011</v>
      </c>
      <c r="J55" s="298">
        <v>546.4000000000002</v>
      </c>
      <c r="K55" s="298">
        <v>550.35</v>
      </c>
      <c r="L55" s="298">
        <v>553.10000000000025</v>
      </c>
      <c r="M55" s="285">
        <v>547.6</v>
      </c>
      <c r="N55" s="285">
        <v>540.9</v>
      </c>
      <c r="O55" s="300">
        <v>8618750</v>
      </c>
      <c r="P55" s="301">
        <v>-1.2602033509952742E-2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1659.9</v>
      </c>
      <c r="F56" s="297">
        <v>1669.95</v>
      </c>
      <c r="G56" s="298">
        <v>1640</v>
      </c>
      <c r="H56" s="298">
        <v>1620.1</v>
      </c>
      <c r="I56" s="298">
        <v>1590.1499999999999</v>
      </c>
      <c r="J56" s="298">
        <v>1689.8500000000001</v>
      </c>
      <c r="K56" s="298">
        <v>1719.8000000000004</v>
      </c>
      <c r="L56" s="298">
        <v>1739.7000000000003</v>
      </c>
      <c r="M56" s="285">
        <v>1699.9</v>
      </c>
      <c r="N56" s="285">
        <v>1650.05</v>
      </c>
      <c r="O56" s="300">
        <v>916500</v>
      </c>
      <c r="P56" s="301">
        <v>6.3225058004640372E-2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3638.95</v>
      </c>
      <c r="F57" s="297">
        <v>3640.6333333333332</v>
      </c>
      <c r="G57" s="298">
        <v>3615.5666666666666</v>
      </c>
      <c r="H57" s="298">
        <v>3592.1833333333334</v>
      </c>
      <c r="I57" s="298">
        <v>3567.1166666666668</v>
      </c>
      <c r="J57" s="298">
        <v>3664.0166666666664</v>
      </c>
      <c r="K57" s="298">
        <v>3689.083333333333</v>
      </c>
      <c r="L57" s="298">
        <v>3712.4666666666662</v>
      </c>
      <c r="M57" s="285">
        <v>3665.7</v>
      </c>
      <c r="N57" s="285">
        <v>3617.25</v>
      </c>
      <c r="O57" s="300">
        <v>2531600</v>
      </c>
      <c r="P57" s="301">
        <v>-1.0861920762678752E-2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293.64999999999998</v>
      </c>
      <c r="F58" s="297">
        <v>291.31666666666666</v>
      </c>
      <c r="G58" s="298">
        <v>287.18333333333334</v>
      </c>
      <c r="H58" s="298">
        <v>280.7166666666667</v>
      </c>
      <c r="I58" s="298">
        <v>276.58333333333337</v>
      </c>
      <c r="J58" s="298">
        <v>297.7833333333333</v>
      </c>
      <c r="K58" s="298">
        <v>301.91666666666663</v>
      </c>
      <c r="L58" s="298">
        <v>308.38333333333327</v>
      </c>
      <c r="M58" s="285">
        <v>295.45</v>
      </c>
      <c r="N58" s="285">
        <v>284.85000000000002</v>
      </c>
      <c r="O58" s="300">
        <v>27310800</v>
      </c>
      <c r="P58" s="301">
        <v>5.9531430034566638E-2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4608.95</v>
      </c>
      <c r="F59" s="297">
        <v>4593.5666666666666</v>
      </c>
      <c r="G59" s="298">
        <v>4562.1333333333332</v>
      </c>
      <c r="H59" s="298">
        <v>4515.3166666666666</v>
      </c>
      <c r="I59" s="298">
        <v>4483.8833333333332</v>
      </c>
      <c r="J59" s="298">
        <v>4640.3833333333332</v>
      </c>
      <c r="K59" s="298">
        <v>4671.8166666666657</v>
      </c>
      <c r="L59" s="298">
        <v>4718.6333333333332</v>
      </c>
      <c r="M59" s="285">
        <v>4625</v>
      </c>
      <c r="N59" s="285">
        <v>4546.75</v>
      </c>
      <c r="O59" s="300">
        <v>3295500</v>
      </c>
      <c r="P59" s="301">
        <v>-1.5203018191326436E-2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2648</v>
      </c>
      <c r="F60" s="297">
        <v>2639.0499999999997</v>
      </c>
      <c r="G60" s="298">
        <v>2613.9499999999994</v>
      </c>
      <c r="H60" s="298">
        <v>2579.8999999999996</v>
      </c>
      <c r="I60" s="298">
        <v>2554.7999999999993</v>
      </c>
      <c r="J60" s="298">
        <v>2673.0999999999995</v>
      </c>
      <c r="K60" s="298">
        <v>2698.2</v>
      </c>
      <c r="L60" s="298">
        <v>2732.2499999999995</v>
      </c>
      <c r="M60" s="285">
        <v>2664.15</v>
      </c>
      <c r="N60" s="285">
        <v>2605</v>
      </c>
      <c r="O60" s="300">
        <v>2475550</v>
      </c>
      <c r="P60" s="301">
        <v>1.6820011500862566E-2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1283.4000000000001</v>
      </c>
      <c r="F61" s="297">
        <v>1290.2833333333333</v>
      </c>
      <c r="G61" s="298">
        <v>1261.2666666666667</v>
      </c>
      <c r="H61" s="298">
        <v>1239.1333333333334</v>
      </c>
      <c r="I61" s="298">
        <v>1210.1166666666668</v>
      </c>
      <c r="J61" s="298">
        <v>1312.4166666666665</v>
      </c>
      <c r="K61" s="298">
        <v>1341.4333333333329</v>
      </c>
      <c r="L61" s="298">
        <v>1363.5666666666664</v>
      </c>
      <c r="M61" s="285">
        <v>1319.3</v>
      </c>
      <c r="N61" s="285">
        <v>1268.1500000000001</v>
      </c>
      <c r="O61" s="300">
        <v>2186800</v>
      </c>
      <c r="P61" s="301">
        <v>0.14549121290694325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187.35</v>
      </c>
      <c r="F62" s="297">
        <v>186.71666666666667</v>
      </c>
      <c r="G62" s="298">
        <v>185.63333333333333</v>
      </c>
      <c r="H62" s="298">
        <v>183.91666666666666</v>
      </c>
      <c r="I62" s="298">
        <v>182.83333333333331</v>
      </c>
      <c r="J62" s="298">
        <v>188.43333333333334</v>
      </c>
      <c r="K62" s="298">
        <v>189.51666666666665</v>
      </c>
      <c r="L62" s="298">
        <v>191.23333333333335</v>
      </c>
      <c r="M62" s="285">
        <v>187.8</v>
      </c>
      <c r="N62" s="285">
        <v>185</v>
      </c>
      <c r="O62" s="300">
        <v>13658400</v>
      </c>
      <c r="P62" s="301">
        <v>1.2813667912439935E-2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79.45</v>
      </c>
      <c r="F63" s="297">
        <v>78.649999999999991</v>
      </c>
      <c r="G63" s="298">
        <v>77.499999999999986</v>
      </c>
      <c r="H63" s="298">
        <v>75.55</v>
      </c>
      <c r="I63" s="298">
        <v>74.399999999999991</v>
      </c>
      <c r="J63" s="298">
        <v>80.59999999999998</v>
      </c>
      <c r="K63" s="298">
        <v>81.749999999999986</v>
      </c>
      <c r="L63" s="298">
        <v>83.699999999999974</v>
      </c>
      <c r="M63" s="285">
        <v>79.8</v>
      </c>
      <c r="N63" s="285">
        <v>76.7</v>
      </c>
      <c r="O63" s="300">
        <v>72490000</v>
      </c>
      <c r="P63" s="301">
        <v>1.7403508771929824E-2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140.9</v>
      </c>
      <c r="F64" s="297">
        <v>139.5</v>
      </c>
      <c r="G64" s="298">
        <v>137.4</v>
      </c>
      <c r="H64" s="298">
        <v>133.9</v>
      </c>
      <c r="I64" s="298">
        <v>131.80000000000001</v>
      </c>
      <c r="J64" s="298">
        <v>143</v>
      </c>
      <c r="K64" s="298">
        <v>145.10000000000002</v>
      </c>
      <c r="L64" s="298">
        <v>148.6</v>
      </c>
      <c r="M64" s="285">
        <v>141.6</v>
      </c>
      <c r="N64" s="285">
        <v>136</v>
      </c>
      <c r="O64" s="300">
        <v>48415700</v>
      </c>
      <c r="P64" s="301">
        <v>-1.9518221124150709E-2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486.65</v>
      </c>
      <c r="F65" s="297">
        <v>481.51666666666665</v>
      </c>
      <c r="G65" s="298">
        <v>471.13333333333333</v>
      </c>
      <c r="H65" s="298">
        <v>455.61666666666667</v>
      </c>
      <c r="I65" s="298">
        <v>445.23333333333335</v>
      </c>
      <c r="J65" s="298">
        <v>497.0333333333333</v>
      </c>
      <c r="K65" s="298">
        <v>507.41666666666663</v>
      </c>
      <c r="L65" s="298">
        <v>522.93333333333328</v>
      </c>
      <c r="M65" s="285">
        <v>491.9</v>
      </c>
      <c r="N65" s="285">
        <v>466</v>
      </c>
      <c r="O65" s="300">
        <v>6207700</v>
      </c>
      <c r="P65" s="301">
        <v>6.4904320378772931E-2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25.2</v>
      </c>
      <c r="F66" s="297">
        <v>24.900000000000002</v>
      </c>
      <c r="G66" s="298">
        <v>24.550000000000004</v>
      </c>
      <c r="H66" s="298">
        <v>23.900000000000002</v>
      </c>
      <c r="I66" s="298">
        <v>23.550000000000004</v>
      </c>
      <c r="J66" s="298">
        <v>25.550000000000004</v>
      </c>
      <c r="K66" s="298">
        <v>25.900000000000006</v>
      </c>
      <c r="L66" s="298">
        <v>26.550000000000004</v>
      </c>
      <c r="M66" s="285">
        <v>25.25</v>
      </c>
      <c r="N66" s="285">
        <v>24.25</v>
      </c>
      <c r="O66" s="300">
        <v>158917500</v>
      </c>
      <c r="P66" s="301">
        <v>1.7283594987757455E-2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729.45</v>
      </c>
      <c r="F67" s="425">
        <v>731.41666666666663</v>
      </c>
      <c r="G67" s="426">
        <v>725.08333333333326</v>
      </c>
      <c r="H67" s="426">
        <v>720.71666666666658</v>
      </c>
      <c r="I67" s="426">
        <v>714.38333333333321</v>
      </c>
      <c r="J67" s="426">
        <v>735.7833333333333</v>
      </c>
      <c r="K67" s="426">
        <v>742.11666666666656</v>
      </c>
      <c r="L67" s="426">
        <v>746.48333333333335</v>
      </c>
      <c r="M67" s="427">
        <v>737.75</v>
      </c>
      <c r="N67" s="427">
        <v>727.05</v>
      </c>
      <c r="O67" s="428">
        <v>5360000</v>
      </c>
      <c r="P67" s="429">
        <v>-3.5971223021582732E-2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1398.4</v>
      </c>
      <c r="F68" s="297">
        <v>1391.0833333333333</v>
      </c>
      <c r="G68" s="298">
        <v>1370.3166666666666</v>
      </c>
      <c r="H68" s="298">
        <v>1342.2333333333333</v>
      </c>
      <c r="I68" s="298">
        <v>1321.4666666666667</v>
      </c>
      <c r="J68" s="298">
        <v>1419.1666666666665</v>
      </c>
      <c r="K68" s="298">
        <v>1439.9333333333334</v>
      </c>
      <c r="L68" s="298">
        <v>1468.0166666666664</v>
      </c>
      <c r="M68" s="285">
        <v>1411.85</v>
      </c>
      <c r="N68" s="285">
        <v>1363</v>
      </c>
      <c r="O68" s="300">
        <v>1732250</v>
      </c>
      <c r="P68" s="301">
        <v>7.9425113464447802E-3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314</v>
      </c>
      <c r="F69" s="297">
        <v>311.40000000000003</v>
      </c>
      <c r="G69" s="298">
        <v>308.15000000000009</v>
      </c>
      <c r="H69" s="298">
        <v>302.30000000000007</v>
      </c>
      <c r="I69" s="298">
        <v>299.05000000000013</v>
      </c>
      <c r="J69" s="298">
        <v>317.25000000000006</v>
      </c>
      <c r="K69" s="298">
        <v>320.49999999999994</v>
      </c>
      <c r="L69" s="298">
        <v>326.35000000000002</v>
      </c>
      <c r="M69" s="285">
        <v>314.64999999999998</v>
      </c>
      <c r="N69" s="285">
        <v>305.55</v>
      </c>
      <c r="O69" s="300">
        <v>6091500</v>
      </c>
      <c r="P69" s="301">
        <v>-2.91501976284585E-2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1460.65</v>
      </c>
      <c r="F70" s="297">
        <v>1458.25</v>
      </c>
      <c r="G70" s="298">
        <v>1445.5</v>
      </c>
      <c r="H70" s="298">
        <v>1430.35</v>
      </c>
      <c r="I70" s="298">
        <v>1417.6</v>
      </c>
      <c r="J70" s="298">
        <v>1473.4</v>
      </c>
      <c r="K70" s="298">
        <v>1486.15</v>
      </c>
      <c r="L70" s="298">
        <v>1501.3000000000002</v>
      </c>
      <c r="M70" s="285">
        <v>1471</v>
      </c>
      <c r="N70" s="285">
        <v>1443.1</v>
      </c>
      <c r="O70" s="300">
        <v>16142400</v>
      </c>
      <c r="P70" s="301">
        <v>-3.2848427968090099E-3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552.4</v>
      </c>
      <c r="F71" s="297">
        <v>556.19999999999993</v>
      </c>
      <c r="G71" s="298">
        <v>543.19999999999982</v>
      </c>
      <c r="H71" s="298">
        <v>533.99999999999989</v>
      </c>
      <c r="I71" s="298">
        <v>520.99999999999977</v>
      </c>
      <c r="J71" s="298">
        <v>565.39999999999986</v>
      </c>
      <c r="K71" s="298">
        <v>578.40000000000009</v>
      </c>
      <c r="L71" s="298">
        <v>587.59999999999991</v>
      </c>
      <c r="M71" s="285">
        <v>569.20000000000005</v>
      </c>
      <c r="N71" s="285">
        <v>547</v>
      </c>
      <c r="O71" s="300">
        <v>1153750</v>
      </c>
      <c r="P71" s="301">
        <v>5.3652968036529677E-2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1067.1500000000001</v>
      </c>
      <c r="F72" s="297">
        <v>1065.8999999999999</v>
      </c>
      <c r="G72" s="298">
        <v>1054.2499999999998</v>
      </c>
      <c r="H72" s="298">
        <v>1041.3499999999999</v>
      </c>
      <c r="I72" s="298">
        <v>1029.6999999999998</v>
      </c>
      <c r="J72" s="298">
        <v>1078.7999999999997</v>
      </c>
      <c r="K72" s="298">
        <v>1090.4499999999998</v>
      </c>
      <c r="L72" s="298">
        <v>1103.3499999999997</v>
      </c>
      <c r="M72" s="285">
        <v>1077.55</v>
      </c>
      <c r="N72" s="285">
        <v>1053</v>
      </c>
      <c r="O72" s="300">
        <v>4947000</v>
      </c>
      <c r="P72" s="301">
        <v>1.1449601308525863E-2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1006.25</v>
      </c>
      <c r="F73" s="297">
        <v>1008.1333333333333</v>
      </c>
      <c r="G73" s="298">
        <v>996.56666666666661</v>
      </c>
      <c r="H73" s="298">
        <v>986.88333333333333</v>
      </c>
      <c r="I73" s="298">
        <v>975.31666666666661</v>
      </c>
      <c r="J73" s="298">
        <v>1017.8166666666666</v>
      </c>
      <c r="K73" s="298">
        <v>1029.3833333333334</v>
      </c>
      <c r="L73" s="298">
        <v>1039.0666666666666</v>
      </c>
      <c r="M73" s="285">
        <v>1019.7</v>
      </c>
      <c r="N73" s="285">
        <v>998.45</v>
      </c>
      <c r="O73" s="300">
        <v>17485300</v>
      </c>
      <c r="P73" s="301">
        <v>-8.9271544199333447E-3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2547.5500000000002</v>
      </c>
      <c r="F74" s="297">
        <v>2531.65</v>
      </c>
      <c r="G74" s="298">
        <v>2510.9</v>
      </c>
      <c r="H74" s="298">
        <v>2474.25</v>
      </c>
      <c r="I74" s="298">
        <v>2453.5</v>
      </c>
      <c r="J74" s="298">
        <v>2568.3000000000002</v>
      </c>
      <c r="K74" s="298">
        <v>2589.0500000000002</v>
      </c>
      <c r="L74" s="298">
        <v>2625.7000000000003</v>
      </c>
      <c r="M74" s="285">
        <v>2552.4</v>
      </c>
      <c r="N74" s="285">
        <v>2495</v>
      </c>
      <c r="O74" s="300">
        <v>15518100</v>
      </c>
      <c r="P74" s="301">
        <v>-1.0180064677854532E-2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2977.45</v>
      </c>
      <c r="F75" s="297">
        <v>2955.9166666666665</v>
      </c>
      <c r="G75" s="298">
        <v>2927.8833333333332</v>
      </c>
      <c r="H75" s="298">
        <v>2878.3166666666666</v>
      </c>
      <c r="I75" s="298">
        <v>2850.2833333333333</v>
      </c>
      <c r="J75" s="298">
        <v>3005.4833333333331</v>
      </c>
      <c r="K75" s="298">
        <v>3033.5166666666669</v>
      </c>
      <c r="L75" s="298">
        <v>3083.083333333333</v>
      </c>
      <c r="M75" s="285">
        <v>2983.95</v>
      </c>
      <c r="N75" s="285">
        <v>2906.35</v>
      </c>
      <c r="O75" s="300">
        <v>521200</v>
      </c>
      <c r="P75" s="301">
        <v>2.6388341866876722E-2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1499.55</v>
      </c>
      <c r="F76" s="425">
        <v>1495.7</v>
      </c>
      <c r="G76" s="426">
        <v>1484.45</v>
      </c>
      <c r="H76" s="426">
        <v>1469.35</v>
      </c>
      <c r="I76" s="426">
        <v>1458.1</v>
      </c>
      <c r="J76" s="426">
        <v>1510.8000000000002</v>
      </c>
      <c r="K76" s="426">
        <v>1522.0500000000002</v>
      </c>
      <c r="L76" s="426">
        <v>1537.1500000000003</v>
      </c>
      <c r="M76" s="427">
        <v>1506.95</v>
      </c>
      <c r="N76" s="427">
        <v>1480.6</v>
      </c>
      <c r="O76" s="428">
        <v>30571200</v>
      </c>
      <c r="P76" s="429">
        <v>4.6543154089471309E-2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695.55</v>
      </c>
      <c r="F77" s="297">
        <v>695.84999999999991</v>
      </c>
      <c r="G77" s="298">
        <v>686.29999999999984</v>
      </c>
      <c r="H77" s="298">
        <v>677.05</v>
      </c>
      <c r="I77" s="298">
        <v>667.49999999999989</v>
      </c>
      <c r="J77" s="298">
        <v>705.0999999999998</v>
      </c>
      <c r="K77" s="298">
        <v>714.65</v>
      </c>
      <c r="L77" s="298">
        <v>723.89999999999975</v>
      </c>
      <c r="M77" s="285">
        <v>705.4</v>
      </c>
      <c r="N77" s="285">
        <v>686.6</v>
      </c>
      <c r="O77" s="300">
        <v>8382000</v>
      </c>
      <c r="P77" s="301">
        <v>7.8032006348366621E-3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2968.85</v>
      </c>
      <c r="F78" s="297">
        <v>2971.9</v>
      </c>
      <c r="G78" s="298">
        <v>2937.9</v>
      </c>
      <c r="H78" s="298">
        <v>2906.95</v>
      </c>
      <c r="I78" s="298">
        <v>2872.95</v>
      </c>
      <c r="J78" s="298">
        <v>3002.8500000000004</v>
      </c>
      <c r="K78" s="298">
        <v>3036.8500000000004</v>
      </c>
      <c r="L78" s="298">
        <v>3067.8000000000006</v>
      </c>
      <c r="M78" s="285">
        <v>3005.9</v>
      </c>
      <c r="N78" s="285">
        <v>2940.95</v>
      </c>
      <c r="O78" s="300">
        <v>4449900</v>
      </c>
      <c r="P78" s="301">
        <v>5.3962900505902191E-4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352.3</v>
      </c>
      <c r="F79" s="297">
        <v>345.23333333333335</v>
      </c>
      <c r="G79" s="298">
        <v>336.56666666666672</v>
      </c>
      <c r="H79" s="298">
        <v>320.83333333333337</v>
      </c>
      <c r="I79" s="298">
        <v>312.16666666666674</v>
      </c>
      <c r="J79" s="298">
        <v>360.9666666666667</v>
      </c>
      <c r="K79" s="298">
        <v>369.63333333333333</v>
      </c>
      <c r="L79" s="298">
        <v>385.36666666666667</v>
      </c>
      <c r="M79" s="285">
        <v>353.9</v>
      </c>
      <c r="N79" s="285">
        <v>329.5</v>
      </c>
      <c r="O79" s="300">
        <v>34064600</v>
      </c>
      <c r="P79" s="301">
        <v>0.12768683274021353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238.8</v>
      </c>
      <c r="F80" s="297">
        <v>237.15</v>
      </c>
      <c r="G80" s="298">
        <v>235</v>
      </c>
      <c r="H80" s="298">
        <v>231.2</v>
      </c>
      <c r="I80" s="298">
        <v>229.04999999999998</v>
      </c>
      <c r="J80" s="298">
        <v>240.95000000000002</v>
      </c>
      <c r="K80" s="298">
        <v>243.10000000000005</v>
      </c>
      <c r="L80" s="298">
        <v>246.90000000000003</v>
      </c>
      <c r="M80" s="285">
        <v>239.3</v>
      </c>
      <c r="N80" s="285">
        <v>233.35</v>
      </c>
      <c r="O80" s="300">
        <v>25917300</v>
      </c>
      <c r="P80" s="301">
        <v>4.7100690810131882E-3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2416.75</v>
      </c>
      <c r="F81" s="297">
        <v>2425.6333333333332</v>
      </c>
      <c r="G81" s="298">
        <v>2400.2166666666662</v>
      </c>
      <c r="H81" s="298">
        <v>2383.6833333333329</v>
      </c>
      <c r="I81" s="298">
        <v>2358.266666666666</v>
      </c>
      <c r="J81" s="298">
        <v>2442.1666666666665</v>
      </c>
      <c r="K81" s="298">
        <v>2467.5833333333335</v>
      </c>
      <c r="L81" s="298">
        <v>2484.1166666666668</v>
      </c>
      <c r="M81" s="285">
        <v>2451.0500000000002</v>
      </c>
      <c r="N81" s="285">
        <v>2409.1</v>
      </c>
      <c r="O81" s="300">
        <v>6319200</v>
      </c>
      <c r="P81" s="301">
        <v>-3.3593565176247928E-3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206.25</v>
      </c>
      <c r="F82" s="297">
        <v>203.53333333333333</v>
      </c>
      <c r="G82" s="298">
        <v>200.06666666666666</v>
      </c>
      <c r="H82" s="298">
        <v>193.88333333333333</v>
      </c>
      <c r="I82" s="298">
        <v>190.41666666666666</v>
      </c>
      <c r="J82" s="298">
        <v>209.71666666666667</v>
      </c>
      <c r="K82" s="298">
        <v>213.18333333333331</v>
      </c>
      <c r="L82" s="298">
        <v>219.36666666666667</v>
      </c>
      <c r="M82" s="285">
        <v>207</v>
      </c>
      <c r="N82" s="285">
        <v>197.35</v>
      </c>
      <c r="O82" s="300">
        <v>32100500</v>
      </c>
      <c r="P82" s="301">
        <v>2.9733492442322991E-2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599.20000000000005</v>
      </c>
      <c r="F83" s="297">
        <v>594.66666666666663</v>
      </c>
      <c r="G83" s="298">
        <v>588.43333333333328</v>
      </c>
      <c r="H83" s="298">
        <v>577.66666666666663</v>
      </c>
      <c r="I83" s="298">
        <v>571.43333333333328</v>
      </c>
      <c r="J83" s="298">
        <v>605.43333333333328</v>
      </c>
      <c r="K83" s="298">
        <v>611.66666666666663</v>
      </c>
      <c r="L83" s="298">
        <v>622.43333333333328</v>
      </c>
      <c r="M83" s="285">
        <v>600.9</v>
      </c>
      <c r="N83" s="285">
        <v>583.9</v>
      </c>
      <c r="O83" s="300">
        <v>96643250</v>
      </c>
      <c r="P83" s="301">
        <v>1.6913349827104764E-2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1443.6</v>
      </c>
      <c r="F84" s="297">
        <v>1438.7333333333333</v>
      </c>
      <c r="G84" s="298">
        <v>1422.4666666666667</v>
      </c>
      <c r="H84" s="298">
        <v>1401.3333333333333</v>
      </c>
      <c r="I84" s="298">
        <v>1385.0666666666666</v>
      </c>
      <c r="J84" s="298">
        <v>1459.8666666666668</v>
      </c>
      <c r="K84" s="298">
        <v>1476.1333333333337</v>
      </c>
      <c r="L84" s="298">
        <v>1497.2666666666669</v>
      </c>
      <c r="M84" s="285">
        <v>1455</v>
      </c>
      <c r="N84" s="285">
        <v>1417.6</v>
      </c>
      <c r="O84" s="300">
        <v>977075</v>
      </c>
      <c r="P84" s="301">
        <v>-2.6672311600338696E-2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447.6</v>
      </c>
      <c r="F85" s="297">
        <v>444.88333333333338</v>
      </c>
      <c r="G85" s="298">
        <v>440.71666666666675</v>
      </c>
      <c r="H85" s="298">
        <v>433.83333333333337</v>
      </c>
      <c r="I85" s="298">
        <v>429.66666666666674</v>
      </c>
      <c r="J85" s="298">
        <v>451.76666666666677</v>
      </c>
      <c r="K85" s="298">
        <v>455.93333333333339</v>
      </c>
      <c r="L85" s="298">
        <v>462.81666666666678</v>
      </c>
      <c r="M85" s="285">
        <v>449.05</v>
      </c>
      <c r="N85" s="285">
        <v>438</v>
      </c>
      <c r="O85" s="300">
        <v>7857000</v>
      </c>
      <c r="P85" s="301">
        <v>2.6052889324191968E-2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10.15</v>
      </c>
      <c r="F86" s="297">
        <v>9.9</v>
      </c>
      <c r="G86" s="298">
        <v>9.5500000000000007</v>
      </c>
      <c r="H86" s="298">
        <v>8.9500000000000011</v>
      </c>
      <c r="I86" s="298">
        <v>8.6000000000000014</v>
      </c>
      <c r="J86" s="298">
        <v>10.5</v>
      </c>
      <c r="K86" s="298">
        <v>10.849999999999998</v>
      </c>
      <c r="L86" s="298">
        <v>11.45</v>
      </c>
      <c r="M86" s="285">
        <v>10.25</v>
      </c>
      <c r="N86" s="285">
        <v>9.3000000000000007</v>
      </c>
      <c r="O86" s="300">
        <v>664090000</v>
      </c>
      <c r="P86" s="301">
        <v>0.12112975655873316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56.9</v>
      </c>
      <c r="F87" s="297">
        <v>56.6</v>
      </c>
      <c r="G87" s="298">
        <v>55.7</v>
      </c>
      <c r="H87" s="298">
        <v>54.5</v>
      </c>
      <c r="I87" s="298">
        <v>53.6</v>
      </c>
      <c r="J87" s="298">
        <v>57.800000000000004</v>
      </c>
      <c r="K87" s="298">
        <v>58.699999999999996</v>
      </c>
      <c r="L87" s="298">
        <v>59.900000000000006</v>
      </c>
      <c r="M87" s="285">
        <v>57.5</v>
      </c>
      <c r="N87" s="285">
        <v>55.4</v>
      </c>
      <c r="O87" s="300">
        <v>203604000</v>
      </c>
      <c r="P87" s="301">
        <v>3.117782909930716E-2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530.54999999999995</v>
      </c>
      <c r="F88" s="297">
        <v>527.13333333333333</v>
      </c>
      <c r="G88" s="298">
        <v>522.41666666666663</v>
      </c>
      <c r="H88" s="298">
        <v>514.2833333333333</v>
      </c>
      <c r="I88" s="298">
        <v>509.56666666666661</v>
      </c>
      <c r="J88" s="298">
        <v>535.26666666666665</v>
      </c>
      <c r="K88" s="298">
        <v>539.98333333333335</v>
      </c>
      <c r="L88" s="298">
        <v>548.11666666666667</v>
      </c>
      <c r="M88" s="285">
        <v>531.85</v>
      </c>
      <c r="N88" s="285">
        <v>519</v>
      </c>
      <c r="O88" s="300">
        <v>5863000</v>
      </c>
      <c r="P88" s="301">
        <v>2.2051773729626079E-2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1623.6</v>
      </c>
      <c r="F89" s="297">
        <v>1621.3833333333332</v>
      </c>
      <c r="G89" s="298">
        <v>1605.2166666666665</v>
      </c>
      <c r="H89" s="298">
        <v>1586.8333333333333</v>
      </c>
      <c r="I89" s="298">
        <v>1570.6666666666665</v>
      </c>
      <c r="J89" s="298">
        <v>1639.7666666666664</v>
      </c>
      <c r="K89" s="298">
        <v>1655.9333333333334</v>
      </c>
      <c r="L89" s="298">
        <v>1674.3166666666664</v>
      </c>
      <c r="M89" s="285">
        <v>1637.55</v>
      </c>
      <c r="N89" s="285">
        <v>1603</v>
      </c>
      <c r="O89" s="300">
        <v>3554500</v>
      </c>
      <c r="P89" s="301">
        <v>9.22771152754117E-3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1000.9</v>
      </c>
      <c r="F90" s="297">
        <v>990.5</v>
      </c>
      <c r="G90" s="298">
        <v>976</v>
      </c>
      <c r="H90" s="298">
        <v>951.1</v>
      </c>
      <c r="I90" s="298">
        <v>936.6</v>
      </c>
      <c r="J90" s="298">
        <v>1015.4</v>
      </c>
      <c r="K90" s="298">
        <v>1029.9000000000001</v>
      </c>
      <c r="L90" s="298">
        <v>1054.8</v>
      </c>
      <c r="M90" s="285">
        <v>1005</v>
      </c>
      <c r="N90" s="285">
        <v>965.6</v>
      </c>
      <c r="O90" s="300">
        <v>23461200</v>
      </c>
      <c r="P90" s="301">
        <v>2.8364038029113574E-2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257.2</v>
      </c>
      <c r="F91" s="297">
        <v>254.73333333333335</v>
      </c>
      <c r="G91" s="298">
        <v>250.9666666666667</v>
      </c>
      <c r="H91" s="298">
        <v>244.73333333333335</v>
      </c>
      <c r="I91" s="298">
        <v>240.9666666666667</v>
      </c>
      <c r="J91" s="298">
        <v>260.9666666666667</v>
      </c>
      <c r="K91" s="298">
        <v>264.73333333333335</v>
      </c>
      <c r="L91" s="298">
        <v>270.9666666666667</v>
      </c>
      <c r="M91" s="285">
        <v>258.5</v>
      </c>
      <c r="N91" s="285">
        <v>248.5</v>
      </c>
      <c r="O91" s="300">
        <v>11737600</v>
      </c>
      <c r="P91" s="301">
        <v>5.2757793764988013E-3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1392.1</v>
      </c>
      <c r="F92" s="425">
        <v>1390.7166666666665</v>
      </c>
      <c r="G92" s="426">
        <v>1381.9333333333329</v>
      </c>
      <c r="H92" s="426">
        <v>1371.7666666666664</v>
      </c>
      <c r="I92" s="426">
        <v>1362.9833333333329</v>
      </c>
      <c r="J92" s="426">
        <v>1400.883333333333</v>
      </c>
      <c r="K92" s="426">
        <v>1409.6666666666663</v>
      </c>
      <c r="L92" s="426">
        <v>1419.833333333333</v>
      </c>
      <c r="M92" s="427">
        <v>1399.5</v>
      </c>
      <c r="N92" s="427">
        <v>1380.55</v>
      </c>
      <c r="O92" s="428">
        <v>31208400</v>
      </c>
      <c r="P92" s="429">
        <v>4.8878499256196752E-3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93.6</v>
      </c>
      <c r="F93" s="297">
        <v>92.95</v>
      </c>
      <c r="G93" s="298">
        <v>92.15</v>
      </c>
      <c r="H93" s="298">
        <v>90.7</v>
      </c>
      <c r="I93" s="298">
        <v>89.9</v>
      </c>
      <c r="J93" s="298">
        <v>94.4</v>
      </c>
      <c r="K93" s="298">
        <v>95.199999999999989</v>
      </c>
      <c r="L93" s="298">
        <v>96.65</v>
      </c>
      <c r="M93" s="285">
        <v>93.75</v>
      </c>
      <c r="N93" s="285">
        <v>91.5</v>
      </c>
      <c r="O93" s="300">
        <v>67691000</v>
      </c>
      <c r="P93" s="301">
        <v>-1.5969006897855052E-2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1764.8</v>
      </c>
      <c r="F94" s="297">
        <v>1769.0333333333335</v>
      </c>
      <c r="G94" s="298">
        <v>1748.7666666666671</v>
      </c>
      <c r="H94" s="298">
        <v>1732.7333333333336</v>
      </c>
      <c r="I94" s="298">
        <v>1712.4666666666672</v>
      </c>
      <c r="J94" s="298">
        <v>1785.0666666666671</v>
      </c>
      <c r="K94" s="298">
        <v>1805.3333333333335</v>
      </c>
      <c r="L94" s="298">
        <v>1821.366666666667</v>
      </c>
      <c r="M94" s="285">
        <v>1789.3</v>
      </c>
      <c r="N94" s="285">
        <v>1753</v>
      </c>
      <c r="O94" s="300">
        <v>1872650</v>
      </c>
      <c r="P94" s="301">
        <v>1.2163336229365769E-3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221.15</v>
      </c>
      <c r="F95" s="297">
        <v>220.4666666666667</v>
      </c>
      <c r="G95" s="298">
        <v>219.13333333333338</v>
      </c>
      <c r="H95" s="298">
        <v>217.11666666666667</v>
      </c>
      <c r="I95" s="298">
        <v>215.78333333333336</v>
      </c>
      <c r="J95" s="298">
        <v>222.48333333333341</v>
      </c>
      <c r="K95" s="298">
        <v>223.81666666666672</v>
      </c>
      <c r="L95" s="298">
        <v>225.83333333333343</v>
      </c>
      <c r="M95" s="285">
        <v>221.8</v>
      </c>
      <c r="N95" s="285">
        <v>218.45</v>
      </c>
      <c r="O95" s="300">
        <v>111072000</v>
      </c>
      <c r="P95" s="301">
        <v>5.3293170364363089E-3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372.3</v>
      </c>
      <c r="F96" s="297">
        <v>365.38333333333338</v>
      </c>
      <c r="G96" s="298">
        <v>354.91666666666674</v>
      </c>
      <c r="H96" s="298">
        <v>337.53333333333336</v>
      </c>
      <c r="I96" s="298">
        <v>327.06666666666672</v>
      </c>
      <c r="J96" s="298">
        <v>382.76666666666677</v>
      </c>
      <c r="K96" s="298">
        <v>393.23333333333335</v>
      </c>
      <c r="L96" s="298">
        <v>410.61666666666679</v>
      </c>
      <c r="M96" s="285">
        <v>375.85</v>
      </c>
      <c r="N96" s="285">
        <v>348</v>
      </c>
      <c r="O96" s="300">
        <v>29845000</v>
      </c>
      <c r="P96" s="301">
        <v>1.1523470598203694E-2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510.6</v>
      </c>
      <c r="F97" s="297">
        <v>499.38333333333338</v>
      </c>
      <c r="G97" s="298">
        <v>483.66666666666674</v>
      </c>
      <c r="H97" s="298">
        <v>456.73333333333335</v>
      </c>
      <c r="I97" s="298">
        <v>441.01666666666671</v>
      </c>
      <c r="J97" s="298">
        <v>526.31666666666683</v>
      </c>
      <c r="K97" s="298">
        <v>542.0333333333333</v>
      </c>
      <c r="L97" s="298">
        <v>568.96666666666681</v>
      </c>
      <c r="M97" s="285">
        <v>515.1</v>
      </c>
      <c r="N97" s="285">
        <v>472.45</v>
      </c>
      <c r="O97" s="300">
        <v>34362900</v>
      </c>
      <c r="P97" s="301">
        <v>-2.0547945205479451E-2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2969.3</v>
      </c>
      <c r="F98" s="297">
        <v>2954.35</v>
      </c>
      <c r="G98" s="298">
        <v>2929.1499999999996</v>
      </c>
      <c r="H98" s="298">
        <v>2888.9999999999995</v>
      </c>
      <c r="I98" s="298">
        <v>2863.7999999999993</v>
      </c>
      <c r="J98" s="298">
        <v>2994.5</v>
      </c>
      <c r="K98" s="298">
        <v>3019.7</v>
      </c>
      <c r="L98" s="298">
        <v>3059.8500000000004</v>
      </c>
      <c r="M98" s="285">
        <v>2979.55</v>
      </c>
      <c r="N98" s="285">
        <v>2914.2</v>
      </c>
      <c r="O98" s="300">
        <v>1305250</v>
      </c>
      <c r="P98" s="301">
        <v>-1.9530516431924883E-2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1817</v>
      </c>
      <c r="F99" s="297">
        <v>1799.6000000000001</v>
      </c>
      <c r="G99" s="298">
        <v>1776.8000000000002</v>
      </c>
      <c r="H99" s="298">
        <v>1736.6000000000001</v>
      </c>
      <c r="I99" s="298">
        <v>1713.8000000000002</v>
      </c>
      <c r="J99" s="298">
        <v>1839.8000000000002</v>
      </c>
      <c r="K99" s="298">
        <v>1862.6</v>
      </c>
      <c r="L99" s="298">
        <v>1902.8000000000002</v>
      </c>
      <c r="M99" s="285">
        <v>1822.4</v>
      </c>
      <c r="N99" s="285">
        <v>1759.4</v>
      </c>
      <c r="O99" s="300">
        <v>13060400</v>
      </c>
      <c r="P99" s="301">
        <v>7.0631052988711371E-3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100.05</v>
      </c>
      <c r="F100" s="297">
        <v>98.95</v>
      </c>
      <c r="G100" s="298">
        <v>97.5</v>
      </c>
      <c r="H100" s="298">
        <v>94.95</v>
      </c>
      <c r="I100" s="298">
        <v>93.5</v>
      </c>
      <c r="J100" s="298">
        <v>101.5</v>
      </c>
      <c r="K100" s="298">
        <v>102.95000000000002</v>
      </c>
      <c r="L100" s="298">
        <v>105.5</v>
      </c>
      <c r="M100" s="285">
        <v>100.4</v>
      </c>
      <c r="N100" s="285">
        <v>96.4</v>
      </c>
      <c r="O100" s="300">
        <v>29145784</v>
      </c>
      <c r="P100" s="301">
        <v>2.7690371302706105E-2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2722.9</v>
      </c>
      <c r="F101" s="297">
        <v>2705.1166666666663</v>
      </c>
      <c r="G101" s="298">
        <v>2677.2333333333327</v>
      </c>
      <c r="H101" s="298">
        <v>2631.5666666666662</v>
      </c>
      <c r="I101" s="298">
        <v>2603.6833333333325</v>
      </c>
      <c r="J101" s="298">
        <v>2750.7833333333328</v>
      </c>
      <c r="K101" s="298">
        <v>2778.666666666667</v>
      </c>
      <c r="L101" s="298">
        <v>2824.333333333333</v>
      </c>
      <c r="M101" s="285">
        <v>2733</v>
      </c>
      <c r="N101" s="285">
        <v>2659.45</v>
      </c>
      <c r="O101" s="300">
        <v>193000</v>
      </c>
      <c r="P101" s="301">
        <v>-1.1523687580025609E-2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436.1</v>
      </c>
      <c r="F102" s="297">
        <v>432.84999999999997</v>
      </c>
      <c r="G102" s="298">
        <v>428.44999999999993</v>
      </c>
      <c r="H102" s="298">
        <v>420.79999999999995</v>
      </c>
      <c r="I102" s="298">
        <v>416.39999999999992</v>
      </c>
      <c r="J102" s="298">
        <v>440.49999999999994</v>
      </c>
      <c r="K102" s="298">
        <v>444.89999999999992</v>
      </c>
      <c r="L102" s="298">
        <v>452.54999999999995</v>
      </c>
      <c r="M102" s="285">
        <v>437.25</v>
      </c>
      <c r="N102" s="285">
        <v>425.2</v>
      </c>
      <c r="O102" s="300">
        <v>6860000</v>
      </c>
      <c r="P102" s="301">
        <v>-1.1527377521613832E-2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1453.15</v>
      </c>
      <c r="F103" s="297">
        <v>1445.7333333333333</v>
      </c>
      <c r="G103" s="298">
        <v>1433.9666666666667</v>
      </c>
      <c r="H103" s="298">
        <v>1414.7833333333333</v>
      </c>
      <c r="I103" s="298">
        <v>1403.0166666666667</v>
      </c>
      <c r="J103" s="298">
        <v>1464.9166666666667</v>
      </c>
      <c r="K103" s="298">
        <v>1476.6833333333336</v>
      </c>
      <c r="L103" s="298">
        <v>1495.8666666666668</v>
      </c>
      <c r="M103" s="285">
        <v>1457.5</v>
      </c>
      <c r="N103" s="285">
        <v>1426.55</v>
      </c>
      <c r="O103" s="300">
        <v>13459025</v>
      </c>
      <c r="P103" s="301">
        <v>-1.655392630561741E-2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4146.8</v>
      </c>
      <c r="F104" s="297">
        <v>4156.1333333333341</v>
      </c>
      <c r="G104" s="298">
        <v>4094.6666666666679</v>
      </c>
      <c r="H104" s="298">
        <v>4042.5333333333338</v>
      </c>
      <c r="I104" s="298">
        <v>3981.0666666666675</v>
      </c>
      <c r="J104" s="298">
        <v>4208.2666666666682</v>
      </c>
      <c r="K104" s="298">
        <v>4269.7333333333336</v>
      </c>
      <c r="L104" s="298">
        <v>4321.8666666666686</v>
      </c>
      <c r="M104" s="285">
        <v>4217.6000000000004</v>
      </c>
      <c r="N104" s="285">
        <v>4104</v>
      </c>
      <c r="O104" s="300">
        <v>294300</v>
      </c>
      <c r="P104" s="301">
        <v>4.5842217484008532E-2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2740.6</v>
      </c>
      <c r="F105" s="297">
        <v>2738.6999999999994</v>
      </c>
      <c r="G105" s="298">
        <v>2702.4499999999989</v>
      </c>
      <c r="H105" s="298">
        <v>2664.2999999999997</v>
      </c>
      <c r="I105" s="298">
        <v>2628.0499999999993</v>
      </c>
      <c r="J105" s="298">
        <v>2776.8499999999985</v>
      </c>
      <c r="K105" s="298">
        <v>2813.0999999999995</v>
      </c>
      <c r="L105" s="298">
        <v>2851.2499999999982</v>
      </c>
      <c r="M105" s="285">
        <v>2774.95</v>
      </c>
      <c r="N105" s="285">
        <v>2700.55</v>
      </c>
      <c r="O105" s="300">
        <v>445200</v>
      </c>
      <c r="P105" s="301">
        <v>3.3906177426846262E-2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1031.8499999999999</v>
      </c>
      <c r="F106" s="297">
        <v>1031.5333333333333</v>
      </c>
      <c r="G106" s="298">
        <v>1023.5666666666666</v>
      </c>
      <c r="H106" s="298">
        <v>1015.2833333333333</v>
      </c>
      <c r="I106" s="298">
        <v>1007.3166666666666</v>
      </c>
      <c r="J106" s="298">
        <v>1039.8166666666666</v>
      </c>
      <c r="K106" s="298">
        <v>1047.7833333333333</v>
      </c>
      <c r="L106" s="298">
        <v>1056.0666666666666</v>
      </c>
      <c r="M106" s="285">
        <v>1039.5</v>
      </c>
      <c r="N106" s="285">
        <v>1023.25</v>
      </c>
      <c r="O106" s="300">
        <v>6470200</v>
      </c>
      <c r="P106" s="301">
        <v>1.8055369800722216E-2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813.5</v>
      </c>
      <c r="F107" s="297">
        <v>804.86666666666667</v>
      </c>
      <c r="G107" s="298">
        <v>793.73333333333335</v>
      </c>
      <c r="H107" s="298">
        <v>773.9666666666667</v>
      </c>
      <c r="I107" s="298">
        <v>762.83333333333337</v>
      </c>
      <c r="J107" s="298">
        <v>824.63333333333333</v>
      </c>
      <c r="K107" s="298">
        <v>835.76666666666677</v>
      </c>
      <c r="L107" s="298">
        <v>855.5333333333333</v>
      </c>
      <c r="M107" s="285">
        <v>816</v>
      </c>
      <c r="N107" s="285">
        <v>785.1</v>
      </c>
      <c r="O107" s="300">
        <v>9793000</v>
      </c>
      <c r="P107" s="301">
        <v>1.8936635105608158E-2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204.05</v>
      </c>
      <c r="F108" s="297">
        <v>202.03333333333333</v>
      </c>
      <c r="G108" s="298">
        <v>199.06666666666666</v>
      </c>
      <c r="H108" s="298">
        <v>194.08333333333334</v>
      </c>
      <c r="I108" s="298">
        <v>191.11666666666667</v>
      </c>
      <c r="J108" s="298">
        <v>207.01666666666665</v>
      </c>
      <c r="K108" s="298">
        <v>209.98333333333329</v>
      </c>
      <c r="L108" s="298">
        <v>214.96666666666664</v>
      </c>
      <c r="M108" s="285">
        <v>205</v>
      </c>
      <c r="N108" s="285">
        <v>197.05</v>
      </c>
      <c r="O108" s="300">
        <v>16584000</v>
      </c>
      <c r="P108" s="301">
        <v>-5.9937664828578277E-3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158.19999999999999</v>
      </c>
      <c r="F109" s="297">
        <v>155.81666666666669</v>
      </c>
      <c r="G109" s="298">
        <v>152.48333333333338</v>
      </c>
      <c r="H109" s="298">
        <v>146.76666666666668</v>
      </c>
      <c r="I109" s="298">
        <v>143.43333333333337</v>
      </c>
      <c r="J109" s="298">
        <v>161.53333333333339</v>
      </c>
      <c r="K109" s="298">
        <v>164.8666666666667</v>
      </c>
      <c r="L109" s="298">
        <v>170.5833333333334</v>
      </c>
      <c r="M109" s="285">
        <v>159.15</v>
      </c>
      <c r="N109" s="285">
        <v>150.1</v>
      </c>
      <c r="O109" s="300">
        <v>23454000</v>
      </c>
      <c r="P109" s="301">
        <v>9.5264780050434289E-2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409.8</v>
      </c>
      <c r="F110" s="297">
        <v>410.8</v>
      </c>
      <c r="G110" s="298">
        <v>407.85</v>
      </c>
      <c r="H110" s="298">
        <v>405.90000000000003</v>
      </c>
      <c r="I110" s="298">
        <v>402.95000000000005</v>
      </c>
      <c r="J110" s="298">
        <v>412.75</v>
      </c>
      <c r="K110" s="298">
        <v>415.69999999999993</v>
      </c>
      <c r="L110" s="298">
        <v>417.65</v>
      </c>
      <c r="M110" s="285">
        <v>413.75</v>
      </c>
      <c r="N110" s="285">
        <v>408.85</v>
      </c>
      <c r="O110" s="300">
        <v>7646000</v>
      </c>
      <c r="P110" s="301">
        <v>4.7110380717611616E-2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6963.45</v>
      </c>
      <c r="F111" s="297">
        <v>6953.3166666666666</v>
      </c>
      <c r="G111" s="298">
        <v>6881.6833333333334</v>
      </c>
      <c r="H111" s="298">
        <v>6799.916666666667</v>
      </c>
      <c r="I111" s="298">
        <v>6728.2833333333338</v>
      </c>
      <c r="J111" s="298">
        <v>7035.083333333333</v>
      </c>
      <c r="K111" s="298">
        <v>7106.7166666666662</v>
      </c>
      <c r="L111" s="298">
        <v>7188.4833333333327</v>
      </c>
      <c r="M111" s="285">
        <v>7024.95</v>
      </c>
      <c r="N111" s="285">
        <v>6871.55</v>
      </c>
      <c r="O111" s="300">
        <v>2512200</v>
      </c>
      <c r="P111" s="301">
        <v>-8.6812406282061397E-3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562.79999999999995</v>
      </c>
      <c r="F112" s="297">
        <v>561.26666666666665</v>
      </c>
      <c r="G112" s="298">
        <v>557.83333333333326</v>
      </c>
      <c r="H112" s="298">
        <v>552.86666666666656</v>
      </c>
      <c r="I112" s="298">
        <v>549.43333333333317</v>
      </c>
      <c r="J112" s="298">
        <v>566.23333333333335</v>
      </c>
      <c r="K112" s="298">
        <v>569.66666666666674</v>
      </c>
      <c r="L112" s="298">
        <v>574.63333333333344</v>
      </c>
      <c r="M112" s="285">
        <v>564.70000000000005</v>
      </c>
      <c r="N112" s="285">
        <v>556.29999999999995</v>
      </c>
      <c r="O112" s="300">
        <v>13488750</v>
      </c>
      <c r="P112" s="301">
        <v>9.4480823199251645E-3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884.5</v>
      </c>
      <c r="F113" s="297">
        <v>880.13333333333333</v>
      </c>
      <c r="G113" s="298">
        <v>871.36666666666667</v>
      </c>
      <c r="H113" s="298">
        <v>858.23333333333335</v>
      </c>
      <c r="I113" s="298">
        <v>849.4666666666667</v>
      </c>
      <c r="J113" s="298">
        <v>893.26666666666665</v>
      </c>
      <c r="K113" s="298">
        <v>902.0333333333333</v>
      </c>
      <c r="L113" s="298">
        <v>915.16666666666663</v>
      </c>
      <c r="M113" s="285">
        <v>888.9</v>
      </c>
      <c r="N113" s="285">
        <v>867</v>
      </c>
      <c r="O113" s="300">
        <v>2402400</v>
      </c>
      <c r="P113" s="301">
        <v>-1.6207455429497568E-3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1191.1500000000001</v>
      </c>
      <c r="F114" s="297">
        <v>1186.2166666666667</v>
      </c>
      <c r="G114" s="298">
        <v>1170.4333333333334</v>
      </c>
      <c r="H114" s="298">
        <v>1149.7166666666667</v>
      </c>
      <c r="I114" s="298">
        <v>1133.9333333333334</v>
      </c>
      <c r="J114" s="298">
        <v>1206.9333333333334</v>
      </c>
      <c r="K114" s="298">
        <v>1222.7166666666667</v>
      </c>
      <c r="L114" s="298">
        <v>1243.4333333333334</v>
      </c>
      <c r="M114" s="285">
        <v>1202</v>
      </c>
      <c r="N114" s="285">
        <v>1165.5</v>
      </c>
      <c r="O114" s="300">
        <v>1207200</v>
      </c>
      <c r="P114" s="301">
        <v>7.192328183271178E-2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2092.6</v>
      </c>
      <c r="F115" s="297">
        <v>2093.5333333333333</v>
      </c>
      <c r="G115" s="298">
        <v>2065.0666666666666</v>
      </c>
      <c r="H115" s="298">
        <v>2037.5333333333333</v>
      </c>
      <c r="I115" s="298">
        <v>2009.0666666666666</v>
      </c>
      <c r="J115" s="298">
        <v>2121.0666666666666</v>
      </c>
      <c r="K115" s="298">
        <v>2149.5333333333328</v>
      </c>
      <c r="L115" s="298">
        <v>2177.0666666666666</v>
      </c>
      <c r="M115" s="285">
        <v>2122</v>
      </c>
      <c r="N115" s="285">
        <v>2066</v>
      </c>
      <c r="O115" s="300">
        <v>1865600</v>
      </c>
      <c r="P115" s="301">
        <v>0.06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211.55</v>
      </c>
      <c r="F116" s="297">
        <v>209.65</v>
      </c>
      <c r="G116" s="298">
        <v>205.75</v>
      </c>
      <c r="H116" s="298">
        <v>199.95</v>
      </c>
      <c r="I116" s="298">
        <v>196.04999999999998</v>
      </c>
      <c r="J116" s="298">
        <v>215.45000000000002</v>
      </c>
      <c r="K116" s="298">
        <v>219.35000000000005</v>
      </c>
      <c r="L116" s="298">
        <v>225.15000000000003</v>
      </c>
      <c r="M116" s="285">
        <v>213.55</v>
      </c>
      <c r="N116" s="285">
        <v>203.85</v>
      </c>
      <c r="O116" s="300">
        <v>29834000</v>
      </c>
      <c r="P116" s="301">
        <v>-2.3408239700374533E-3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1762.95</v>
      </c>
      <c r="F117" s="297">
        <v>1777.6333333333332</v>
      </c>
      <c r="G117" s="298">
        <v>1735.4666666666665</v>
      </c>
      <c r="H117" s="298">
        <v>1707.9833333333333</v>
      </c>
      <c r="I117" s="298">
        <v>1665.8166666666666</v>
      </c>
      <c r="J117" s="298">
        <v>1805.1166666666663</v>
      </c>
      <c r="K117" s="298">
        <v>1847.2833333333333</v>
      </c>
      <c r="L117" s="298">
        <v>1874.7666666666662</v>
      </c>
      <c r="M117" s="285">
        <v>1819.8</v>
      </c>
      <c r="N117" s="285">
        <v>1750.15</v>
      </c>
      <c r="O117" s="300">
        <v>476775</v>
      </c>
      <c r="P117" s="301">
        <v>6.1505065123010128E-2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83800.899999999994</v>
      </c>
      <c r="F118" s="297">
        <v>83507.333333333328</v>
      </c>
      <c r="G118" s="298">
        <v>82833.616666666654</v>
      </c>
      <c r="H118" s="298">
        <v>81866.333333333328</v>
      </c>
      <c r="I118" s="298">
        <v>81192.616666666654</v>
      </c>
      <c r="J118" s="298">
        <v>84474.616666666654</v>
      </c>
      <c r="K118" s="298">
        <v>85148.333333333328</v>
      </c>
      <c r="L118" s="298">
        <v>86115.616666666654</v>
      </c>
      <c r="M118" s="285">
        <v>84181.05</v>
      </c>
      <c r="N118" s="285">
        <v>82540.05</v>
      </c>
      <c r="O118" s="300">
        <v>43900</v>
      </c>
      <c r="P118" s="301">
        <v>1.7145505097312327E-2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1221.3</v>
      </c>
      <c r="F119" s="297">
        <v>1216.5</v>
      </c>
      <c r="G119" s="298">
        <v>1209.05</v>
      </c>
      <c r="H119" s="298">
        <v>1196.8</v>
      </c>
      <c r="I119" s="298">
        <v>1189.3499999999999</v>
      </c>
      <c r="J119" s="298">
        <v>1228.75</v>
      </c>
      <c r="K119" s="298">
        <v>1236.1999999999998</v>
      </c>
      <c r="L119" s="298">
        <v>1248.45</v>
      </c>
      <c r="M119" s="285">
        <v>1223.95</v>
      </c>
      <c r="N119" s="285">
        <v>1204.25</v>
      </c>
      <c r="O119" s="300">
        <v>2769000</v>
      </c>
      <c r="P119" s="301">
        <v>-8.3266183185603006E-3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347.05</v>
      </c>
      <c r="F120" s="297">
        <v>344.81666666666666</v>
      </c>
      <c r="G120" s="298">
        <v>340.23333333333335</v>
      </c>
      <c r="H120" s="298">
        <v>333.41666666666669</v>
      </c>
      <c r="I120" s="298">
        <v>328.83333333333337</v>
      </c>
      <c r="J120" s="298">
        <v>351.63333333333333</v>
      </c>
      <c r="K120" s="298">
        <v>356.2166666666667</v>
      </c>
      <c r="L120" s="298">
        <v>363.0333333333333</v>
      </c>
      <c r="M120" s="285">
        <v>349.4</v>
      </c>
      <c r="N120" s="285">
        <v>338</v>
      </c>
      <c r="O120" s="300">
        <v>924800</v>
      </c>
      <c r="P120" s="301">
        <v>0.18442622950819673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59.3</v>
      </c>
      <c r="F121" s="297">
        <v>57.93333333333333</v>
      </c>
      <c r="G121" s="298">
        <v>56.216666666666661</v>
      </c>
      <c r="H121" s="298">
        <v>53.133333333333333</v>
      </c>
      <c r="I121" s="298">
        <v>51.416666666666664</v>
      </c>
      <c r="J121" s="298">
        <v>61.016666666666659</v>
      </c>
      <c r="K121" s="298">
        <v>62.733333333333327</v>
      </c>
      <c r="L121" s="298">
        <v>65.816666666666663</v>
      </c>
      <c r="M121" s="285">
        <v>59.65</v>
      </c>
      <c r="N121" s="285">
        <v>54.85</v>
      </c>
      <c r="O121" s="300">
        <v>74358000</v>
      </c>
      <c r="P121" s="301">
        <v>0.11867007672634271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4292.75</v>
      </c>
      <c r="F122" s="297">
        <v>4280.666666666667</v>
      </c>
      <c r="G122" s="298">
        <v>4206.2333333333336</v>
      </c>
      <c r="H122" s="298">
        <v>4119.7166666666662</v>
      </c>
      <c r="I122" s="298">
        <v>4045.2833333333328</v>
      </c>
      <c r="J122" s="298">
        <v>4367.1833333333343</v>
      </c>
      <c r="K122" s="298">
        <v>4441.6166666666668</v>
      </c>
      <c r="L122" s="298">
        <v>4528.133333333335</v>
      </c>
      <c r="M122" s="285">
        <v>4355.1000000000004</v>
      </c>
      <c r="N122" s="285">
        <v>4194.1499999999996</v>
      </c>
      <c r="O122" s="300">
        <v>1442750</v>
      </c>
      <c r="P122" s="301">
        <v>3.4600215130871283E-2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2797.9</v>
      </c>
      <c r="F123" s="297">
        <v>2798.2166666666667</v>
      </c>
      <c r="G123" s="298">
        <v>2767.6833333333334</v>
      </c>
      <c r="H123" s="298">
        <v>2737.4666666666667</v>
      </c>
      <c r="I123" s="298">
        <v>2706.9333333333334</v>
      </c>
      <c r="J123" s="298">
        <v>2828.4333333333334</v>
      </c>
      <c r="K123" s="298">
        <v>2858.9666666666672</v>
      </c>
      <c r="L123" s="298">
        <v>2889.1833333333334</v>
      </c>
      <c r="M123" s="285">
        <v>2828.75</v>
      </c>
      <c r="N123" s="285">
        <v>2768</v>
      </c>
      <c r="O123" s="300">
        <v>209025</v>
      </c>
      <c r="P123" s="301">
        <v>8.2750582750582752E-2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17108.650000000001</v>
      </c>
      <c r="F124" s="297">
        <v>17106.183333333334</v>
      </c>
      <c r="G124" s="298">
        <v>17027.466666666667</v>
      </c>
      <c r="H124" s="298">
        <v>16946.283333333333</v>
      </c>
      <c r="I124" s="298">
        <v>16867.566666666666</v>
      </c>
      <c r="J124" s="298">
        <v>17187.366666666669</v>
      </c>
      <c r="K124" s="298">
        <v>17266.083333333336</v>
      </c>
      <c r="L124" s="298">
        <v>17347.26666666667</v>
      </c>
      <c r="M124" s="285">
        <v>17184.900000000001</v>
      </c>
      <c r="N124" s="285">
        <v>17025</v>
      </c>
      <c r="O124" s="300">
        <v>304350</v>
      </c>
      <c r="P124" s="301">
        <v>3.9446721311475412E-2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139.65</v>
      </c>
      <c r="F125" s="297">
        <v>138.80000000000001</v>
      </c>
      <c r="G125" s="298">
        <v>137.40000000000003</v>
      </c>
      <c r="H125" s="298">
        <v>135.15000000000003</v>
      </c>
      <c r="I125" s="298">
        <v>133.75000000000006</v>
      </c>
      <c r="J125" s="298">
        <v>141.05000000000001</v>
      </c>
      <c r="K125" s="298">
        <v>142.44999999999999</v>
      </c>
      <c r="L125" s="298">
        <v>144.69999999999999</v>
      </c>
      <c r="M125" s="285">
        <v>140.19999999999999</v>
      </c>
      <c r="N125" s="285">
        <v>136.55000000000001</v>
      </c>
      <c r="O125" s="300">
        <v>45077600</v>
      </c>
      <c r="P125" s="301">
        <v>5.9527559055118112E-2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108.75</v>
      </c>
      <c r="F126" s="297">
        <v>108.45</v>
      </c>
      <c r="G126" s="298">
        <v>107.75</v>
      </c>
      <c r="H126" s="298">
        <v>106.75</v>
      </c>
      <c r="I126" s="298">
        <v>106.05</v>
      </c>
      <c r="J126" s="298">
        <v>109.45</v>
      </c>
      <c r="K126" s="298">
        <v>110.15000000000002</v>
      </c>
      <c r="L126" s="298">
        <v>111.15</v>
      </c>
      <c r="M126" s="285">
        <v>109.15</v>
      </c>
      <c r="N126" s="285">
        <v>107.45</v>
      </c>
      <c r="O126" s="300">
        <v>82313700</v>
      </c>
      <c r="P126" s="301">
        <v>2.1503855131923322E-2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105</v>
      </c>
      <c r="F127" s="297">
        <v>103.14999999999999</v>
      </c>
      <c r="G127" s="298">
        <v>100.89999999999998</v>
      </c>
      <c r="H127" s="298">
        <v>96.799999999999983</v>
      </c>
      <c r="I127" s="298">
        <v>94.549999999999969</v>
      </c>
      <c r="J127" s="298">
        <v>107.24999999999999</v>
      </c>
      <c r="K127" s="298">
        <v>109.50000000000001</v>
      </c>
      <c r="L127" s="298">
        <v>113.6</v>
      </c>
      <c r="M127" s="285">
        <v>105.4</v>
      </c>
      <c r="N127" s="285">
        <v>99.05</v>
      </c>
      <c r="O127" s="300">
        <v>45499300</v>
      </c>
      <c r="P127" s="301">
        <v>1.6952025767079167E-3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30441.5</v>
      </c>
      <c r="F128" s="297">
        <v>30473.166666666668</v>
      </c>
      <c r="G128" s="298">
        <v>30104.333333333336</v>
      </c>
      <c r="H128" s="298">
        <v>29767.166666666668</v>
      </c>
      <c r="I128" s="298">
        <v>29398.333333333336</v>
      </c>
      <c r="J128" s="298">
        <v>30810.333333333336</v>
      </c>
      <c r="K128" s="298">
        <v>31179.166666666672</v>
      </c>
      <c r="L128" s="298">
        <v>31516.333333333336</v>
      </c>
      <c r="M128" s="285">
        <v>30842</v>
      </c>
      <c r="N128" s="285">
        <v>30136</v>
      </c>
      <c r="O128" s="300">
        <v>57240</v>
      </c>
      <c r="P128" s="301">
        <v>3.1545741324921135E-3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1795.3</v>
      </c>
      <c r="F129" s="297">
        <v>1801.8333333333333</v>
      </c>
      <c r="G129" s="298">
        <v>1769.4666666666665</v>
      </c>
      <c r="H129" s="298">
        <v>1743.6333333333332</v>
      </c>
      <c r="I129" s="298">
        <v>1711.2666666666664</v>
      </c>
      <c r="J129" s="298">
        <v>1827.6666666666665</v>
      </c>
      <c r="K129" s="298">
        <v>1860.0333333333333</v>
      </c>
      <c r="L129" s="298">
        <v>1885.8666666666666</v>
      </c>
      <c r="M129" s="285">
        <v>1834.2</v>
      </c>
      <c r="N129" s="285">
        <v>1776</v>
      </c>
      <c r="O129" s="300">
        <v>4022700</v>
      </c>
      <c r="P129" s="301">
        <v>9.1804746977160775E-2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229</v>
      </c>
      <c r="F130" s="297">
        <v>228.25</v>
      </c>
      <c r="G130" s="298">
        <v>227.05</v>
      </c>
      <c r="H130" s="298">
        <v>225.10000000000002</v>
      </c>
      <c r="I130" s="298">
        <v>223.90000000000003</v>
      </c>
      <c r="J130" s="298">
        <v>230.2</v>
      </c>
      <c r="K130" s="298">
        <v>231.39999999999998</v>
      </c>
      <c r="L130" s="298">
        <v>233.34999999999997</v>
      </c>
      <c r="M130" s="285">
        <v>229.45</v>
      </c>
      <c r="N130" s="285">
        <v>226.3</v>
      </c>
      <c r="O130" s="300">
        <v>18831000</v>
      </c>
      <c r="P130" s="301">
        <v>-1.1340368561978264E-2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115.25</v>
      </c>
      <c r="F131" s="297">
        <v>114.89999999999999</v>
      </c>
      <c r="G131" s="298">
        <v>114.34999999999998</v>
      </c>
      <c r="H131" s="298">
        <v>113.44999999999999</v>
      </c>
      <c r="I131" s="298">
        <v>112.89999999999998</v>
      </c>
      <c r="J131" s="298">
        <v>115.79999999999998</v>
      </c>
      <c r="K131" s="298">
        <v>116.35</v>
      </c>
      <c r="L131" s="298">
        <v>117.24999999999999</v>
      </c>
      <c r="M131" s="285">
        <v>115.45</v>
      </c>
      <c r="N131" s="285">
        <v>114</v>
      </c>
      <c r="O131" s="300">
        <v>37522400</v>
      </c>
      <c r="P131" s="301">
        <v>-3.7860082304526747E-3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4585</v>
      </c>
      <c r="F132" s="297">
        <v>4581.333333333333</v>
      </c>
      <c r="G132" s="298">
        <v>4541.1666666666661</v>
      </c>
      <c r="H132" s="298">
        <v>4497.333333333333</v>
      </c>
      <c r="I132" s="298">
        <v>4457.1666666666661</v>
      </c>
      <c r="J132" s="298">
        <v>4625.1666666666661</v>
      </c>
      <c r="K132" s="298">
        <v>4665.3333333333321</v>
      </c>
      <c r="L132" s="298">
        <v>4709.1666666666661</v>
      </c>
      <c r="M132" s="285">
        <v>4621.5</v>
      </c>
      <c r="N132" s="285">
        <v>4537.5</v>
      </c>
      <c r="O132" s="300">
        <v>70750</v>
      </c>
      <c r="P132" s="301">
        <v>0.15274949083503056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1838.1</v>
      </c>
      <c r="F133" s="297">
        <v>1835.1333333333332</v>
      </c>
      <c r="G133" s="298">
        <v>1824.1666666666665</v>
      </c>
      <c r="H133" s="298">
        <v>1810.2333333333333</v>
      </c>
      <c r="I133" s="298">
        <v>1799.2666666666667</v>
      </c>
      <c r="J133" s="298">
        <v>1849.0666666666664</v>
      </c>
      <c r="K133" s="298">
        <v>1860.0333333333331</v>
      </c>
      <c r="L133" s="298">
        <v>1873.9666666666662</v>
      </c>
      <c r="M133" s="285">
        <v>1846.1</v>
      </c>
      <c r="N133" s="285">
        <v>1821.2</v>
      </c>
      <c r="O133" s="300">
        <v>1984000</v>
      </c>
      <c r="P133" s="301">
        <v>2.2416902860087608E-2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2264.85</v>
      </c>
      <c r="F134" s="297">
        <v>2277.2833333333333</v>
      </c>
      <c r="G134" s="298">
        <v>2234.5666666666666</v>
      </c>
      <c r="H134" s="298">
        <v>2204.2833333333333</v>
      </c>
      <c r="I134" s="298">
        <v>2161.5666666666666</v>
      </c>
      <c r="J134" s="298">
        <v>2307.5666666666666</v>
      </c>
      <c r="K134" s="298">
        <v>2350.2833333333328</v>
      </c>
      <c r="L134" s="298">
        <v>2380.5666666666666</v>
      </c>
      <c r="M134" s="285">
        <v>2320</v>
      </c>
      <c r="N134" s="285">
        <v>2247</v>
      </c>
      <c r="O134" s="300">
        <v>324000</v>
      </c>
      <c r="P134" s="301">
        <v>3.7630104083266613E-2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38.35</v>
      </c>
      <c r="F135" s="297">
        <v>37.916666666666664</v>
      </c>
      <c r="G135" s="298">
        <v>37.283333333333331</v>
      </c>
      <c r="H135" s="298">
        <v>36.216666666666669</v>
      </c>
      <c r="I135" s="298">
        <v>35.583333333333336</v>
      </c>
      <c r="J135" s="298">
        <v>38.983333333333327</v>
      </c>
      <c r="K135" s="298">
        <v>39.616666666666667</v>
      </c>
      <c r="L135" s="298">
        <v>40.683333333333323</v>
      </c>
      <c r="M135" s="285">
        <v>38.549999999999997</v>
      </c>
      <c r="N135" s="285">
        <v>36.85</v>
      </c>
      <c r="O135" s="300">
        <v>214464000</v>
      </c>
      <c r="P135" s="301">
        <v>-6.7099082979199282E-4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220.1</v>
      </c>
      <c r="F136" s="297">
        <v>219.04999999999998</v>
      </c>
      <c r="G136" s="298">
        <v>217.24999999999997</v>
      </c>
      <c r="H136" s="298">
        <v>214.39999999999998</v>
      </c>
      <c r="I136" s="298">
        <v>212.59999999999997</v>
      </c>
      <c r="J136" s="298">
        <v>221.89999999999998</v>
      </c>
      <c r="K136" s="298">
        <v>223.7</v>
      </c>
      <c r="L136" s="298">
        <v>226.54999999999998</v>
      </c>
      <c r="M136" s="285">
        <v>220.85</v>
      </c>
      <c r="N136" s="285">
        <v>216.2</v>
      </c>
      <c r="O136" s="300">
        <v>18332000</v>
      </c>
      <c r="P136" s="301">
        <v>-4.261541675370796E-2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1243.55</v>
      </c>
      <c r="F137" s="297">
        <v>1236.2666666666667</v>
      </c>
      <c r="G137" s="298">
        <v>1224.5833333333333</v>
      </c>
      <c r="H137" s="298">
        <v>1205.6166666666666</v>
      </c>
      <c r="I137" s="298">
        <v>1193.9333333333332</v>
      </c>
      <c r="J137" s="298">
        <v>1255.2333333333333</v>
      </c>
      <c r="K137" s="298">
        <v>1266.9166666666667</v>
      </c>
      <c r="L137" s="298">
        <v>1285.8833333333334</v>
      </c>
      <c r="M137" s="285">
        <v>1247.95</v>
      </c>
      <c r="N137" s="285">
        <v>1217.3</v>
      </c>
      <c r="O137" s="300">
        <v>1589742</v>
      </c>
      <c r="P137" s="301">
        <v>3.3393269971744156E-3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1032.3499999999999</v>
      </c>
      <c r="F138" s="297">
        <v>1024.6833333333332</v>
      </c>
      <c r="G138" s="298">
        <v>1014.5666666666664</v>
      </c>
      <c r="H138" s="298">
        <v>996.78333333333319</v>
      </c>
      <c r="I138" s="298">
        <v>986.6666666666664</v>
      </c>
      <c r="J138" s="298">
        <v>1042.4666666666662</v>
      </c>
      <c r="K138" s="298">
        <v>1052.583333333333</v>
      </c>
      <c r="L138" s="298">
        <v>1070.3666666666663</v>
      </c>
      <c r="M138" s="285">
        <v>1034.8</v>
      </c>
      <c r="N138" s="285">
        <v>1006.9</v>
      </c>
      <c r="O138" s="300">
        <v>1752700</v>
      </c>
      <c r="P138" s="301">
        <v>4.3838285435947397E-3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217.85</v>
      </c>
      <c r="F139" s="297">
        <v>215.38333333333333</v>
      </c>
      <c r="G139" s="298">
        <v>211.91666666666666</v>
      </c>
      <c r="H139" s="298">
        <v>205.98333333333332</v>
      </c>
      <c r="I139" s="298">
        <v>202.51666666666665</v>
      </c>
      <c r="J139" s="298">
        <v>221.31666666666666</v>
      </c>
      <c r="K139" s="298">
        <v>224.78333333333336</v>
      </c>
      <c r="L139" s="298">
        <v>230.71666666666667</v>
      </c>
      <c r="M139" s="285">
        <v>218.85</v>
      </c>
      <c r="N139" s="285">
        <v>209.45</v>
      </c>
      <c r="O139" s="300">
        <v>21712300</v>
      </c>
      <c r="P139" s="301">
        <v>-1.719611446573904E-2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133.55000000000001</v>
      </c>
      <c r="F140" s="297">
        <v>132.93333333333334</v>
      </c>
      <c r="G140" s="298">
        <v>132.06666666666666</v>
      </c>
      <c r="H140" s="298">
        <v>130.58333333333331</v>
      </c>
      <c r="I140" s="298">
        <v>129.71666666666664</v>
      </c>
      <c r="J140" s="298">
        <v>134.41666666666669</v>
      </c>
      <c r="K140" s="298">
        <v>135.28333333333336</v>
      </c>
      <c r="L140" s="298">
        <v>136.76666666666671</v>
      </c>
      <c r="M140" s="285">
        <v>133.80000000000001</v>
      </c>
      <c r="N140" s="285">
        <v>131.44999999999999</v>
      </c>
      <c r="O140" s="300">
        <v>18390000</v>
      </c>
      <c r="P140" s="301">
        <v>-1.1290322580645161E-2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2037.2</v>
      </c>
      <c r="F141" s="297">
        <v>2032.8166666666666</v>
      </c>
      <c r="G141" s="298">
        <v>2021.6333333333332</v>
      </c>
      <c r="H141" s="298">
        <v>2006.0666666666666</v>
      </c>
      <c r="I141" s="298">
        <v>1994.8833333333332</v>
      </c>
      <c r="J141" s="298">
        <v>2048.3833333333332</v>
      </c>
      <c r="K141" s="298">
        <v>2059.5666666666666</v>
      </c>
      <c r="L141" s="298">
        <v>2075.1333333333332</v>
      </c>
      <c r="M141" s="285">
        <v>2044</v>
      </c>
      <c r="N141" s="285">
        <v>2017.25</v>
      </c>
      <c r="O141" s="300">
        <v>28362000</v>
      </c>
      <c r="P141" s="301">
        <v>3.9557172060424245E-3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84.4</v>
      </c>
      <c r="F142" s="297">
        <v>83.233333333333334</v>
      </c>
      <c r="G142" s="298">
        <v>81.766666666666666</v>
      </c>
      <c r="H142" s="298">
        <v>79.133333333333326</v>
      </c>
      <c r="I142" s="298">
        <v>77.666666666666657</v>
      </c>
      <c r="J142" s="298">
        <v>85.866666666666674</v>
      </c>
      <c r="K142" s="298">
        <v>87.333333333333343</v>
      </c>
      <c r="L142" s="298">
        <v>89.966666666666683</v>
      </c>
      <c r="M142" s="285">
        <v>84.7</v>
      </c>
      <c r="N142" s="285">
        <v>80.599999999999994</v>
      </c>
      <c r="O142" s="300">
        <v>144723000</v>
      </c>
      <c r="P142" s="301">
        <v>-6.055747409965466E-2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888.3</v>
      </c>
      <c r="F143" s="297">
        <v>886.0333333333333</v>
      </c>
      <c r="G143" s="298">
        <v>880.26666666666665</v>
      </c>
      <c r="H143" s="298">
        <v>872.23333333333335</v>
      </c>
      <c r="I143" s="298">
        <v>866.4666666666667</v>
      </c>
      <c r="J143" s="298">
        <v>894.06666666666661</v>
      </c>
      <c r="K143" s="298">
        <v>899.83333333333326</v>
      </c>
      <c r="L143" s="298">
        <v>907.86666666666656</v>
      </c>
      <c r="M143" s="285">
        <v>891.8</v>
      </c>
      <c r="N143" s="285">
        <v>878</v>
      </c>
      <c r="O143" s="300">
        <v>5289000</v>
      </c>
      <c r="P143" s="301">
        <v>-6.0606060606060606E-3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373.45</v>
      </c>
      <c r="F144" s="297">
        <v>370.81666666666661</v>
      </c>
      <c r="G144" s="298">
        <v>367.48333333333323</v>
      </c>
      <c r="H144" s="298">
        <v>361.51666666666665</v>
      </c>
      <c r="I144" s="298">
        <v>358.18333333333328</v>
      </c>
      <c r="J144" s="298">
        <v>376.78333333333319</v>
      </c>
      <c r="K144" s="298">
        <v>380.11666666666656</v>
      </c>
      <c r="L144" s="298">
        <v>386.08333333333314</v>
      </c>
      <c r="M144" s="285">
        <v>374.15</v>
      </c>
      <c r="N144" s="285">
        <v>364.85</v>
      </c>
      <c r="O144" s="300">
        <v>95559000</v>
      </c>
      <c r="P144" s="301">
        <v>2.3784270240735383E-2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30076.6</v>
      </c>
      <c r="F145" s="297">
        <v>30005.95</v>
      </c>
      <c r="G145" s="298">
        <v>29565.65</v>
      </c>
      <c r="H145" s="298">
        <v>29054.7</v>
      </c>
      <c r="I145" s="298">
        <v>28614.400000000001</v>
      </c>
      <c r="J145" s="298">
        <v>30516.9</v>
      </c>
      <c r="K145" s="298">
        <v>30957.199999999997</v>
      </c>
      <c r="L145" s="298">
        <v>31468.15</v>
      </c>
      <c r="M145" s="285">
        <v>30446.25</v>
      </c>
      <c r="N145" s="285">
        <v>29495</v>
      </c>
      <c r="O145" s="300">
        <v>135050</v>
      </c>
      <c r="P145" s="301">
        <v>2.0786092214663644E-2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1874.15</v>
      </c>
      <c r="F146" s="297">
        <v>1866.4333333333334</v>
      </c>
      <c r="G146" s="298">
        <v>1853.0166666666669</v>
      </c>
      <c r="H146" s="298">
        <v>1831.8833333333334</v>
      </c>
      <c r="I146" s="298">
        <v>1818.4666666666669</v>
      </c>
      <c r="J146" s="298">
        <v>1887.5666666666668</v>
      </c>
      <c r="K146" s="298">
        <v>1900.9833333333333</v>
      </c>
      <c r="L146" s="298">
        <v>1922.1166666666668</v>
      </c>
      <c r="M146" s="285">
        <v>1879.85</v>
      </c>
      <c r="N146" s="285">
        <v>1845.3</v>
      </c>
      <c r="O146" s="300">
        <v>684750</v>
      </c>
      <c r="P146" s="301">
        <v>3.7499999999999999E-2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5787.95</v>
      </c>
      <c r="F147" s="297">
        <v>5691.2</v>
      </c>
      <c r="G147" s="298">
        <v>5561.4</v>
      </c>
      <c r="H147" s="298">
        <v>5334.8499999999995</v>
      </c>
      <c r="I147" s="298">
        <v>5205.0499999999993</v>
      </c>
      <c r="J147" s="298">
        <v>5917.75</v>
      </c>
      <c r="K147" s="298">
        <v>6047.5500000000011</v>
      </c>
      <c r="L147" s="298">
        <v>6274.1</v>
      </c>
      <c r="M147" s="285">
        <v>5821</v>
      </c>
      <c r="N147" s="285">
        <v>5464.65</v>
      </c>
      <c r="O147" s="300">
        <v>387500</v>
      </c>
      <c r="P147" s="301">
        <v>0.15499254843517138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1477.6</v>
      </c>
      <c r="F148" s="297">
        <v>1462.3666666666668</v>
      </c>
      <c r="G148" s="298">
        <v>1441.7833333333335</v>
      </c>
      <c r="H148" s="298">
        <v>1405.9666666666667</v>
      </c>
      <c r="I148" s="298">
        <v>1385.3833333333334</v>
      </c>
      <c r="J148" s="298">
        <v>1498.1833333333336</v>
      </c>
      <c r="K148" s="298">
        <v>1518.7666666666667</v>
      </c>
      <c r="L148" s="298">
        <v>1554.5833333333337</v>
      </c>
      <c r="M148" s="285">
        <v>1482.95</v>
      </c>
      <c r="N148" s="285">
        <v>1426.55</v>
      </c>
      <c r="O148" s="300">
        <v>3810400</v>
      </c>
      <c r="P148" s="301">
        <v>5.8915073365940415E-2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615.20000000000005</v>
      </c>
      <c r="F149" s="297">
        <v>611.08333333333337</v>
      </c>
      <c r="G149" s="298">
        <v>605.2166666666667</v>
      </c>
      <c r="H149" s="298">
        <v>595.23333333333335</v>
      </c>
      <c r="I149" s="298">
        <v>589.36666666666667</v>
      </c>
      <c r="J149" s="298">
        <v>621.06666666666672</v>
      </c>
      <c r="K149" s="298">
        <v>626.93333333333328</v>
      </c>
      <c r="L149" s="298">
        <v>636.91666666666674</v>
      </c>
      <c r="M149" s="285">
        <v>616.95000000000005</v>
      </c>
      <c r="N149" s="285">
        <v>601.1</v>
      </c>
      <c r="O149" s="300">
        <v>41613600</v>
      </c>
      <c r="P149" s="301">
        <v>-8.5390260173448963E-3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482</v>
      </c>
      <c r="F150" s="297">
        <v>478.83333333333331</v>
      </c>
      <c r="G150" s="298">
        <v>473.66666666666663</v>
      </c>
      <c r="H150" s="298">
        <v>465.33333333333331</v>
      </c>
      <c r="I150" s="298">
        <v>460.16666666666663</v>
      </c>
      <c r="J150" s="298">
        <v>487.16666666666663</v>
      </c>
      <c r="K150" s="298">
        <v>492.33333333333326</v>
      </c>
      <c r="L150" s="298">
        <v>500.66666666666663</v>
      </c>
      <c r="M150" s="285">
        <v>484</v>
      </c>
      <c r="N150" s="285">
        <v>470.5</v>
      </c>
      <c r="O150" s="300">
        <v>12348000</v>
      </c>
      <c r="P150" s="301">
        <v>8.2057562767911818E-3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785.5</v>
      </c>
      <c r="F151" s="297">
        <v>781.2833333333333</v>
      </c>
      <c r="G151" s="298">
        <v>765.11666666666656</v>
      </c>
      <c r="H151" s="298">
        <v>744.73333333333323</v>
      </c>
      <c r="I151" s="298">
        <v>728.56666666666649</v>
      </c>
      <c r="J151" s="298">
        <v>801.66666666666663</v>
      </c>
      <c r="K151" s="298">
        <v>817.83333333333337</v>
      </c>
      <c r="L151" s="298">
        <v>838.2166666666667</v>
      </c>
      <c r="M151" s="285">
        <v>797.45</v>
      </c>
      <c r="N151" s="285">
        <v>760.9</v>
      </c>
      <c r="O151" s="300">
        <v>10140000</v>
      </c>
      <c r="P151" s="301">
        <v>9.5505617977528087E-2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654.29999999999995</v>
      </c>
      <c r="F152" s="297">
        <v>651.58333333333337</v>
      </c>
      <c r="G152" s="298">
        <v>645.61666666666679</v>
      </c>
      <c r="H152" s="298">
        <v>636.93333333333339</v>
      </c>
      <c r="I152" s="298">
        <v>630.96666666666681</v>
      </c>
      <c r="J152" s="298">
        <v>660.26666666666677</v>
      </c>
      <c r="K152" s="298">
        <v>666.23333333333323</v>
      </c>
      <c r="L152" s="298">
        <v>674.91666666666674</v>
      </c>
      <c r="M152" s="285">
        <v>657.55</v>
      </c>
      <c r="N152" s="285">
        <v>642.9</v>
      </c>
      <c r="O152" s="300">
        <v>15711300</v>
      </c>
      <c r="P152" s="301">
        <v>3.4488704949129159E-3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309.95</v>
      </c>
      <c r="F153" s="297">
        <v>308.91666666666669</v>
      </c>
      <c r="G153" s="298">
        <v>305.53333333333336</v>
      </c>
      <c r="H153" s="298">
        <v>301.11666666666667</v>
      </c>
      <c r="I153" s="298">
        <v>297.73333333333335</v>
      </c>
      <c r="J153" s="298">
        <v>313.33333333333337</v>
      </c>
      <c r="K153" s="298">
        <v>316.7166666666667</v>
      </c>
      <c r="L153" s="298">
        <v>321.13333333333338</v>
      </c>
      <c r="M153" s="285">
        <v>312.3</v>
      </c>
      <c r="N153" s="285">
        <v>304.5</v>
      </c>
      <c r="O153" s="300">
        <v>93337500</v>
      </c>
      <c r="P153" s="301">
        <v>-2.4975633528265106E-3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105.95</v>
      </c>
      <c r="F154" s="297">
        <v>105.41666666666667</v>
      </c>
      <c r="G154" s="298">
        <v>104.48333333333335</v>
      </c>
      <c r="H154" s="298">
        <v>103.01666666666668</v>
      </c>
      <c r="I154" s="298">
        <v>102.08333333333336</v>
      </c>
      <c r="J154" s="298">
        <v>106.88333333333334</v>
      </c>
      <c r="K154" s="298">
        <v>107.81666666666665</v>
      </c>
      <c r="L154" s="298">
        <v>109.28333333333333</v>
      </c>
      <c r="M154" s="285">
        <v>106.35</v>
      </c>
      <c r="N154" s="285">
        <v>103.95</v>
      </c>
      <c r="O154" s="300">
        <v>130113000</v>
      </c>
      <c r="P154" s="301">
        <v>-2.1741381095351487E-3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866.05</v>
      </c>
      <c r="F155" s="297">
        <v>853.61666666666667</v>
      </c>
      <c r="G155" s="298">
        <v>834.68333333333339</v>
      </c>
      <c r="H155" s="298">
        <v>803.31666666666672</v>
      </c>
      <c r="I155" s="298">
        <v>784.38333333333344</v>
      </c>
      <c r="J155" s="298">
        <v>884.98333333333335</v>
      </c>
      <c r="K155" s="298">
        <v>903.91666666666652</v>
      </c>
      <c r="L155" s="298">
        <v>935.2833333333333</v>
      </c>
      <c r="M155" s="285">
        <v>872.55</v>
      </c>
      <c r="N155" s="285">
        <v>822.25</v>
      </c>
      <c r="O155" s="300">
        <v>46063200</v>
      </c>
      <c r="P155" s="301">
        <v>1.3578722926719784E-2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3190.15</v>
      </c>
      <c r="F156" s="297">
        <v>3194.9333333333338</v>
      </c>
      <c r="G156" s="298">
        <v>3153.3166666666675</v>
      </c>
      <c r="H156" s="298">
        <v>3116.4833333333336</v>
      </c>
      <c r="I156" s="298">
        <v>3074.8666666666672</v>
      </c>
      <c r="J156" s="298">
        <v>3231.7666666666678</v>
      </c>
      <c r="K156" s="298">
        <v>3273.3833333333337</v>
      </c>
      <c r="L156" s="298">
        <v>3310.2166666666681</v>
      </c>
      <c r="M156" s="285">
        <v>3236.55</v>
      </c>
      <c r="N156" s="285">
        <v>3158.1</v>
      </c>
      <c r="O156" s="300">
        <v>9038100</v>
      </c>
      <c r="P156" s="301">
        <v>0.12108808097346779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1000.15</v>
      </c>
      <c r="F157" s="297">
        <v>1002.25</v>
      </c>
      <c r="G157" s="298">
        <v>990.5</v>
      </c>
      <c r="H157" s="298">
        <v>980.85</v>
      </c>
      <c r="I157" s="298">
        <v>969.1</v>
      </c>
      <c r="J157" s="298">
        <v>1011.9</v>
      </c>
      <c r="K157" s="298">
        <v>1023.65</v>
      </c>
      <c r="L157" s="298">
        <v>1033.3</v>
      </c>
      <c r="M157" s="285">
        <v>1014</v>
      </c>
      <c r="N157" s="285">
        <v>992.6</v>
      </c>
      <c r="O157" s="300">
        <v>12867600</v>
      </c>
      <c r="P157" s="301">
        <v>2.3968678380443087E-2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1570.1</v>
      </c>
      <c r="F158" s="297">
        <v>1577.3333333333333</v>
      </c>
      <c r="G158" s="298">
        <v>1552.7666666666664</v>
      </c>
      <c r="H158" s="298">
        <v>1535.4333333333332</v>
      </c>
      <c r="I158" s="298">
        <v>1510.8666666666663</v>
      </c>
      <c r="J158" s="298">
        <v>1594.6666666666665</v>
      </c>
      <c r="K158" s="298">
        <v>1619.2333333333336</v>
      </c>
      <c r="L158" s="298">
        <v>1636.5666666666666</v>
      </c>
      <c r="M158" s="285">
        <v>1601.9</v>
      </c>
      <c r="N158" s="285">
        <v>1560</v>
      </c>
      <c r="O158" s="300">
        <v>6323250</v>
      </c>
      <c r="P158" s="301">
        <v>3.6904761904761906E-3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2568.5500000000002</v>
      </c>
      <c r="F159" s="297">
        <v>2561.8833333333332</v>
      </c>
      <c r="G159" s="298">
        <v>2548.7666666666664</v>
      </c>
      <c r="H159" s="298">
        <v>2528.9833333333331</v>
      </c>
      <c r="I159" s="298">
        <v>2515.8666666666663</v>
      </c>
      <c r="J159" s="298">
        <v>2581.6666666666665</v>
      </c>
      <c r="K159" s="298">
        <v>2594.7833333333333</v>
      </c>
      <c r="L159" s="298">
        <v>2614.5666666666666</v>
      </c>
      <c r="M159" s="285">
        <v>2575</v>
      </c>
      <c r="N159" s="285">
        <v>2542.1</v>
      </c>
      <c r="O159" s="300">
        <v>901250</v>
      </c>
      <c r="P159" s="301">
        <v>-2.2142264046498754E-3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430.15</v>
      </c>
      <c r="F160" s="297">
        <v>428.9666666666667</v>
      </c>
      <c r="G160" s="298">
        <v>426.58333333333337</v>
      </c>
      <c r="H160" s="298">
        <v>423.01666666666665</v>
      </c>
      <c r="I160" s="298">
        <v>420.63333333333333</v>
      </c>
      <c r="J160" s="298">
        <v>432.53333333333342</v>
      </c>
      <c r="K160" s="298">
        <v>434.91666666666674</v>
      </c>
      <c r="L160" s="298">
        <v>438.48333333333346</v>
      </c>
      <c r="M160" s="285">
        <v>431.35</v>
      </c>
      <c r="N160" s="285">
        <v>425.4</v>
      </c>
      <c r="O160" s="300">
        <v>2664000</v>
      </c>
      <c r="P160" s="301">
        <v>2.257336343115124E-3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757.2</v>
      </c>
      <c r="F161" s="297">
        <v>754.5</v>
      </c>
      <c r="G161" s="298">
        <v>746</v>
      </c>
      <c r="H161" s="298">
        <v>734.8</v>
      </c>
      <c r="I161" s="298">
        <v>726.3</v>
      </c>
      <c r="J161" s="298">
        <v>765.7</v>
      </c>
      <c r="K161" s="298">
        <v>774.2</v>
      </c>
      <c r="L161" s="298">
        <v>785.40000000000009</v>
      </c>
      <c r="M161" s="285">
        <v>763</v>
      </c>
      <c r="N161" s="285">
        <v>743.3</v>
      </c>
      <c r="O161" s="300">
        <v>1015000</v>
      </c>
      <c r="P161" s="301">
        <v>8.0246913580246909E-2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591.45000000000005</v>
      </c>
      <c r="F162" s="297">
        <v>588.38333333333333</v>
      </c>
      <c r="G162" s="298">
        <v>584.26666666666665</v>
      </c>
      <c r="H162" s="298">
        <v>577.08333333333337</v>
      </c>
      <c r="I162" s="298">
        <v>572.9666666666667</v>
      </c>
      <c r="J162" s="298">
        <v>595.56666666666661</v>
      </c>
      <c r="K162" s="298">
        <v>599.68333333333317</v>
      </c>
      <c r="L162" s="298">
        <v>606.86666666666656</v>
      </c>
      <c r="M162" s="285">
        <v>592.5</v>
      </c>
      <c r="N162" s="285">
        <v>581.20000000000005</v>
      </c>
      <c r="O162" s="300">
        <v>3837400</v>
      </c>
      <c r="P162" s="301">
        <v>2.0096762188314105E-2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1250.8499999999999</v>
      </c>
      <c r="F163" s="297">
        <v>1247.9333333333332</v>
      </c>
      <c r="G163" s="298">
        <v>1240.3166666666664</v>
      </c>
      <c r="H163" s="298">
        <v>1229.7833333333333</v>
      </c>
      <c r="I163" s="298">
        <v>1222.1666666666665</v>
      </c>
      <c r="J163" s="298">
        <v>1258.4666666666662</v>
      </c>
      <c r="K163" s="298">
        <v>1266.083333333333</v>
      </c>
      <c r="L163" s="298">
        <v>1276.6166666666661</v>
      </c>
      <c r="M163" s="285">
        <v>1255.55</v>
      </c>
      <c r="N163" s="285">
        <v>1237.4000000000001</v>
      </c>
      <c r="O163" s="300">
        <v>1057000</v>
      </c>
      <c r="P163" s="301">
        <v>1.0709504685408299E-2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6945.8</v>
      </c>
      <c r="F164" s="297">
        <v>6902.8166666666666</v>
      </c>
      <c r="G164" s="298">
        <v>6819.333333333333</v>
      </c>
      <c r="H164" s="298">
        <v>6692.8666666666668</v>
      </c>
      <c r="I164" s="298">
        <v>6609.3833333333332</v>
      </c>
      <c r="J164" s="298">
        <v>7029.2833333333328</v>
      </c>
      <c r="K164" s="298">
        <v>7112.7666666666664</v>
      </c>
      <c r="L164" s="298">
        <v>7239.2333333333327</v>
      </c>
      <c r="M164" s="285">
        <v>6986.3</v>
      </c>
      <c r="N164" s="285">
        <v>6776.35</v>
      </c>
      <c r="O164" s="300">
        <v>1703800</v>
      </c>
      <c r="P164" s="301">
        <v>-4.5571395185791076E-3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657.65</v>
      </c>
      <c r="F165" s="297">
        <v>652.70000000000005</v>
      </c>
      <c r="G165" s="298">
        <v>644.40000000000009</v>
      </c>
      <c r="H165" s="298">
        <v>631.15000000000009</v>
      </c>
      <c r="I165" s="298">
        <v>622.85000000000014</v>
      </c>
      <c r="J165" s="298">
        <v>665.95</v>
      </c>
      <c r="K165" s="298">
        <v>674.25</v>
      </c>
      <c r="L165" s="298">
        <v>687.5</v>
      </c>
      <c r="M165" s="285">
        <v>661</v>
      </c>
      <c r="N165" s="285">
        <v>639.45000000000005</v>
      </c>
      <c r="O165" s="300">
        <v>20368400</v>
      </c>
      <c r="P165" s="301">
        <v>3.779870587481581E-3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231.7</v>
      </c>
      <c r="F166" s="297">
        <v>231.16666666666666</v>
      </c>
      <c r="G166" s="298">
        <v>229.48333333333332</v>
      </c>
      <c r="H166" s="298">
        <v>227.26666666666665</v>
      </c>
      <c r="I166" s="298">
        <v>225.58333333333331</v>
      </c>
      <c r="J166" s="298">
        <v>233.38333333333333</v>
      </c>
      <c r="K166" s="298">
        <v>235.06666666666666</v>
      </c>
      <c r="L166" s="298">
        <v>237.28333333333333</v>
      </c>
      <c r="M166" s="285">
        <v>232.85</v>
      </c>
      <c r="N166" s="285">
        <v>228.95</v>
      </c>
      <c r="O166" s="300">
        <v>64976000</v>
      </c>
      <c r="P166" s="301">
        <v>-6.3198355233753459E-2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1013.9</v>
      </c>
      <c r="F167" s="297">
        <v>1014.2833333333333</v>
      </c>
      <c r="G167" s="298">
        <v>1006.6166666666666</v>
      </c>
      <c r="H167" s="298">
        <v>999.33333333333326</v>
      </c>
      <c r="I167" s="298">
        <v>991.66666666666652</v>
      </c>
      <c r="J167" s="298">
        <v>1021.5666666666666</v>
      </c>
      <c r="K167" s="298">
        <v>1029.2333333333333</v>
      </c>
      <c r="L167" s="298">
        <v>1036.5166666666667</v>
      </c>
      <c r="M167" s="285">
        <v>1021.95</v>
      </c>
      <c r="N167" s="285">
        <v>1007</v>
      </c>
      <c r="O167" s="300">
        <v>3540000</v>
      </c>
      <c r="P167" s="301">
        <v>-1.128668171557562E-3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419.55</v>
      </c>
      <c r="F168" s="297">
        <v>420.59999999999997</v>
      </c>
      <c r="G168" s="298">
        <v>415.94999999999993</v>
      </c>
      <c r="H168" s="298">
        <v>412.34999999999997</v>
      </c>
      <c r="I168" s="298">
        <v>407.69999999999993</v>
      </c>
      <c r="J168" s="298">
        <v>424.19999999999993</v>
      </c>
      <c r="K168" s="298">
        <v>428.84999999999991</v>
      </c>
      <c r="L168" s="298">
        <v>432.44999999999993</v>
      </c>
      <c r="M168" s="285">
        <v>425.25</v>
      </c>
      <c r="N168" s="285">
        <v>417</v>
      </c>
      <c r="O168" s="300">
        <v>35254400</v>
      </c>
      <c r="P168" s="301">
        <v>1.9620546043498381E-2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210.8</v>
      </c>
      <c r="F169" s="297">
        <v>208.9</v>
      </c>
      <c r="G169" s="298">
        <v>205.3</v>
      </c>
      <c r="H169" s="298">
        <v>199.8</v>
      </c>
      <c r="I169" s="298">
        <v>196.20000000000002</v>
      </c>
      <c r="J169" s="298">
        <v>214.4</v>
      </c>
      <c r="K169" s="298">
        <v>217.99999999999997</v>
      </c>
      <c r="L169" s="298">
        <v>223.5</v>
      </c>
      <c r="M169" s="285">
        <v>212.5</v>
      </c>
      <c r="N169" s="285">
        <v>203.4</v>
      </c>
      <c r="O169" s="300">
        <v>50664000</v>
      </c>
      <c r="P169" s="301">
        <v>3.9517419672534776E-2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44291</v>
      </c>
    </row>
    <row r="7" spans="1:15">
      <c r="A7"/>
    </row>
    <row r="8" spans="1:15" ht="28.5" customHeight="1">
      <c r="A8" s="533" t="s">
        <v>16</v>
      </c>
      <c r="B8" s="534" t="s">
        <v>18</v>
      </c>
      <c r="C8" s="532" t="s">
        <v>19</v>
      </c>
      <c r="D8" s="532" t="s">
        <v>20</v>
      </c>
      <c r="E8" s="532" t="s">
        <v>21</v>
      </c>
      <c r="F8" s="532"/>
      <c r="G8" s="532"/>
      <c r="H8" s="532" t="s">
        <v>22</v>
      </c>
      <c r="I8" s="532"/>
      <c r="J8" s="532"/>
      <c r="K8" s="260"/>
      <c r="L8" s="268"/>
      <c r="M8" s="268"/>
    </row>
    <row r="9" spans="1:15" ht="36" customHeight="1">
      <c r="A9" s="528"/>
      <c r="B9" s="530"/>
      <c r="C9" s="535" t="s">
        <v>23</v>
      </c>
      <c r="D9" s="535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14867.35</v>
      </c>
      <c r="D10" s="284">
        <v>14814.333333333334</v>
      </c>
      <c r="E10" s="284">
        <v>14745.466666666667</v>
      </c>
      <c r="F10" s="284">
        <v>14623.583333333334</v>
      </c>
      <c r="G10" s="284">
        <v>14554.716666666667</v>
      </c>
      <c r="H10" s="284">
        <v>14936.216666666667</v>
      </c>
      <c r="I10" s="284">
        <v>15005.083333333332</v>
      </c>
      <c r="J10" s="284">
        <v>15126.966666666667</v>
      </c>
      <c r="K10" s="283">
        <v>14883.2</v>
      </c>
      <c r="L10" s="283">
        <v>14692.45</v>
      </c>
      <c r="M10" s="288"/>
    </row>
    <row r="11" spans="1:15">
      <c r="A11" s="282">
        <v>2</v>
      </c>
      <c r="B11" s="263" t="s">
        <v>216</v>
      </c>
      <c r="C11" s="285">
        <v>33858</v>
      </c>
      <c r="D11" s="265">
        <v>33671.966666666667</v>
      </c>
      <c r="E11" s="265">
        <v>33394.783333333333</v>
      </c>
      <c r="F11" s="265">
        <v>32931.566666666666</v>
      </c>
      <c r="G11" s="265">
        <v>32654.383333333331</v>
      </c>
      <c r="H11" s="265">
        <v>34135.183333333334</v>
      </c>
      <c r="I11" s="265">
        <v>34412.366666666669</v>
      </c>
      <c r="J11" s="265">
        <v>34875.583333333336</v>
      </c>
      <c r="K11" s="285">
        <v>33949.15</v>
      </c>
      <c r="L11" s="285">
        <v>33208.75</v>
      </c>
      <c r="M11" s="288"/>
    </row>
    <row r="12" spans="1:15">
      <c r="A12" s="282">
        <v>3</v>
      </c>
      <c r="B12" s="271" t="s">
        <v>217</v>
      </c>
      <c r="C12" s="285">
        <v>1800.55</v>
      </c>
      <c r="D12" s="265">
        <v>1793.8999999999999</v>
      </c>
      <c r="E12" s="265">
        <v>1783.3499999999997</v>
      </c>
      <c r="F12" s="265">
        <v>1766.1499999999999</v>
      </c>
      <c r="G12" s="265">
        <v>1755.5999999999997</v>
      </c>
      <c r="H12" s="265">
        <v>1811.0999999999997</v>
      </c>
      <c r="I12" s="265">
        <v>1821.6499999999999</v>
      </c>
      <c r="J12" s="265">
        <v>1838.8499999999997</v>
      </c>
      <c r="K12" s="285">
        <v>1804.45</v>
      </c>
      <c r="L12" s="285">
        <v>1776.7</v>
      </c>
      <c r="M12" s="288"/>
    </row>
    <row r="13" spans="1:15">
      <c r="A13" s="282">
        <v>4</v>
      </c>
      <c r="B13" s="263" t="s">
        <v>218</v>
      </c>
      <c r="C13" s="285">
        <v>4149.25</v>
      </c>
      <c r="D13" s="265">
        <v>4132.8666666666668</v>
      </c>
      <c r="E13" s="265">
        <v>4109.7833333333338</v>
      </c>
      <c r="F13" s="265">
        <v>4070.3166666666671</v>
      </c>
      <c r="G13" s="265">
        <v>4047.233333333334</v>
      </c>
      <c r="H13" s="265">
        <v>4172.3333333333339</v>
      </c>
      <c r="I13" s="265">
        <v>4195.4166666666661</v>
      </c>
      <c r="J13" s="265">
        <v>4234.8833333333332</v>
      </c>
      <c r="K13" s="285">
        <v>4155.95</v>
      </c>
      <c r="L13" s="285">
        <v>4093.4</v>
      </c>
      <c r="M13" s="288"/>
    </row>
    <row r="14" spans="1:15">
      <c r="A14" s="282">
        <v>5</v>
      </c>
      <c r="B14" s="263" t="s">
        <v>219</v>
      </c>
      <c r="C14" s="285">
        <v>25980.400000000001</v>
      </c>
      <c r="D14" s="265">
        <v>26041.616666666669</v>
      </c>
      <c r="E14" s="265">
        <v>25794.133333333339</v>
      </c>
      <c r="F14" s="265">
        <v>25607.866666666669</v>
      </c>
      <c r="G14" s="265">
        <v>25360.383333333339</v>
      </c>
      <c r="H14" s="265">
        <v>26227.883333333339</v>
      </c>
      <c r="I14" s="265">
        <v>26475.366666666669</v>
      </c>
      <c r="J14" s="265">
        <v>26661.633333333339</v>
      </c>
      <c r="K14" s="285">
        <v>26289.1</v>
      </c>
      <c r="L14" s="285">
        <v>25855.35</v>
      </c>
      <c r="M14" s="288"/>
    </row>
    <row r="15" spans="1:15">
      <c r="A15" s="282">
        <v>6</v>
      </c>
      <c r="B15" s="263" t="s">
        <v>220</v>
      </c>
      <c r="C15" s="285">
        <v>3158.4</v>
      </c>
      <c r="D15" s="265">
        <v>3144.0499999999997</v>
      </c>
      <c r="E15" s="265">
        <v>3124.2499999999995</v>
      </c>
      <c r="F15" s="265">
        <v>3090.1</v>
      </c>
      <c r="G15" s="265">
        <v>3070.2999999999997</v>
      </c>
      <c r="H15" s="265">
        <v>3178.1999999999994</v>
      </c>
      <c r="I15" s="265">
        <v>3197.9999999999995</v>
      </c>
      <c r="J15" s="265">
        <v>3232.1499999999992</v>
      </c>
      <c r="K15" s="285">
        <v>3163.85</v>
      </c>
      <c r="L15" s="285">
        <v>3109.9</v>
      </c>
      <c r="M15" s="288"/>
    </row>
    <row r="16" spans="1:15">
      <c r="A16" s="282">
        <v>7</v>
      </c>
      <c r="B16" s="263" t="s">
        <v>221</v>
      </c>
      <c r="C16" s="285">
        <v>6917.35</v>
      </c>
      <c r="D16" s="265">
        <v>6879</v>
      </c>
      <c r="E16" s="265">
        <v>6827.75</v>
      </c>
      <c r="F16" s="265">
        <v>6738.15</v>
      </c>
      <c r="G16" s="265">
        <v>6686.9</v>
      </c>
      <c r="H16" s="265">
        <v>6968.6</v>
      </c>
      <c r="I16" s="265">
        <v>7019.85</v>
      </c>
      <c r="J16" s="265">
        <v>7109.4500000000007</v>
      </c>
      <c r="K16" s="285">
        <v>6930.25</v>
      </c>
      <c r="L16" s="285">
        <v>6789.4</v>
      </c>
      <c r="M16" s="288"/>
    </row>
    <row r="17" spans="1:13">
      <c r="A17" s="282">
        <v>8</v>
      </c>
      <c r="B17" s="263" t="s">
        <v>38</v>
      </c>
      <c r="C17" s="263">
        <v>1913.35</v>
      </c>
      <c r="D17" s="265">
        <v>1906.7666666666667</v>
      </c>
      <c r="E17" s="265">
        <v>1893.5333333333333</v>
      </c>
      <c r="F17" s="265">
        <v>1873.7166666666667</v>
      </c>
      <c r="G17" s="265">
        <v>1860.4833333333333</v>
      </c>
      <c r="H17" s="265">
        <v>1926.5833333333333</v>
      </c>
      <c r="I17" s="265">
        <v>1939.8166666666664</v>
      </c>
      <c r="J17" s="265">
        <v>1959.6333333333332</v>
      </c>
      <c r="K17" s="263">
        <v>1920</v>
      </c>
      <c r="L17" s="263">
        <v>1886.95</v>
      </c>
      <c r="M17" s="263">
        <v>7.6529600000000002</v>
      </c>
    </row>
    <row r="18" spans="1:13">
      <c r="A18" s="282">
        <v>9</v>
      </c>
      <c r="B18" s="263" t="s">
        <v>222</v>
      </c>
      <c r="C18" s="263">
        <v>1267.9000000000001</v>
      </c>
      <c r="D18" s="265">
        <v>1253.6333333333334</v>
      </c>
      <c r="E18" s="265">
        <v>1229.2666666666669</v>
      </c>
      <c r="F18" s="265">
        <v>1190.6333333333334</v>
      </c>
      <c r="G18" s="265">
        <v>1166.2666666666669</v>
      </c>
      <c r="H18" s="265">
        <v>1292.2666666666669</v>
      </c>
      <c r="I18" s="265">
        <v>1316.6333333333332</v>
      </c>
      <c r="J18" s="265">
        <v>1355.2666666666669</v>
      </c>
      <c r="K18" s="263">
        <v>1278</v>
      </c>
      <c r="L18" s="263">
        <v>1215</v>
      </c>
      <c r="M18" s="263">
        <v>10.87053</v>
      </c>
    </row>
    <row r="19" spans="1:13">
      <c r="A19" s="282">
        <v>10</v>
      </c>
      <c r="B19" s="263" t="s">
        <v>735</v>
      </c>
      <c r="C19" s="264">
        <v>1363.8</v>
      </c>
      <c r="D19" s="265">
        <v>1356.2666666666667</v>
      </c>
      <c r="E19" s="265">
        <v>1322.5333333333333</v>
      </c>
      <c r="F19" s="265">
        <v>1281.2666666666667</v>
      </c>
      <c r="G19" s="265">
        <v>1247.5333333333333</v>
      </c>
      <c r="H19" s="265">
        <v>1397.5333333333333</v>
      </c>
      <c r="I19" s="265">
        <v>1431.2666666666664</v>
      </c>
      <c r="J19" s="265">
        <v>1472.5333333333333</v>
      </c>
      <c r="K19" s="263">
        <v>1390</v>
      </c>
      <c r="L19" s="263">
        <v>1315</v>
      </c>
      <c r="M19" s="263">
        <v>6.1391900000000001</v>
      </c>
    </row>
    <row r="20" spans="1:13">
      <c r="A20" s="282">
        <v>11</v>
      </c>
      <c r="B20" s="263" t="s">
        <v>288</v>
      </c>
      <c r="C20" s="263">
        <v>14980.05</v>
      </c>
      <c r="D20" s="265">
        <v>15013.699999999999</v>
      </c>
      <c r="E20" s="265">
        <v>14867.349999999999</v>
      </c>
      <c r="F20" s="265">
        <v>14754.65</v>
      </c>
      <c r="G20" s="265">
        <v>14608.3</v>
      </c>
      <c r="H20" s="265">
        <v>15126.399999999998</v>
      </c>
      <c r="I20" s="265">
        <v>15272.75</v>
      </c>
      <c r="J20" s="265">
        <v>15385.449999999997</v>
      </c>
      <c r="K20" s="263">
        <v>15160.05</v>
      </c>
      <c r="L20" s="263">
        <v>14901</v>
      </c>
      <c r="M20" s="263">
        <v>0.21203</v>
      </c>
    </row>
    <row r="21" spans="1:13">
      <c r="A21" s="282">
        <v>12</v>
      </c>
      <c r="B21" s="263" t="s">
        <v>40</v>
      </c>
      <c r="C21" s="263">
        <v>1107.2</v>
      </c>
      <c r="D21" s="265">
        <v>1086.0833333333333</v>
      </c>
      <c r="E21" s="265">
        <v>1056.1166666666666</v>
      </c>
      <c r="F21" s="265">
        <v>1005.0333333333333</v>
      </c>
      <c r="G21" s="265">
        <v>975.06666666666661</v>
      </c>
      <c r="H21" s="265">
        <v>1137.1666666666665</v>
      </c>
      <c r="I21" s="265">
        <v>1167.1333333333332</v>
      </c>
      <c r="J21" s="265">
        <v>1218.2166666666665</v>
      </c>
      <c r="K21" s="263">
        <v>1116.05</v>
      </c>
      <c r="L21" s="263">
        <v>1035</v>
      </c>
      <c r="M21" s="263">
        <v>127.13083</v>
      </c>
    </row>
    <row r="22" spans="1:13">
      <c r="A22" s="282">
        <v>13</v>
      </c>
      <c r="B22" s="263" t="s">
        <v>289</v>
      </c>
      <c r="C22" s="263">
        <v>1160.05</v>
      </c>
      <c r="D22" s="265">
        <v>1141.6666666666667</v>
      </c>
      <c r="E22" s="265">
        <v>1123.2833333333335</v>
      </c>
      <c r="F22" s="265">
        <v>1086.5166666666669</v>
      </c>
      <c r="G22" s="265">
        <v>1068.1333333333337</v>
      </c>
      <c r="H22" s="265">
        <v>1178.4333333333334</v>
      </c>
      <c r="I22" s="265">
        <v>1196.8166666666666</v>
      </c>
      <c r="J22" s="265">
        <v>1233.5833333333333</v>
      </c>
      <c r="K22" s="263">
        <v>1160.05</v>
      </c>
      <c r="L22" s="263">
        <v>1104.9000000000001</v>
      </c>
      <c r="M22" s="263">
        <v>5.2321600000000004</v>
      </c>
    </row>
    <row r="23" spans="1:13">
      <c r="A23" s="282">
        <v>14</v>
      </c>
      <c r="B23" s="263" t="s">
        <v>41</v>
      </c>
      <c r="C23" s="263">
        <v>736.25</v>
      </c>
      <c r="D23" s="265">
        <v>727.75</v>
      </c>
      <c r="E23" s="265">
        <v>713.5</v>
      </c>
      <c r="F23" s="265">
        <v>690.75</v>
      </c>
      <c r="G23" s="265">
        <v>676.5</v>
      </c>
      <c r="H23" s="265">
        <v>750.5</v>
      </c>
      <c r="I23" s="265">
        <v>764.75</v>
      </c>
      <c r="J23" s="265">
        <v>787.5</v>
      </c>
      <c r="K23" s="263">
        <v>742</v>
      </c>
      <c r="L23" s="263">
        <v>705</v>
      </c>
      <c r="M23" s="263">
        <v>150.17049</v>
      </c>
    </row>
    <row r="24" spans="1:13">
      <c r="A24" s="282">
        <v>15</v>
      </c>
      <c r="B24" s="263" t="s">
        <v>831</v>
      </c>
      <c r="C24" s="263">
        <v>1060.6500000000001</v>
      </c>
      <c r="D24" s="265">
        <v>1037.6499999999999</v>
      </c>
      <c r="E24" s="265">
        <v>987.49999999999977</v>
      </c>
      <c r="F24" s="265">
        <v>914.34999999999991</v>
      </c>
      <c r="G24" s="265">
        <v>864.19999999999982</v>
      </c>
      <c r="H24" s="265">
        <v>1110.7999999999997</v>
      </c>
      <c r="I24" s="265">
        <v>1160.9499999999998</v>
      </c>
      <c r="J24" s="265">
        <v>1234.0999999999997</v>
      </c>
      <c r="K24" s="263">
        <v>1087.8</v>
      </c>
      <c r="L24" s="263">
        <v>964.5</v>
      </c>
      <c r="M24" s="263">
        <v>35.773519999999998</v>
      </c>
    </row>
    <row r="25" spans="1:13">
      <c r="A25" s="282">
        <v>16</v>
      </c>
      <c r="B25" s="263" t="s">
        <v>290</v>
      </c>
      <c r="C25" s="263">
        <v>999.2</v>
      </c>
      <c r="D25" s="265">
        <v>971.81666666666661</v>
      </c>
      <c r="E25" s="265">
        <v>944.43333333333317</v>
      </c>
      <c r="F25" s="265">
        <v>889.66666666666652</v>
      </c>
      <c r="G25" s="265">
        <v>862.28333333333308</v>
      </c>
      <c r="H25" s="265">
        <v>1026.5833333333333</v>
      </c>
      <c r="I25" s="265">
        <v>1053.9666666666667</v>
      </c>
      <c r="J25" s="265">
        <v>1108.7333333333333</v>
      </c>
      <c r="K25" s="263">
        <v>999.2</v>
      </c>
      <c r="L25" s="263">
        <v>917.05</v>
      </c>
      <c r="M25" s="263">
        <v>22.130990000000001</v>
      </c>
    </row>
    <row r="26" spans="1:13">
      <c r="A26" s="282">
        <v>17</v>
      </c>
      <c r="B26" s="263" t="s">
        <v>223</v>
      </c>
      <c r="C26" s="263">
        <v>121.55</v>
      </c>
      <c r="D26" s="265">
        <v>121.53333333333335</v>
      </c>
      <c r="E26" s="265">
        <v>120.06666666666669</v>
      </c>
      <c r="F26" s="265">
        <v>118.58333333333334</v>
      </c>
      <c r="G26" s="265">
        <v>117.11666666666669</v>
      </c>
      <c r="H26" s="265">
        <v>123.01666666666669</v>
      </c>
      <c r="I26" s="265">
        <v>124.48333333333336</v>
      </c>
      <c r="J26" s="265">
        <v>125.9666666666667</v>
      </c>
      <c r="K26" s="263">
        <v>123</v>
      </c>
      <c r="L26" s="263">
        <v>120.05</v>
      </c>
      <c r="M26" s="263">
        <v>24.294429999999998</v>
      </c>
    </row>
    <row r="27" spans="1:13">
      <c r="A27" s="282">
        <v>18</v>
      </c>
      <c r="B27" s="263" t="s">
        <v>224</v>
      </c>
      <c r="C27" s="263">
        <v>198.95</v>
      </c>
      <c r="D27" s="265">
        <v>201.16666666666666</v>
      </c>
      <c r="E27" s="265">
        <v>195.33333333333331</v>
      </c>
      <c r="F27" s="265">
        <v>191.71666666666667</v>
      </c>
      <c r="G27" s="265">
        <v>185.88333333333333</v>
      </c>
      <c r="H27" s="265">
        <v>204.7833333333333</v>
      </c>
      <c r="I27" s="265">
        <v>210.61666666666662</v>
      </c>
      <c r="J27" s="265">
        <v>214.23333333333329</v>
      </c>
      <c r="K27" s="263">
        <v>207</v>
      </c>
      <c r="L27" s="263">
        <v>197.55</v>
      </c>
      <c r="M27" s="263">
        <v>24.52891</v>
      </c>
    </row>
    <row r="28" spans="1:13">
      <c r="A28" s="282">
        <v>19</v>
      </c>
      <c r="B28" s="263" t="s">
        <v>225</v>
      </c>
      <c r="C28" s="263">
        <v>1748.45</v>
      </c>
      <c r="D28" s="265">
        <v>1760.5666666666666</v>
      </c>
      <c r="E28" s="265">
        <v>1712.8833333333332</v>
      </c>
      <c r="F28" s="265">
        <v>1677.3166666666666</v>
      </c>
      <c r="G28" s="265">
        <v>1629.6333333333332</v>
      </c>
      <c r="H28" s="265">
        <v>1796.1333333333332</v>
      </c>
      <c r="I28" s="265">
        <v>1843.8166666666666</v>
      </c>
      <c r="J28" s="265">
        <v>1879.3833333333332</v>
      </c>
      <c r="K28" s="263">
        <v>1808.25</v>
      </c>
      <c r="L28" s="263">
        <v>1725</v>
      </c>
      <c r="M28" s="263">
        <v>2.1800999999999999</v>
      </c>
    </row>
    <row r="29" spans="1:13">
      <c r="A29" s="282">
        <v>20</v>
      </c>
      <c r="B29" s="263" t="s">
        <v>294</v>
      </c>
      <c r="C29" s="263">
        <v>987.15</v>
      </c>
      <c r="D29" s="265">
        <v>979.06666666666661</v>
      </c>
      <c r="E29" s="265">
        <v>968.13333333333321</v>
      </c>
      <c r="F29" s="265">
        <v>949.11666666666656</v>
      </c>
      <c r="G29" s="265">
        <v>938.18333333333317</v>
      </c>
      <c r="H29" s="265">
        <v>998.08333333333326</v>
      </c>
      <c r="I29" s="265">
        <v>1009.0166666666667</v>
      </c>
      <c r="J29" s="265">
        <v>1028.0333333333333</v>
      </c>
      <c r="K29" s="263">
        <v>990</v>
      </c>
      <c r="L29" s="263">
        <v>960.05</v>
      </c>
      <c r="M29" s="263">
        <v>3.9708100000000002</v>
      </c>
    </row>
    <row r="30" spans="1:13">
      <c r="A30" s="282">
        <v>21</v>
      </c>
      <c r="B30" s="263" t="s">
        <v>226</v>
      </c>
      <c r="C30" s="263">
        <v>2775.45</v>
      </c>
      <c r="D30" s="265">
        <v>2768.2333333333336</v>
      </c>
      <c r="E30" s="265">
        <v>2742.4666666666672</v>
      </c>
      <c r="F30" s="265">
        <v>2709.4833333333336</v>
      </c>
      <c r="G30" s="265">
        <v>2683.7166666666672</v>
      </c>
      <c r="H30" s="265">
        <v>2801.2166666666672</v>
      </c>
      <c r="I30" s="265">
        <v>2826.9833333333336</v>
      </c>
      <c r="J30" s="265">
        <v>2859.9666666666672</v>
      </c>
      <c r="K30" s="263">
        <v>2794</v>
      </c>
      <c r="L30" s="263">
        <v>2735.25</v>
      </c>
      <c r="M30" s="263">
        <v>0.79864000000000002</v>
      </c>
    </row>
    <row r="31" spans="1:13">
      <c r="A31" s="282">
        <v>22</v>
      </c>
      <c r="B31" s="263" t="s">
        <v>44</v>
      </c>
      <c r="C31" s="263">
        <v>860.5</v>
      </c>
      <c r="D31" s="265">
        <v>860.51666666666677</v>
      </c>
      <c r="E31" s="265">
        <v>855.08333333333348</v>
      </c>
      <c r="F31" s="265">
        <v>849.66666666666674</v>
      </c>
      <c r="G31" s="265">
        <v>844.23333333333346</v>
      </c>
      <c r="H31" s="265">
        <v>865.93333333333351</v>
      </c>
      <c r="I31" s="265">
        <v>871.36666666666667</v>
      </c>
      <c r="J31" s="265">
        <v>876.78333333333353</v>
      </c>
      <c r="K31" s="263">
        <v>865.95</v>
      </c>
      <c r="L31" s="263">
        <v>855.1</v>
      </c>
      <c r="M31" s="263">
        <v>4.0084799999999996</v>
      </c>
    </row>
    <row r="32" spans="1:13">
      <c r="A32" s="282">
        <v>23</v>
      </c>
      <c r="B32" s="263" t="s">
        <v>45</v>
      </c>
      <c r="C32" s="263">
        <v>311</v>
      </c>
      <c r="D32" s="265">
        <v>310.56666666666666</v>
      </c>
      <c r="E32" s="265">
        <v>307.68333333333334</v>
      </c>
      <c r="F32" s="265">
        <v>304.36666666666667</v>
      </c>
      <c r="G32" s="265">
        <v>301.48333333333335</v>
      </c>
      <c r="H32" s="265">
        <v>313.88333333333333</v>
      </c>
      <c r="I32" s="265">
        <v>316.76666666666665</v>
      </c>
      <c r="J32" s="265">
        <v>320.08333333333331</v>
      </c>
      <c r="K32" s="263">
        <v>313.45</v>
      </c>
      <c r="L32" s="263">
        <v>307.25</v>
      </c>
      <c r="M32" s="263">
        <v>46.891849999999998</v>
      </c>
    </row>
    <row r="33" spans="1:13">
      <c r="A33" s="282">
        <v>24</v>
      </c>
      <c r="B33" s="263" t="s">
        <v>46</v>
      </c>
      <c r="C33" s="263">
        <v>2894.05</v>
      </c>
      <c r="D33" s="265">
        <v>2883.7999999999997</v>
      </c>
      <c r="E33" s="265">
        <v>2853.6499999999996</v>
      </c>
      <c r="F33" s="265">
        <v>2813.25</v>
      </c>
      <c r="G33" s="265">
        <v>2783.1</v>
      </c>
      <c r="H33" s="265">
        <v>2924.1999999999994</v>
      </c>
      <c r="I33" s="265">
        <v>2954.35</v>
      </c>
      <c r="J33" s="265">
        <v>2994.7499999999991</v>
      </c>
      <c r="K33" s="263">
        <v>2913.95</v>
      </c>
      <c r="L33" s="263">
        <v>2843.4</v>
      </c>
      <c r="M33" s="263">
        <v>8.4248899999999995</v>
      </c>
    </row>
    <row r="34" spans="1:13">
      <c r="A34" s="282">
        <v>25</v>
      </c>
      <c r="B34" s="263" t="s">
        <v>47</v>
      </c>
      <c r="C34" s="263">
        <v>236.05</v>
      </c>
      <c r="D34" s="265">
        <v>232.33333333333334</v>
      </c>
      <c r="E34" s="265">
        <v>227.76666666666668</v>
      </c>
      <c r="F34" s="265">
        <v>219.48333333333335</v>
      </c>
      <c r="G34" s="265">
        <v>214.91666666666669</v>
      </c>
      <c r="H34" s="265">
        <v>240.61666666666667</v>
      </c>
      <c r="I34" s="265">
        <v>245.18333333333334</v>
      </c>
      <c r="J34" s="265">
        <v>253.46666666666667</v>
      </c>
      <c r="K34" s="263">
        <v>236.9</v>
      </c>
      <c r="L34" s="263">
        <v>224.05</v>
      </c>
      <c r="M34" s="263">
        <v>60.79701</v>
      </c>
    </row>
    <row r="35" spans="1:13">
      <c r="A35" s="282">
        <v>26</v>
      </c>
      <c r="B35" s="263" t="s">
        <v>48</v>
      </c>
      <c r="C35" s="263">
        <v>118.15</v>
      </c>
      <c r="D35" s="265">
        <v>116.8</v>
      </c>
      <c r="E35" s="265">
        <v>114.85</v>
      </c>
      <c r="F35" s="265">
        <v>111.55</v>
      </c>
      <c r="G35" s="265">
        <v>109.6</v>
      </c>
      <c r="H35" s="265">
        <v>120.1</v>
      </c>
      <c r="I35" s="265">
        <v>122.05000000000001</v>
      </c>
      <c r="J35" s="265">
        <v>125.35</v>
      </c>
      <c r="K35" s="263">
        <v>118.75</v>
      </c>
      <c r="L35" s="263">
        <v>113.5</v>
      </c>
      <c r="M35" s="263">
        <v>219.38733999999999</v>
      </c>
    </row>
    <row r="36" spans="1:13">
      <c r="A36" s="282">
        <v>27</v>
      </c>
      <c r="B36" s="263" t="s">
        <v>50</v>
      </c>
      <c r="C36" s="263">
        <v>2551.75</v>
      </c>
      <c r="D36" s="265">
        <v>2549.4333333333334</v>
      </c>
      <c r="E36" s="265">
        <v>2534.3166666666666</v>
      </c>
      <c r="F36" s="265">
        <v>2516.8833333333332</v>
      </c>
      <c r="G36" s="265">
        <v>2501.7666666666664</v>
      </c>
      <c r="H36" s="265">
        <v>2566.8666666666668</v>
      </c>
      <c r="I36" s="265">
        <v>2581.9833333333336</v>
      </c>
      <c r="J36" s="265">
        <v>2599.416666666667</v>
      </c>
      <c r="K36" s="263">
        <v>2564.5500000000002</v>
      </c>
      <c r="L36" s="263">
        <v>2532</v>
      </c>
      <c r="M36" s="263">
        <v>12.195880000000001</v>
      </c>
    </row>
    <row r="37" spans="1:13">
      <c r="A37" s="282">
        <v>28</v>
      </c>
      <c r="B37" s="263" t="s">
        <v>52</v>
      </c>
      <c r="C37" s="263">
        <v>881.3</v>
      </c>
      <c r="D37" s="265">
        <v>878.19999999999993</v>
      </c>
      <c r="E37" s="265">
        <v>869.44999999999982</v>
      </c>
      <c r="F37" s="265">
        <v>857.59999999999991</v>
      </c>
      <c r="G37" s="265">
        <v>848.8499999999998</v>
      </c>
      <c r="H37" s="265">
        <v>890.04999999999984</v>
      </c>
      <c r="I37" s="265">
        <v>898.80000000000007</v>
      </c>
      <c r="J37" s="265">
        <v>910.64999999999986</v>
      </c>
      <c r="K37" s="263">
        <v>886.95</v>
      </c>
      <c r="L37" s="263">
        <v>866.35</v>
      </c>
      <c r="M37" s="263">
        <v>14.400779999999999</v>
      </c>
    </row>
    <row r="38" spans="1:13">
      <c r="A38" s="282">
        <v>29</v>
      </c>
      <c r="B38" s="263" t="s">
        <v>227</v>
      </c>
      <c r="C38" s="263">
        <v>2912.7</v>
      </c>
      <c r="D38" s="265">
        <v>2897.7333333333336</v>
      </c>
      <c r="E38" s="265">
        <v>2870.4666666666672</v>
      </c>
      <c r="F38" s="265">
        <v>2828.2333333333336</v>
      </c>
      <c r="G38" s="265">
        <v>2800.9666666666672</v>
      </c>
      <c r="H38" s="265">
        <v>2939.9666666666672</v>
      </c>
      <c r="I38" s="265">
        <v>2967.2333333333336</v>
      </c>
      <c r="J38" s="265">
        <v>3009.4666666666672</v>
      </c>
      <c r="K38" s="263">
        <v>2925</v>
      </c>
      <c r="L38" s="263">
        <v>2855.5</v>
      </c>
      <c r="M38" s="263">
        <v>4.1662400000000002</v>
      </c>
    </row>
    <row r="39" spans="1:13">
      <c r="A39" s="282">
        <v>30</v>
      </c>
      <c r="B39" s="263" t="s">
        <v>54</v>
      </c>
      <c r="C39" s="263">
        <v>713</v>
      </c>
      <c r="D39" s="265">
        <v>708.51666666666677</v>
      </c>
      <c r="E39" s="265">
        <v>700.03333333333353</v>
      </c>
      <c r="F39" s="265">
        <v>687.06666666666672</v>
      </c>
      <c r="G39" s="265">
        <v>678.58333333333348</v>
      </c>
      <c r="H39" s="265">
        <v>721.48333333333358</v>
      </c>
      <c r="I39" s="265">
        <v>729.96666666666692</v>
      </c>
      <c r="J39" s="265">
        <v>742.93333333333362</v>
      </c>
      <c r="K39" s="263">
        <v>717</v>
      </c>
      <c r="L39" s="263">
        <v>695.55</v>
      </c>
      <c r="M39" s="263">
        <v>130.90325999999999</v>
      </c>
    </row>
    <row r="40" spans="1:13">
      <c r="A40" s="282">
        <v>31</v>
      </c>
      <c r="B40" s="263" t="s">
        <v>55</v>
      </c>
      <c r="C40" s="263">
        <v>3743.05</v>
      </c>
      <c r="D40" s="265">
        <v>3732.5166666666664</v>
      </c>
      <c r="E40" s="265">
        <v>3700.7333333333327</v>
      </c>
      <c r="F40" s="265">
        <v>3658.4166666666661</v>
      </c>
      <c r="G40" s="265">
        <v>3626.6333333333323</v>
      </c>
      <c r="H40" s="265">
        <v>3774.833333333333</v>
      </c>
      <c r="I40" s="265">
        <v>3806.6166666666668</v>
      </c>
      <c r="J40" s="265">
        <v>3848.9333333333334</v>
      </c>
      <c r="K40" s="263">
        <v>3764.3</v>
      </c>
      <c r="L40" s="263">
        <v>3690.2</v>
      </c>
      <c r="M40" s="263">
        <v>8.6122899999999998</v>
      </c>
    </row>
    <row r="41" spans="1:13">
      <c r="A41" s="282">
        <v>32</v>
      </c>
      <c r="B41" s="263" t="s">
        <v>58</v>
      </c>
      <c r="C41" s="263">
        <v>5272.15</v>
      </c>
      <c r="D41" s="265">
        <v>5240.8666666666659</v>
      </c>
      <c r="E41" s="265">
        <v>5193.2333333333318</v>
      </c>
      <c r="F41" s="265">
        <v>5114.3166666666657</v>
      </c>
      <c r="G41" s="265">
        <v>5066.6833333333316</v>
      </c>
      <c r="H41" s="265">
        <v>5319.7833333333319</v>
      </c>
      <c r="I41" s="265">
        <v>5367.4166666666652</v>
      </c>
      <c r="J41" s="265">
        <v>5446.3333333333321</v>
      </c>
      <c r="K41" s="263">
        <v>5288.5</v>
      </c>
      <c r="L41" s="263">
        <v>5161.95</v>
      </c>
      <c r="M41" s="263">
        <v>21.482340000000001</v>
      </c>
    </row>
    <row r="42" spans="1:13">
      <c r="A42" s="282">
        <v>33</v>
      </c>
      <c r="B42" s="263" t="s">
        <v>57</v>
      </c>
      <c r="C42" s="263">
        <v>9789.5</v>
      </c>
      <c r="D42" s="265">
        <v>9761</v>
      </c>
      <c r="E42" s="265">
        <v>9696</v>
      </c>
      <c r="F42" s="265">
        <v>9602.5</v>
      </c>
      <c r="G42" s="265">
        <v>9537.5</v>
      </c>
      <c r="H42" s="265">
        <v>9854.5</v>
      </c>
      <c r="I42" s="265">
        <v>9919.5</v>
      </c>
      <c r="J42" s="265">
        <v>10013</v>
      </c>
      <c r="K42" s="263">
        <v>9826</v>
      </c>
      <c r="L42" s="263">
        <v>9667.5</v>
      </c>
      <c r="M42" s="263">
        <v>3.1006499999999999</v>
      </c>
    </row>
    <row r="43" spans="1:13">
      <c r="A43" s="282">
        <v>34</v>
      </c>
      <c r="B43" s="263" t="s">
        <v>228</v>
      </c>
      <c r="C43" s="263">
        <v>3338.7</v>
      </c>
      <c r="D43" s="265">
        <v>3332.0166666666664</v>
      </c>
      <c r="E43" s="265">
        <v>3284.0333333333328</v>
      </c>
      <c r="F43" s="265">
        <v>3229.3666666666663</v>
      </c>
      <c r="G43" s="265">
        <v>3181.3833333333328</v>
      </c>
      <c r="H43" s="265">
        <v>3386.6833333333329</v>
      </c>
      <c r="I43" s="265">
        <v>3434.6666666666665</v>
      </c>
      <c r="J43" s="265">
        <v>3489.333333333333</v>
      </c>
      <c r="K43" s="263">
        <v>3380</v>
      </c>
      <c r="L43" s="263">
        <v>3277.35</v>
      </c>
      <c r="M43" s="263">
        <v>0.2452</v>
      </c>
    </row>
    <row r="44" spans="1:13">
      <c r="A44" s="282">
        <v>35</v>
      </c>
      <c r="B44" s="263" t="s">
        <v>59</v>
      </c>
      <c r="C44" s="263">
        <v>1681.8</v>
      </c>
      <c r="D44" s="265">
        <v>1681.8166666666666</v>
      </c>
      <c r="E44" s="265">
        <v>1655.4333333333332</v>
      </c>
      <c r="F44" s="265">
        <v>1629.0666666666666</v>
      </c>
      <c r="G44" s="265">
        <v>1602.6833333333332</v>
      </c>
      <c r="H44" s="265">
        <v>1708.1833333333332</v>
      </c>
      <c r="I44" s="265">
        <v>1734.5666666666664</v>
      </c>
      <c r="J44" s="265">
        <v>1760.9333333333332</v>
      </c>
      <c r="K44" s="263">
        <v>1708.2</v>
      </c>
      <c r="L44" s="263">
        <v>1655.45</v>
      </c>
      <c r="M44" s="263">
        <v>3.9338199999999999</v>
      </c>
    </row>
    <row r="45" spans="1:13">
      <c r="A45" s="282">
        <v>36</v>
      </c>
      <c r="B45" s="263" t="s">
        <v>229</v>
      </c>
      <c r="C45" s="263">
        <v>350.9</v>
      </c>
      <c r="D45" s="265">
        <v>348.2833333333333</v>
      </c>
      <c r="E45" s="265">
        <v>341.61666666666662</v>
      </c>
      <c r="F45" s="265">
        <v>332.33333333333331</v>
      </c>
      <c r="G45" s="265">
        <v>325.66666666666663</v>
      </c>
      <c r="H45" s="265">
        <v>357.56666666666661</v>
      </c>
      <c r="I45" s="265">
        <v>364.23333333333335</v>
      </c>
      <c r="J45" s="265">
        <v>373.51666666666659</v>
      </c>
      <c r="K45" s="263">
        <v>354.95</v>
      </c>
      <c r="L45" s="263">
        <v>339</v>
      </c>
      <c r="M45" s="263">
        <v>50.016019999999997</v>
      </c>
    </row>
    <row r="46" spans="1:13">
      <c r="A46" s="282">
        <v>37</v>
      </c>
      <c r="B46" s="263" t="s">
        <v>60</v>
      </c>
      <c r="C46" s="263">
        <v>75.599999999999994</v>
      </c>
      <c r="D46" s="265">
        <v>75.033333333333331</v>
      </c>
      <c r="E46" s="265">
        <v>74.066666666666663</v>
      </c>
      <c r="F46" s="265">
        <v>72.533333333333331</v>
      </c>
      <c r="G46" s="265">
        <v>71.566666666666663</v>
      </c>
      <c r="H46" s="265">
        <v>76.566666666666663</v>
      </c>
      <c r="I46" s="265">
        <v>77.533333333333331</v>
      </c>
      <c r="J46" s="265">
        <v>79.066666666666663</v>
      </c>
      <c r="K46" s="263">
        <v>76</v>
      </c>
      <c r="L46" s="263">
        <v>73.5</v>
      </c>
      <c r="M46" s="263">
        <v>385.40206000000001</v>
      </c>
    </row>
    <row r="47" spans="1:13">
      <c r="A47" s="282">
        <v>38</v>
      </c>
      <c r="B47" s="263" t="s">
        <v>61</v>
      </c>
      <c r="C47" s="263">
        <v>69.900000000000006</v>
      </c>
      <c r="D47" s="265">
        <v>70.36666666666666</v>
      </c>
      <c r="E47" s="265">
        <v>68.433333333333323</v>
      </c>
      <c r="F47" s="265">
        <v>66.966666666666669</v>
      </c>
      <c r="G47" s="265">
        <v>65.033333333333331</v>
      </c>
      <c r="H47" s="265">
        <v>71.833333333333314</v>
      </c>
      <c r="I47" s="265">
        <v>73.766666666666652</v>
      </c>
      <c r="J47" s="265">
        <v>75.233333333333306</v>
      </c>
      <c r="K47" s="263">
        <v>72.3</v>
      </c>
      <c r="L47" s="263">
        <v>68.900000000000006</v>
      </c>
      <c r="M47" s="263">
        <v>105.93022000000001</v>
      </c>
    </row>
    <row r="48" spans="1:13">
      <c r="A48" s="282">
        <v>39</v>
      </c>
      <c r="B48" s="263" t="s">
        <v>62</v>
      </c>
      <c r="C48" s="263">
        <v>1425.05</v>
      </c>
      <c r="D48" s="265">
        <v>1424.45</v>
      </c>
      <c r="E48" s="265">
        <v>1411.15</v>
      </c>
      <c r="F48" s="265">
        <v>1397.25</v>
      </c>
      <c r="G48" s="265">
        <v>1383.95</v>
      </c>
      <c r="H48" s="265">
        <v>1438.3500000000001</v>
      </c>
      <c r="I48" s="265">
        <v>1451.6499999999999</v>
      </c>
      <c r="J48" s="265">
        <v>1465.5500000000002</v>
      </c>
      <c r="K48" s="263">
        <v>1437.75</v>
      </c>
      <c r="L48" s="263">
        <v>1410.55</v>
      </c>
      <c r="M48" s="263">
        <v>5.7372100000000001</v>
      </c>
    </row>
    <row r="49" spans="1:13">
      <c r="A49" s="282">
        <v>40</v>
      </c>
      <c r="B49" s="263" t="s">
        <v>65</v>
      </c>
      <c r="C49" s="263">
        <v>764.35</v>
      </c>
      <c r="D49" s="265">
        <v>765.11666666666667</v>
      </c>
      <c r="E49" s="265">
        <v>760.23333333333335</v>
      </c>
      <c r="F49" s="265">
        <v>756.11666666666667</v>
      </c>
      <c r="G49" s="265">
        <v>751.23333333333335</v>
      </c>
      <c r="H49" s="265">
        <v>769.23333333333335</v>
      </c>
      <c r="I49" s="265">
        <v>774.11666666666679</v>
      </c>
      <c r="J49" s="265">
        <v>778.23333333333335</v>
      </c>
      <c r="K49" s="263">
        <v>770</v>
      </c>
      <c r="L49" s="263">
        <v>761</v>
      </c>
      <c r="M49" s="263">
        <v>7.2035299999999998</v>
      </c>
    </row>
    <row r="50" spans="1:13">
      <c r="A50" s="282">
        <v>41</v>
      </c>
      <c r="B50" s="263" t="s">
        <v>64</v>
      </c>
      <c r="C50" s="263">
        <v>126.1</v>
      </c>
      <c r="D50" s="265">
        <v>125.8</v>
      </c>
      <c r="E50" s="265">
        <v>124.6</v>
      </c>
      <c r="F50" s="265">
        <v>123.1</v>
      </c>
      <c r="G50" s="265">
        <v>121.89999999999999</v>
      </c>
      <c r="H50" s="265">
        <v>127.3</v>
      </c>
      <c r="I50" s="265">
        <v>128.5</v>
      </c>
      <c r="J50" s="265">
        <v>130</v>
      </c>
      <c r="K50" s="263">
        <v>127</v>
      </c>
      <c r="L50" s="263">
        <v>124.3</v>
      </c>
      <c r="M50" s="263">
        <v>100.06344</v>
      </c>
    </row>
    <row r="51" spans="1:13">
      <c r="A51" s="282">
        <v>42</v>
      </c>
      <c r="B51" s="263" t="s">
        <v>66</v>
      </c>
      <c r="C51" s="263">
        <v>613.35</v>
      </c>
      <c r="D51" s="265">
        <v>608.5333333333333</v>
      </c>
      <c r="E51" s="265">
        <v>601.06666666666661</v>
      </c>
      <c r="F51" s="265">
        <v>588.7833333333333</v>
      </c>
      <c r="G51" s="265">
        <v>581.31666666666661</v>
      </c>
      <c r="H51" s="265">
        <v>620.81666666666661</v>
      </c>
      <c r="I51" s="265">
        <v>628.2833333333333</v>
      </c>
      <c r="J51" s="265">
        <v>640.56666666666661</v>
      </c>
      <c r="K51" s="263">
        <v>616</v>
      </c>
      <c r="L51" s="263">
        <v>596.25</v>
      </c>
      <c r="M51" s="263">
        <v>13.38081</v>
      </c>
    </row>
    <row r="52" spans="1:13">
      <c r="A52" s="282">
        <v>43</v>
      </c>
      <c r="B52" s="263" t="s">
        <v>69</v>
      </c>
      <c r="C52" s="263">
        <v>50.95</v>
      </c>
      <c r="D52" s="265">
        <v>50.366666666666674</v>
      </c>
      <c r="E52" s="265">
        <v>49.533333333333346</v>
      </c>
      <c r="F52" s="265">
        <v>48.116666666666674</v>
      </c>
      <c r="G52" s="265">
        <v>47.283333333333346</v>
      </c>
      <c r="H52" s="265">
        <v>51.783333333333346</v>
      </c>
      <c r="I52" s="265">
        <v>52.616666666666674</v>
      </c>
      <c r="J52" s="265">
        <v>54.033333333333346</v>
      </c>
      <c r="K52" s="263">
        <v>51.2</v>
      </c>
      <c r="L52" s="263">
        <v>48.95</v>
      </c>
      <c r="M52" s="263">
        <v>529.65110000000004</v>
      </c>
    </row>
    <row r="53" spans="1:13">
      <c r="A53" s="282">
        <v>44</v>
      </c>
      <c r="B53" s="263" t="s">
        <v>73</v>
      </c>
      <c r="C53" s="263">
        <v>437.4</v>
      </c>
      <c r="D53" s="265">
        <v>435.13333333333327</v>
      </c>
      <c r="E53" s="265">
        <v>430.31666666666655</v>
      </c>
      <c r="F53" s="265">
        <v>423.23333333333329</v>
      </c>
      <c r="G53" s="265">
        <v>418.41666666666657</v>
      </c>
      <c r="H53" s="265">
        <v>442.21666666666653</v>
      </c>
      <c r="I53" s="265">
        <v>447.03333333333325</v>
      </c>
      <c r="J53" s="265">
        <v>454.1166666666665</v>
      </c>
      <c r="K53" s="263">
        <v>439.95</v>
      </c>
      <c r="L53" s="263">
        <v>428.05</v>
      </c>
      <c r="M53" s="263">
        <v>45.781970000000001</v>
      </c>
    </row>
    <row r="54" spans="1:13">
      <c r="A54" s="282">
        <v>45</v>
      </c>
      <c r="B54" s="263" t="s">
        <v>68</v>
      </c>
      <c r="C54" s="263">
        <v>520.79999999999995</v>
      </c>
      <c r="D54" s="265">
        <v>519.74999999999989</v>
      </c>
      <c r="E54" s="265">
        <v>515.5999999999998</v>
      </c>
      <c r="F54" s="265">
        <v>510.39999999999986</v>
      </c>
      <c r="G54" s="265">
        <v>506.24999999999977</v>
      </c>
      <c r="H54" s="265">
        <v>524.94999999999982</v>
      </c>
      <c r="I54" s="265">
        <v>529.09999999999991</v>
      </c>
      <c r="J54" s="265">
        <v>534.29999999999984</v>
      </c>
      <c r="K54" s="263">
        <v>523.9</v>
      </c>
      <c r="L54" s="263">
        <v>514.54999999999995</v>
      </c>
      <c r="M54" s="263">
        <v>69.804580000000001</v>
      </c>
    </row>
    <row r="55" spans="1:13">
      <c r="A55" s="282">
        <v>46</v>
      </c>
      <c r="B55" s="263" t="s">
        <v>70</v>
      </c>
      <c r="C55" s="263">
        <v>410.55</v>
      </c>
      <c r="D55" s="265">
        <v>410.84999999999997</v>
      </c>
      <c r="E55" s="265">
        <v>408.49999999999994</v>
      </c>
      <c r="F55" s="265">
        <v>406.45</v>
      </c>
      <c r="G55" s="265">
        <v>404.09999999999997</v>
      </c>
      <c r="H55" s="265">
        <v>412.89999999999992</v>
      </c>
      <c r="I55" s="265">
        <v>415.24999999999994</v>
      </c>
      <c r="J55" s="265">
        <v>417.2999999999999</v>
      </c>
      <c r="K55" s="263">
        <v>413.2</v>
      </c>
      <c r="L55" s="263">
        <v>408.8</v>
      </c>
      <c r="M55" s="263">
        <v>18.60699</v>
      </c>
    </row>
    <row r="56" spans="1:13">
      <c r="A56" s="282">
        <v>47</v>
      </c>
      <c r="B56" s="263" t="s">
        <v>230</v>
      </c>
      <c r="C56" s="263">
        <v>1145.45</v>
      </c>
      <c r="D56" s="265">
        <v>1136.6833333333334</v>
      </c>
      <c r="E56" s="265">
        <v>1124.9666666666667</v>
      </c>
      <c r="F56" s="265">
        <v>1104.4833333333333</v>
      </c>
      <c r="G56" s="265">
        <v>1092.7666666666667</v>
      </c>
      <c r="H56" s="265">
        <v>1157.1666666666667</v>
      </c>
      <c r="I56" s="265">
        <v>1168.8833333333334</v>
      </c>
      <c r="J56" s="265">
        <v>1189.3666666666668</v>
      </c>
      <c r="K56" s="263">
        <v>1148.4000000000001</v>
      </c>
      <c r="L56" s="263">
        <v>1116.2</v>
      </c>
      <c r="M56" s="263">
        <v>0.39851999999999999</v>
      </c>
    </row>
    <row r="57" spans="1:13">
      <c r="A57" s="282">
        <v>48</v>
      </c>
      <c r="B57" s="263" t="s">
        <v>71</v>
      </c>
      <c r="C57" s="263">
        <v>14178.9</v>
      </c>
      <c r="D57" s="265">
        <v>14205.666666666666</v>
      </c>
      <c r="E57" s="265">
        <v>14006.383333333331</v>
      </c>
      <c r="F57" s="265">
        <v>13833.866666666665</v>
      </c>
      <c r="G57" s="265">
        <v>13634.58333333333</v>
      </c>
      <c r="H57" s="265">
        <v>14378.183333333332</v>
      </c>
      <c r="I57" s="265">
        <v>14577.466666666669</v>
      </c>
      <c r="J57" s="265">
        <v>14749.983333333334</v>
      </c>
      <c r="K57" s="263">
        <v>14404.95</v>
      </c>
      <c r="L57" s="263">
        <v>14033.15</v>
      </c>
      <c r="M57" s="263">
        <v>0.56398000000000004</v>
      </c>
    </row>
    <row r="58" spans="1:13">
      <c r="A58" s="282">
        <v>49</v>
      </c>
      <c r="B58" s="263" t="s">
        <v>74</v>
      </c>
      <c r="C58" s="263">
        <v>3618.5</v>
      </c>
      <c r="D58" s="265">
        <v>3632.9166666666665</v>
      </c>
      <c r="E58" s="265">
        <v>3595.833333333333</v>
      </c>
      <c r="F58" s="265">
        <v>3573.1666666666665</v>
      </c>
      <c r="G58" s="265">
        <v>3536.083333333333</v>
      </c>
      <c r="H58" s="265">
        <v>3655.583333333333</v>
      </c>
      <c r="I58" s="265">
        <v>3692.6666666666661</v>
      </c>
      <c r="J58" s="265">
        <v>3715.333333333333</v>
      </c>
      <c r="K58" s="263">
        <v>3670</v>
      </c>
      <c r="L58" s="263">
        <v>3610.25</v>
      </c>
      <c r="M58" s="263">
        <v>4.6065800000000001</v>
      </c>
    </row>
    <row r="59" spans="1:13">
      <c r="A59" s="282">
        <v>50</v>
      </c>
      <c r="B59" s="263" t="s">
        <v>80</v>
      </c>
      <c r="C59" s="263">
        <v>605.54999999999995</v>
      </c>
      <c r="D59" s="265">
        <v>603.51666666666665</v>
      </c>
      <c r="E59" s="265">
        <v>597.0333333333333</v>
      </c>
      <c r="F59" s="265">
        <v>588.51666666666665</v>
      </c>
      <c r="G59" s="265">
        <v>582.0333333333333</v>
      </c>
      <c r="H59" s="265">
        <v>612.0333333333333</v>
      </c>
      <c r="I59" s="265">
        <v>618.51666666666665</v>
      </c>
      <c r="J59" s="265">
        <v>627.0333333333333</v>
      </c>
      <c r="K59" s="263">
        <v>610</v>
      </c>
      <c r="L59" s="263">
        <v>595</v>
      </c>
      <c r="M59" s="263">
        <v>1.4971000000000001</v>
      </c>
    </row>
    <row r="60" spans="1:13">
      <c r="A60" s="282">
        <v>51</v>
      </c>
      <c r="B60" s="263" t="s">
        <v>75</v>
      </c>
      <c r="C60" s="263">
        <v>441.8</v>
      </c>
      <c r="D60" s="265">
        <v>443.13333333333338</v>
      </c>
      <c r="E60" s="265">
        <v>439.11666666666679</v>
      </c>
      <c r="F60" s="265">
        <v>436.43333333333339</v>
      </c>
      <c r="G60" s="265">
        <v>432.4166666666668</v>
      </c>
      <c r="H60" s="265">
        <v>445.81666666666678</v>
      </c>
      <c r="I60" s="265">
        <v>449.83333333333331</v>
      </c>
      <c r="J60" s="265">
        <v>452.51666666666677</v>
      </c>
      <c r="K60" s="263">
        <v>447.15</v>
      </c>
      <c r="L60" s="263">
        <v>440.45</v>
      </c>
      <c r="M60" s="263">
        <v>12.696149999999999</v>
      </c>
    </row>
    <row r="61" spans="1:13">
      <c r="A61" s="282">
        <v>52</v>
      </c>
      <c r="B61" s="263" t="s">
        <v>76</v>
      </c>
      <c r="C61" s="263">
        <v>156.35</v>
      </c>
      <c r="D61" s="265">
        <v>154.78333333333333</v>
      </c>
      <c r="E61" s="265">
        <v>152.16666666666666</v>
      </c>
      <c r="F61" s="265">
        <v>147.98333333333332</v>
      </c>
      <c r="G61" s="265">
        <v>145.36666666666665</v>
      </c>
      <c r="H61" s="265">
        <v>158.96666666666667</v>
      </c>
      <c r="I61" s="265">
        <v>161.58333333333334</v>
      </c>
      <c r="J61" s="265">
        <v>165.76666666666668</v>
      </c>
      <c r="K61" s="263">
        <v>157.4</v>
      </c>
      <c r="L61" s="263">
        <v>150.6</v>
      </c>
      <c r="M61" s="263">
        <v>186.68358000000001</v>
      </c>
    </row>
    <row r="62" spans="1:13">
      <c r="A62" s="282">
        <v>53</v>
      </c>
      <c r="B62" s="263" t="s">
        <v>77</v>
      </c>
      <c r="C62" s="263">
        <v>124.8</v>
      </c>
      <c r="D62" s="265">
        <v>125.06666666666666</v>
      </c>
      <c r="E62" s="265">
        <v>123.73333333333332</v>
      </c>
      <c r="F62" s="265">
        <v>122.66666666666666</v>
      </c>
      <c r="G62" s="265">
        <v>121.33333333333331</v>
      </c>
      <c r="H62" s="265">
        <v>126.13333333333333</v>
      </c>
      <c r="I62" s="265">
        <v>127.46666666666667</v>
      </c>
      <c r="J62" s="265">
        <v>128.53333333333333</v>
      </c>
      <c r="K62" s="263">
        <v>126.4</v>
      </c>
      <c r="L62" s="263">
        <v>124</v>
      </c>
      <c r="M62" s="263">
        <v>8.8956700000000009</v>
      </c>
    </row>
    <row r="63" spans="1:13">
      <c r="A63" s="282">
        <v>54</v>
      </c>
      <c r="B63" s="263" t="s">
        <v>81</v>
      </c>
      <c r="C63" s="263">
        <v>562.5</v>
      </c>
      <c r="D63" s="265">
        <v>560.33333333333337</v>
      </c>
      <c r="E63" s="265">
        <v>551.76666666666677</v>
      </c>
      <c r="F63" s="265">
        <v>541.03333333333342</v>
      </c>
      <c r="G63" s="265">
        <v>532.46666666666681</v>
      </c>
      <c r="H63" s="265">
        <v>571.06666666666672</v>
      </c>
      <c r="I63" s="265">
        <v>579.63333333333333</v>
      </c>
      <c r="J63" s="265">
        <v>590.36666666666667</v>
      </c>
      <c r="K63" s="263">
        <v>568.9</v>
      </c>
      <c r="L63" s="263">
        <v>549.6</v>
      </c>
      <c r="M63" s="263">
        <v>44.61159</v>
      </c>
    </row>
    <row r="64" spans="1:13">
      <c r="A64" s="282">
        <v>55</v>
      </c>
      <c r="B64" s="263" t="s">
        <v>82</v>
      </c>
      <c r="C64" s="263">
        <v>818.3</v>
      </c>
      <c r="D64" s="265">
        <v>817.9666666666667</v>
      </c>
      <c r="E64" s="265">
        <v>811.93333333333339</v>
      </c>
      <c r="F64" s="265">
        <v>805.56666666666672</v>
      </c>
      <c r="G64" s="265">
        <v>799.53333333333342</v>
      </c>
      <c r="H64" s="265">
        <v>824.33333333333337</v>
      </c>
      <c r="I64" s="265">
        <v>830.36666666666667</v>
      </c>
      <c r="J64" s="265">
        <v>836.73333333333335</v>
      </c>
      <c r="K64" s="263">
        <v>824</v>
      </c>
      <c r="L64" s="263">
        <v>811.6</v>
      </c>
      <c r="M64" s="263">
        <v>19.109490000000001</v>
      </c>
    </row>
    <row r="65" spans="1:13">
      <c r="A65" s="282">
        <v>56</v>
      </c>
      <c r="B65" s="263" t="s">
        <v>231</v>
      </c>
      <c r="C65" s="263">
        <v>161.1</v>
      </c>
      <c r="D65" s="265">
        <v>159.83333333333331</v>
      </c>
      <c r="E65" s="265">
        <v>157.71666666666664</v>
      </c>
      <c r="F65" s="265">
        <v>154.33333333333331</v>
      </c>
      <c r="G65" s="265">
        <v>152.21666666666664</v>
      </c>
      <c r="H65" s="265">
        <v>163.21666666666664</v>
      </c>
      <c r="I65" s="265">
        <v>165.33333333333331</v>
      </c>
      <c r="J65" s="265">
        <v>168.71666666666664</v>
      </c>
      <c r="K65" s="263">
        <v>161.94999999999999</v>
      </c>
      <c r="L65" s="263">
        <v>156.44999999999999</v>
      </c>
      <c r="M65" s="263">
        <v>15.02566</v>
      </c>
    </row>
    <row r="66" spans="1:13">
      <c r="A66" s="282">
        <v>57</v>
      </c>
      <c r="B66" s="263" t="s">
        <v>83</v>
      </c>
      <c r="C66" s="263">
        <v>132.15</v>
      </c>
      <c r="D66" s="265">
        <v>131.71666666666667</v>
      </c>
      <c r="E66" s="265">
        <v>131.03333333333333</v>
      </c>
      <c r="F66" s="265">
        <v>129.91666666666666</v>
      </c>
      <c r="G66" s="265">
        <v>129.23333333333332</v>
      </c>
      <c r="H66" s="265">
        <v>132.83333333333334</v>
      </c>
      <c r="I66" s="265">
        <v>133.51666666666668</v>
      </c>
      <c r="J66" s="265">
        <v>134.63333333333335</v>
      </c>
      <c r="K66" s="263">
        <v>132.4</v>
      </c>
      <c r="L66" s="263">
        <v>130.6</v>
      </c>
      <c r="M66" s="263">
        <v>62.260869999999997</v>
      </c>
    </row>
    <row r="67" spans="1:13">
      <c r="A67" s="282">
        <v>58</v>
      </c>
      <c r="B67" s="263" t="s">
        <v>822</v>
      </c>
      <c r="C67" s="263">
        <v>2933.45</v>
      </c>
      <c r="D67" s="265">
        <v>2964.1333333333332</v>
      </c>
      <c r="E67" s="265">
        <v>2857.4666666666662</v>
      </c>
      <c r="F67" s="265">
        <v>2781.4833333333331</v>
      </c>
      <c r="G67" s="265">
        <v>2674.8166666666662</v>
      </c>
      <c r="H67" s="265">
        <v>3040.1166666666663</v>
      </c>
      <c r="I67" s="265">
        <v>3146.7833333333333</v>
      </c>
      <c r="J67" s="265">
        <v>3222.7666666666664</v>
      </c>
      <c r="K67" s="263">
        <v>3070.8</v>
      </c>
      <c r="L67" s="263">
        <v>2888.15</v>
      </c>
      <c r="M67" s="263">
        <v>8.3210099999999994</v>
      </c>
    </row>
    <row r="68" spans="1:13">
      <c r="A68" s="282">
        <v>59</v>
      </c>
      <c r="B68" s="263" t="s">
        <v>84</v>
      </c>
      <c r="C68" s="263">
        <v>1562.95</v>
      </c>
      <c r="D68" s="265">
        <v>1565.4333333333332</v>
      </c>
      <c r="E68" s="265">
        <v>1552.8666666666663</v>
      </c>
      <c r="F68" s="265">
        <v>1542.7833333333331</v>
      </c>
      <c r="G68" s="265">
        <v>1530.2166666666662</v>
      </c>
      <c r="H68" s="265">
        <v>1575.5166666666664</v>
      </c>
      <c r="I68" s="265">
        <v>1588.0833333333335</v>
      </c>
      <c r="J68" s="265">
        <v>1598.1666666666665</v>
      </c>
      <c r="K68" s="263">
        <v>1578</v>
      </c>
      <c r="L68" s="263">
        <v>1555.35</v>
      </c>
      <c r="M68" s="263">
        <v>2.2843</v>
      </c>
    </row>
    <row r="69" spans="1:13">
      <c r="A69" s="282">
        <v>60</v>
      </c>
      <c r="B69" s="263" t="s">
        <v>85</v>
      </c>
      <c r="C69" s="263">
        <v>598.6</v>
      </c>
      <c r="D69" s="265">
        <v>599.31666666666661</v>
      </c>
      <c r="E69" s="265">
        <v>592.63333333333321</v>
      </c>
      <c r="F69" s="265">
        <v>586.66666666666663</v>
      </c>
      <c r="G69" s="265">
        <v>579.98333333333323</v>
      </c>
      <c r="H69" s="265">
        <v>605.28333333333319</v>
      </c>
      <c r="I69" s="265">
        <v>611.96666666666658</v>
      </c>
      <c r="J69" s="265">
        <v>617.93333333333317</v>
      </c>
      <c r="K69" s="263">
        <v>606</v>
      </c>
      <c r="L69" s="263">
        <v>593.35</v>
      </c>
      <c r="M69" s="263">
        <v>23.50611</v>
      </c>
    </row>
    <row r="70" spans="1:13">
      <c r="A70" s="282">
        <v>61</v>
      </c>
      <c r="B70" s="263" t="s">
        <v>232</v>
      </c>
      <c r="C70" s="263">
        <v>748.9</v>
      </c>
      <c r="D70" s="265">
        <v>756.68333333333339</v>
      </c>
      <c r="E70" s="265">
        <v>738.46666666666681</v>
      </c>
      <c r="F70" s="265">
        <v>728.03333333333342</v>
      </c>
      <c r="G70" s="265">
        <v>709.81666666666683</v>
      </c>
      <c r="H70" s="265">
        <v>767.11666666666679</v>
      </c>
      <c r="I70" s="265">
        <v>785.33333333333348</v>
      </c>
      <c r="J70" s="265">
        <v>795.76666666666677</v>
      </c>
      <c r="K70" s="263">
        <v>774.9</v>
      </c>
      <c r="L70" s="263">
        <v>746.25</v>
      </c>
      <c r="M70" s="263">
        <v>6.0086300000000001</v>
      </c>
    </row>
    <row r="71" spans="1:13">
      <c r="A71" s="282">
        <v>62</v>
      </c>
      <c r="B71" s="263" t="s">
        <v>233</v>
      </c>
      <c r="C71" s="263">
        <v>393.25</v>
      </c>
      <c r="D71" s="265">
        <v>391.90000000000003</v>
      </c>
      <c r="E71" s="265">
        <v>384.80000000000007</v>
      </c>
      <c r="F71" s="265">
        <v>376.35</v>
      </c>
      <c r="G71" s="265">
        <v>369.25000000000006</v>
      </c>
      <c r="H71" s="265">
        <v>400.35000000000008</v>
      </c>
      <c r="I71" s="265">
        <v>407.4500000000001</v>
      </c>
      <c r="J71" s="265">
        <v>415.90000000000009</v>
      </c>
      <c r="K71" s="263">
        <v>399</v>
      </c>
      <c r="L71" s="263">
        <v>383.45</v>
      </c>
      <c r="M71" s="263">
        <v>13.17098</v>
      </c>
    </row>
    <row r="72" spans="1:13">
      <c r="A72" s="282">
        <v>63</v>
      </c>
      <c r="B72" s="263" t="s">
        <v>86</v>
      </c>
      <c r="C72" s="263">
        <v>895.35</v>
      </c>
      <c r="D72" s="265">
        <v>905.93333333333339</v>
      </c>
      <c r="E72" s="265">
        <v>877.61666666666679</v>
      </c>
      <c r="F72" s="265">
        <v>859.88333333333344</v>
      </c>
      <c r="G72" s="265">
        <v>831.56666666666683</v>
      </c>
      <c r="H72" s="265">
        <v>923.66666666666674</v>
      </c>
      <c r="I72" s="265">
        <v>951.98333333333335</v>
      </c>
      <c r="J72" s="265">
        <v>969.7166666666667</v>
      </c>
      <c r="K72" s="263">
        <v>934.25</v>
      </c>
      <c r="L72" s="263">
        <v>888.2</v>
      </c>
      <c r="M72" s="263">
        <v>15.46599</v>
      </c>
    </row>
    <row r="73" spans="1:13">
      <c r="A73" s="282">
        <v>64</v>
      </c>
      <c r="B73" s="263" t="s">
        <v>92</v>
      </c>
      <c r="C73" s="263">
        <v>291.8</v>
      </c>
      <c r="D73" s="265">
        <v>289.63333333333338</v>
      </c>
      <c r="E73" s="265">
        <v>285.66666666666674</v>
      </c>
      <c r="F73" s="265">
        <v>279.53333333333336</v>
      </c>
      <c r="G73" s="265">
        <v>275.56666666666672</v>
      </c>
      <c r="H73" s="265">
        <v>295.76666666666677</v>
      </c>
      <c r="I73" s="265">
        <v>299.73333333333335</v>
      </c>
      <c r="J73" s="265">
        <v>305.86666666666679</v>
      </c>
      <c r="K73" s="263">
        <v>293.60000000000002</v>
      </c>
      <c r="L73" s="263">
        <v>283.5</v>
      </c>
      <c r="M73" s="263">
        <v>73.7209</v>
      </c>
    </row>
    <row r="74" spans="1:13">
      <c r="A74" s="282">
        <v>65</v>
      </c>
      <c r="B74" s="263" t="s">
        <v>87</v>
      </c>
      <c r="C74" s="263">
        <v>538.65</v>
      </c>
      <c r="D74" s="265">
        <v>539.79999999999995</v>
      </c>
      <c r="E74" s="265">
        <v>535.64999999999986</v>
      </c>
      <c r="F74" s="265">
        <v>532.64999999999986</v>
      </c>
      <c r="G74" s="265">
        <v>528.49999999999977</v>
      </c>
      <c r="H74" s="265">
        <v>542.79999999999995</v>
      </c>
      <c r="I74" s="265">
        <v>546.95000000000005</v>
      </c>
      <c r="J74" s="265">
        <v>549.95000000000005</v>
      </c>
      <c r="K74" s="263">
        <v>543.95000000000005</v>
      </c>
      <c r="L74" s="263">
        <v>536.79999999999995</v>
      </c>
      <c r="M74" s="263">
        <v>8.2348199999999991</v>
      </c>
    </row>
    <row r="75" spans="1:13">
      <c r="A75" s="282">
        <v>66</v>
      </c>
      <c r="B75" s="263" t="s">
        <v>234</v>
      </c>
      <c r="C75" s="263">
        <v>1560.35</v>
      </c>
      <c r="D75" s="265">
        <v>1570.0833333333333</v>
      </c>
      <c r="E75" s="265">
        <v>1540.2666666666664</v>
      </c>
      <c r="F75" s="265">
        <v>1520.1833333333332</v>
      </c>
      <c r="G75" s="265">
        <v>1490.3666666666663</v>
      </c>
      <c r="H75" s="265">
        <v>1590.1666666666665</v>
      </c>
      <c r="I75" s="265">
        <v>1619.9833333333336</v>
      </c>
      <c r="J75" s="265">
        <v>1640.0666666666666</v>
      </c>
      <c r="K75" s="263">
        <v>1599.9</v>
      </c>
      <c r="L75" s="263">
        <v>1550</v>
      </c>
      <c r="M75" s="263">
        <v>1.9221299999999999</v>
      </c>
    </row>
    <row r="76" spans="1:13">
      <c r="A76" s="282">
        <v>67</v>
      </c>
      <c r="B76" s="263" t="s">
        <v>833</v>
      </c>
      <c r="C76" s="263">
        <v>172.35</v>
      </c>
      <c r="D76" s="265">
        <v>170.78333333333333</v>
      </c>
      <c r="E76" s="265">
        <v>156.66666666666666</v>
      </c>
      <c r="F76" s="265">
        <v>140.98333333333332</v>
      </c>
      <c r="G76" s="265">
        <v>126.86666666666665</v>
      </c>
      <c r="H76" s="265">
        <v>186.46666666666667</v>
      </c>
      <c r="I76" s="265">
        <v>200.58333333333334</v>
      </c>
      <c r="J76" s="265">
        <v>216.26666666666668</v>
      </c>
      <c r="K76" s="263">
        <v>184.9</v>
      </c>
      <c r="L76" s="263">
        <v>155.1</v>
      </c>
      <c r="M76" s="263">
        <v>108.7252</v>
      </c>
    </row>
    <row r="77" spans="1:13">
      <c r="A77" s="282">
        <v>68</v>
      </c>
      <c r="B77" s="263" t="s">
        <v>90</v>
      </c>
      <c r="C77" s="263">
        <v>3616.1</v>
      </c>
      <c r="D77" s="265">
        <v>3619.3666666666668</v>
      </c>
      <c r="E77" s="265">
        <v>3599.7333333333336</v>
      </c>
      <c r="F77" s="265">
        <v>3583.3666666666668</v>
      </c>
      <c r="G77" s="265">
        <v>3563.7333333333336</v>
      </c>
      <c r="H77" s="265">
        <v>3635.7333333333336</v>
      </c>
      <c r="I77" s="265">
        <v>3655.3666666666668</v>
      </c>
      <c r="J77" s="265">
        <v>3671.7333333333336</v>
      </c>
      <c r="K77" s="263">
        <v>3639</v>
      </c>
      <c r="L77" s="263">
        <v>3603</v>
      </c>
      <c r="M77" s="263">
        <v>2.4700000000000002</v>
      </c>
    </row>
    <row r="78" spans="1:13">
      <c r="A78" s="282">
        <v>69</v>
      </c>
      <c r="B78" s="263" t="s">
        <v>348</v>
      </c>
      <c r="C78" s="263">
        <v>2730.6</v>
      </c>
      <c r="D78" s="265">
        <v>2715.5166666666669</v>
      </c>
      <c r="E78" s="265">
        <v>2681.0333333333338</v>
      </c>
      <c r="F78" s="265">
        <v>2631.4666666666667</v>
      </c>
      <c r="G78" s="265">
        <v>2596.9833333333336</v>
      </c>
      <c r="H78" s="265">
        <v>2765.0833333333339</v>
      </c>
      <c r="I78" s="265">
        <v>2799.5666666666666</v>
      </c>
      <c r="J78" s="265">
        <v>2849.1333333333341</v>
      </c>
      <c r="K78" s="263">
        <v>2750</v>
      </c>
      <c r="L78" s="263">
        <v>2665.95</v>
      </c>
      <c r="M78" s="263">
        <v>2.8960499999999998</v>
      </c>
    </row>
    <row r="79" spans="1:13">
      <c r="A79" s="282">
        <v>70</v>
      </c>
      <c r="B79" s="263" t="s">
        <v>93</v>
      </c>
      <c r="C79" s="263">
        <v>4587.6499999999996</v>
      </c>
      <c r="D79" s="265">
        <v>4568.2166666666662</v>
      </c>
      <c r="E79" s="265">
        <v>4541.4833333333327</v>
      </c>
      <c r="F79" s="265">
        <v>4495.3166666666666</v>
      </c>
      <c r="G79" s="265">
        <v>4468.583333333333</v>
      </c>
      <c r="H79" s="265">
        <v>4614.3833333333323</v>
      </c>
      <c r="I79" s="265">
        <v>4641.1166666666659</v>
      </c>
      <c r="J79" s="265">
        <v>4687.2833333333319</v>
      </c>
      <c r="K79" s="263">
        <v>4594.95</v>
      </c>
      <c r="L79" s="263">
        <v>4522.05</v>
      </c>
      <c r="M79" s="263">
        <v>6.4763999999999999</v>
      </c>
    </row>
    <row r="80" spans="1:13">
      <c r="A80" s="282">
        <v>71</v>
      </c>
      <c r="B80" s="263" t="s">
        <v>235</v>
      </c>
      <c r="C80" s="263">
        <v>66.45</v>
      </c>
      <c r="D80" s="265">
        <v>65.333333333333329</v>
      </c>
      <c r="E80" s="265">
        <v>64.216666666666654</v>
      </c>
      <c r="F80" s="265">
        <v>61.983333333333327</v>
      </c>
      <c r="G80" s="265">
        <v>60.866666666666653</v>
      </c>
      <c r="H80" s="265">
        <v>67.566666666666663</v>
      </c>
      <c r="I80" s="265">
        <v>68.683333333333337</v>
      </c>
      <c r="J80" s="265">
        <v>70.916666666666657</v>
      </c>
      <c r="K80" s="263">
        <v>66.45</v>
      </c>
      <c r="L80" s="263">
        <v>63.1</v>
      </c>
      <c r="M80" s="263">
        <v>40.24006</v>
      </c>
    </row>
    <row r="81" spans="1:13">
      <c r="A81" s="282">
        <v>72</v>
      </c>
      <c r="B81" s="263" t="s">
        <v>94</v>
      </c>
      <c r="C81" s="263">
        <v>2631.15</v>
      </c>
      <c r="D81" s="265">
        <v>2623</v>
      </c>
      <c r="E81" s="265">
        <v>2597</v>
      </c>
      <c r="F81" s="265">
        <v>2562.85</v>
      </c>
      <c r="G81" s="265">
        <v>2536.85</v>
      </c>
      <c r="H81" s="265">
        <v>2657.15</v>
      </c>
      <c r="I81" s="265">
        <v>2683.15</v>
      </c>
      <c r="J81" s="265">
        <v>2717.3</v>
      </c>
      <c r="K81" s="263">
        <v>2649</v>
      </c>
      <c r="L81" s="263">
        <v>2588.85</v>
      </c>
      <c r="M81" s="263">
        <v>7.4442300000000001</v>
      </c>
    </row>
    <row r="82" spans="1:13">
      <c r="A82" s="282">
        <v>73</v>
      </c>
      <c r="B82" s="263" t="s">
        <v>236</v>
      </c>
      <c r="C82" s="263">
        <v>488.05</v>
      </c>
      <c r="D82" s="265">
        <v>487.43333333333334</v>
      </c>
      <c r="E82" s="265">
        <v>481.06666666666666</v>
      </c>
      <c r="F82" s="265">
        <v>474.08333333333331</v>
      </c>
      <c r="G82" s="265">
        <v>467.71666666666664</v>
      </c>
      <c r="H82" s="265">
        <v>494.41666666666669</v>
      </c>
      <c r="I82" s="265">
        <v>500.78333333333336</v>
      </c>
      <c r="J82" s="265">
        <v>507.76666666666671</v>
      </c>
      <c r="K82" s="263">
        <v>493.8</v>
      </c>
      <c r="L82" s="263">
        <v>480.45</v>
      </c>
      <c r="M82" s="263">
        <v>8.2833900000000007</v>
      </c>
    </row>
    <row r="83" spans="1:13">
      <c r="A83" s="282">
        <v>74</v>
      </c>
      <c r="B83" s="263" t="s">
        <v>237</v>
      </c>
      <c r="C83" s="263">
        <v>1440.75</v>
      </c>
      <c r="D83" s="265">
        <v>1443.7166666666665</v>
      </c>
      <c r="E83" s="265">
        <v>1422.333333333333</v>
      </c>
      <c r="F83" s="265">
        <v>1403.9166666666665</v>
      </c>
      <c r="G83" s="265">
        <v>1382.5333333333331</v>
      </c>
      <c r="H83" s="265">
        <v>1462.133333333333</v>
      </c>
      <c r="I83" s="265">
        <v>1483.5166666666667</v>
      </c>
      <c r="J83" s="265">
        <v>1501.9333333333329</v>
      </c>
      <c r="K83" s="263">
        <v>1465.1</v>
      </c>
      <c r="L83" s="263">
        <v>1425.3</v>
      </c>
      <c r="M83" s="263">
        <v>0.68245999999999996</v>
      </c>
    </row>
    <row r="84" spans="1:13">
      <c r="A84" s="282">
        <v>75</v>
      </c>
      <c r="B84" s="263" t="s">
        <v>96</v>
      </c>
      <c r="C84" s="263">
        <v>1274.05</v>
      </c>
      <c r="D84" s="265">
        <v>1284.75</v>
      </c>
      <c r="E84" s="265">
        <v>1252.5999999999999</v>
      </c>
      <c r="F84" s="265">
        <v>1231.1499999999999</v>
      </c>
      <c r="G84" s="265">
        <v>1198.9999999999998</v>
      </c>
      <c r="H84" s="265">
        <v>1306.2</v>
      </c>
      <c r="I84" s="265">
        <v>1338.3500000000001</v>
      </c>
      <c r="J84" s="265">
        <v>1359.8000000000002</v>
      </c>
      <c r="K84" s="263">
        <v>1316.9</v>
      </c>
      <c r="L84" s="263">
        <v>1263.3</v>
      </c>
      <c r="M84" s="263">
        <v>15.97734</v>
      </c>
    </row>
    <row r="85" spans="1:13">
      <c r="A85" s="282">
        <v>76</v>
      </c>
      <c r="B85" s="263" t="s">
        <v>97</v>
      </c>
      <c r="C85" s="263">
        <v>185.8</v>
      </c>
      <c r="D85" s="265">
        <v>185.4</v>
      </c>
      <c r="E85" s="265">
        <v>184.5</v>
      </c>
      <c r="F85" s="265">
        <v>183.2</v>
      </c>
      <c r="G85" s="265">
        <v>182.29999999999998</v>
      </c>
      <c r="H85" s="265">
        <v>186.70000000000002</v>
      </c>
      <c r="I85" s="265">
        <v>187.60000000000005</v>
      </c>
      <c r="J85" s="265">
        <v>188.90000000000003</v>
      </c>
      <c r="K85" s="263">
        <v>186.3</v>
      </c>
      <c r="L85" s="263">
        <v>184.1</v>
      </c>
      <c r="M85" s="263">
        <v>20.103079999999999</v>
      </c>
    </row>
    <row r="86" spans="1:13">
      <c r="A86" s="282">
        <v>77</v>
      </c>
      <c r="B86" s="263" t="s">
        <v>98</v>
      </c>
      <c r="C86" s="263">
        <v>78.849999999999994</v>
      </c>
      <c r="D86" s="265">
        <v>78.216666666666654</v>
      </c>
      <c r="E86" s="265">
        <v>76.933333333333309</v>
      </c>
      <c r="F86" s="265">
        <v>75.016666666666652</v>
      </c>
      <c r="G86" s="265">
        <v>73.733333333333306</v>
      </c>
      <c r="H86" s="265">
        <v>80.133333333333312</v>
      </c>
      <c r="I86" s="265">
        <v>81.416666666666643</v>
      </c>
      <c r="J86" s="265">
        <v>83.333333333333314</v>
      </c>
      <c r="K86" s="263">
        <v>79.5</v>
      </c>
      <c r="L86" s="263">
        <v>76.3</v>
      </c>
      <c r="M86" s="263">
        <v>179.48568</v>
      </c>
    </row>
    <row r="87" spans="1:13">
      <c r="A87" s="282">
        <v>78</v>
      </c>
      <c r="B87" s="263" t="s">
        <v>359</v>
      </c>
      <c r="C87" s="263">
        <v>202.25</v>
      </c>
      <c r="D87" s="265">
        <v>201.4</v>
      </c>
      <c r="E87" s="265">
        <v>199</v>
      </c>
      <c r="F87" s="265">
        <v>195.75</v>
      </c>
      <c r="G87" s="265">
        <v>193.35</v>
      </c>
      <c r="H87" s="265">
        <v>204.65</v>
      </c>
      <c r="I87" s="265">
        <v>207.05000000000004</v>
      </c>
      <c r="J87" s="265">
        <v>210.3</v>
      </c>
      <c r="K87" s="263">
        <v>203.8</v>
      </c>
      <c r="L87" s="263">
        <v>198.15</v>
      </c>
      <c r="M87" s="263">
        <v>16.509360000000001</v>
      </c>
    </row>
    <row r="88" spans="1:13">
      <c r="A88" s="282">
        <v>79</v>
      </c>
      <c r="B88" s="263" t="s">
        <v>240</v>
      </c>
      <c r="C88" s="263">
        <v>44.75</v>
      </c>
      <c r="D88" s="265">
        <v>43.35</v>
      </c>
      <c r="E88" s="265">
        <v>41.95</v>
      </c>
      <c r="F88" s="265">
        <v>39.15</v>
      </c>
      <c r="G88" s="265">
        <v>37.75</v>
      </c>
      <c r="H88" s="265">
        <v>46.150000000000006</v>
      </c>
      <c r="I88" s="265">
        <v>47.55</v>
      </c>
      <c r="J88" s="265">
        <v>50.350000000000009</v>
      </c>
      <c r="K88" s="263">
        <v>44.75</v>
      </c>
      <c r="L88" s="263">
        <v>40.549999999999997</v>
      </c>
      <c r="M88" s="263">
        <v>44.585819999999998</v>
      </c>
    </row>
    <row r="89" spans="1:13">
      <c r="A89" s="282">
        <v>80</v>
      </c>
      <c r="B89" s="263" t="s">
        <v>99</v>
      </c>
      <c r="C89" s="263">
        <v>140.15</v>
      </c>
      <c r="D89" s="265">
        <v>138.76666666666668</v>
      </c>
      <c r="E89" s="265">
        <v>136.58333333333337</v>
      </c>
      <c r="F89" s="265">
        <v>133.01666666666668</v>
      </c>
      <c r="G89" s="265">
        <v>130.83333333333337</v>
      </c>
      <c r="H89" s="265">
        <v>142.33333333333337</v>
      </c>
      <c r="I89" s="265">
        <v>144.51666666666671</v>
      </c>
      <c r="J89" s="265">
        <v>148.08333333333337</v>
      </c>
      <c r="K89" s="263">
        <v>140.94999999999999</v>
      </c>
      <c r="L89" s="263">
        <v>135.19999999999999</v>
      </c>
      <c r="M89" s="263">
        <v>188.28031999999999</v>
      </c>
    </row>
    <row r="90" spans="1:13">
      <c r="A90" s="282">
        <v>81</v>
      </c>
      <c r="B90" s="263" t="s">
        <v>102</v>
      </c>
      <c r="C90" s="263">
        <v>25</v>
      </c>
      <c r="D90" s="265">
        <v>24.75</v>
      </c>
      <c r="E90" s="265">
        <v>24.35</v>
      </c>
      <c r="F90" s="265">
        <v>23.700000000000003</v>
      </c>
      <c r="G90" s="265">
        <v>23.300000000000004</v>
      </c>
      <c r="H90" s="265">
        <v>25.4</v>
      </c>
      <c r="I90" s="265">
        <v>25.799999999999997</v>
      </c>
      <c r="J90" s="265">
        <v>26.449999999999996</v>
      </c>
      <c r="K90" s="263">
        <v>25.15</v>
      </c>
      <c r="L90" s="263">
        <v>24.1</v>
      </c>
      <c r="M90" s="263">
        <v>192.23855</v>
      </c>
    </row>
    <row r="91" spans="1:13">
      <c r="A91" s="282">
        <v>82</v>
      </c>
      <c r="B91" s="263" t="s">
        <v>241</v>
      </c>
      <c r="C91" s="263">
        <v>208.2</v>
      </c>
      <c r="D91" s="265">
        <v>205.06666666666669</v>
      </c>
      <c r="E91" s="265">
        <v>199.13333333333338</v>
      </c>
      <c r="F91" s="265">
        <v>190.06666666666669</v>
      </c>
      <c r="G91" s="265">
        <v>184.13333333333338</v>
      </c>
      <c r="H91" s="265">
        <v>214.13333333333338</v>
      </c>
      <c r="I91" s="265">
        <v>220.06666666666672</v>
      </c>
      <c r="J91" s="265">
        <v>229.13333333333338</v>
      </c>
      <c r="K91" s="263">
        <v>211</v>
      </c>
      <c r="L91" s="263">
        <v>196</v>
      </c>
      <c r="M91" s="263">
        <v>25.21612</v>
      </c>
    </row>
    <row r="92" spans="1:13">
      <c r="A92" s="282">
        <v>83</v>
      </c>
      <c r="B92" s="263" t="s">
        <v>100</v>
      </c>
      <c r="C92" s="263">
        <v>483.25</v>
      </c>
      <c r="D92" s="265">
        <v>477.86666666666662</v>
      </c>
      <c r="E92" s="265">
        <v>467.73333333333323</v>
      </c>
      <c r="F92" s="265">
        <v>452.21666666666664</v>
      </c>
      <c r="G92" s="265">
        <v>442.08333333333326</v>
      </c>
      <c r="H92" s="265">
        <v>493.38333333333321</v>
      </c>
      <c r="I92" s="265">
        <v>503.51666666666654</v>
      </c>
      <c r="J92" s="265">
        <v>519.03333333333319</v>
      </c>
      <c r="K92" s="263">
        <v>488</v>
      </c>
      <c r="L92" s="263">
        <v>462.35</v>
      </c>
      <c r="M92" s="263">
        <v>21.830359999999999</v>
      </c>
    </row>
    <row r="93" spans="1:13">
      <c r="A93" s="282">
        <v>84</v>
      </c>
      <c r="B93" s="263" t="s">
        <v>242</v>
      </c>
      <c r="C93" s="263">
        <v>518</v>
      </c>
      <c r="D93" s="265">
        <v>521.04999999999995</v>
      </c>
      <c r="E93" s="265">
        <v>509.74999999999989</v>
      </c>
      <c r="F93" s="265">
        <v>501.49999999999989</v>
      </c>
      <c r="G93" s="265">
        <v>490.19999999999982</v>
      </c>
      <c r="H93" s="265">
        <v>529.29999999999995</v>
      </c>
      <c r="I93" s="265">
        <v>540.60000000000014</v>
      </c>
      <c r="J93" s="265">
        <v>548.85</v>
      </c>
      <c r="K93" s="263">
        <v>532.35</v>
      </c>
      <c r="L93" s="263">
        <v>512.79999999999995</v>
      </c>
      <c r="M93" s="263">
        <v>1.30637</v>
      </c>
    </row>
    <row r="94" spans="1:13">
      <c r="A94" s="282">
        <v>85</v>
      </c>
      <c r="B94" s="263" t="s">
        <v>103</v>
      </c>
      <c r="C94" s="263">
        <v>726.3</v>
      </c>
      <c r="D94" s="265">
        <v>728.63333333333321</v>
      </c>
      <c r="E94" s="265">
        <v>721.36666666666645</v>
      </c>
      <c r="F94" s="265">
        <v>716.43333333333328</v>
      </c>
      <c r="G94" s="265">
        <v>709.16666666666652</v>
      </c>
      <c r="H94" s="265">
        <v>733.56666666666638</v>
      </c>
      <c r="I94" s="265">
        <v>740.83333333333326</v>
      </c>
      <c r="J94" s="265">
        <v>745.76666666666631</v>
      </c>
      <c r="K94" s="263">
        <v>735.9</v>
      </c>
      <c r="L94" s="263">
        <v>723.7</v>
      </c>
      <c r="M94" s="263">
        <v>6.8159299999999998</v>
      </c>
    </row>
    <row r="95" spans="1:13">
      <c r="A95" s="282">
        <v>86</v>
      </c>
      <c r="B95" s="263" t="s">
        <v>243</v>
      </c>
      <c r="C95" s="263">
        <v>539.5</v>
      </c>
      <c r="D95" s="265">
        <v>540.4</v>
      </c>
      <c r="E95" s="265">
        <v>532.5</v>
      </c>
      <c r="F95" s="265">
        <v>525.5</v>
      </c>
      <c r="G95" s="265">
        <v>517.6</v>
      </c>
      <c r="H95" s="265">
        <v>547.4</v>
      </c>
      <c r="I95" s="265">
        <v>555.29999999999984</v>
      </c>
      <c r="J95" s="265">
        <v>562.29999999999995</v>
      </c>
      <c r="K95" s="263">
        <v>548.29999999999995</v>
      </c>
      <c r="L95" s="263">
        <v>533.4</v>
      </c>
      <c r="M95" s="263">
        <v>1.93533</v>
      </c>
    </row>
    <row r="96" spans="1:13">
      <c r="A96" s="282">
        <v>87</v>
      </c>
      <c r="B96" s="263" t="s">
        <v>244</v>
      </c>
      <c r="C96" s="263">
        <v>1391.35</v>
      </c>
      <c r="D96" s="265">
        <v>1386.3500000000001</v>
      </c>
      <c r="E96" s="265">
        <v>1366.3000000000002</v>
      </c>
      <c r="F96" s="265">
        <v>1341.25</v>
      </c>
      <c r="G96" s="265">
        <v>1321.2</v>
      </c>
      <c r="H96" s="265">
        <v>1411.4000000000003</v>
      </c>
      <c r="I96" s="265">
        <v>1431.45</v>
      </c>
      <c r="J96" s="265">
        <v>1456.5000000000005</v>
      </c>
      <c r="K96" s="263">
        <v>1406.4</v>
      </c>
      <c r="L96" s="263">
        <v>1361.3</v>
      </c>
      <c r="M96" s="263">
        <v>10.240259999999999</v>
      </c>
    </row>
    <row r="97" spans="1:13">
      <c r="A97" s="282">
        <v>88</v>
      </c>
      <c r="B97" s="263" t="s">
        <v>104</v>
      </c>
      <c r="C97" s="263">
        <v>1454.5</v>
      </c>
      <c r="D97" s="265">
        <v>1452.8166666666666</v>
      </c>
      <c r="E97" s="265">
        <v>1438.6333333333332</v>
      </c>
      <c r="F97" s="265">
        <v>1422.7666666666667</v>
      </c>
      <c r="G97" s="265">
        <v>1408.5833333333333</v>
      </c>
      <c r="H97" s="265">
        <v>1468.6833333333332</v>
      </c>
      <c r="I97" s="265">
        <v>1482.8666666666666</v>
      </c>
      <c r="J97" s="265">
        <v>1498.7333333333331</v>
      </c>
      <c r="K97" s="263">
        <v>1467</v>
      </c>
      <c r="L97" s="263">
        <v>1436.95</v>
      </c>
      <c r="M97" s="263">
        <v>12.70201</v>
      </c>
    </row>
    <row r="98" spans="1:13">
      <c r="A98" s="282">
        <v>89</v>
      </c>
      <c r="B98" s="263" t="s">
        <v>372</v>
      </c>
      <c r="C98" s="263">
        <v>547.79999999999995</v>
      </c>
      <c r="D98" s="265">
        <v>551.93333333333328</v>
      </c>
      <c r="E98" s="265">
        <v>537.86666666666656</v>
      </c>
      <c r="F98" s="265">
        <v>527.93333333333328</v>
      </c>
      <c r="G98" s="265">
        <v>513.86666666666656</v>
      </c>
      <c r="H98" s="265">
        <v>561.86666666666656</v>
      </c>
      <c r="I98" s="265">
        <v>575.93333333333339</v>
      </c>
      <c r="J98" s="265">
        <v>585.86666666666656</v>
      </c>
      <c r="K98" s="263">
        <v>566</v>
      </c>
      <c r="L98" s="263">
        <v>542</v>
      </c>
      <c r="M98" s="263">
        <v>16.653700000000001</v>
      </c>
    </row>
    <row r="99" spans="1:13">
      <c r="A99" s="282">
        <v>90</v>
      </c>
      <c r="B99" s="263" t="s">
        <v>246</v>
      </c>
      <c r="C99" s="263">
        <v>276.3</v>
      </c>
      <c r="D99" s="265">
        <v>276.68333333333334</v>
      </c>
      <c r="E99" s="265">
        <v>272.9666666666667</v>
      </c>
      <c r="F99" s="265">
        <v>269.63333333333338</v>
      </c>
      <c r="G99" s="265">
        <v>265.91666666666674</v>
      </c>
      <c r="H99" s="265">
        <v>280.01666666666665</v>
      </c>
      <c r="I99" s="265">
        <v>283.73333333333323</v>
      </c>
      <c r="J99" s="265">
        <v>287.06666666666661</v>
      </c>
      <c r="K99" s="263">
        <v>280.39999999999998</v>
      </c>
      <c r="L99" s="263">
        <v>273.35000000000002</v>
      </c>
      <c r="M99" s="263">
        <v>9.6429299999999998</v>
      </c>
    </row>
    <row r="100" spans="1:13">
      <c r="A100" s="282">
        <v>91</v>
      </c>
      <c r="B100" s="263" t="s">
        <v>107</v>
      </c>
      <c r="C100" s="263">
        <v>1002.6</v>
      </c>
      <c r="D100" s="265">
        <v>1002.2333333333332</v>
      </c>
      <c r="E100" s="265">
        <v>990.96666666666647</v>
      </c>
      <c r="F100" s="265">
        <v>979.33333333333326</v>
      </c>
      <c r="G100" s="265">
        <v>968.06666666666649</v>
      </c>
      <c r="H100" s="265">
        <v>1013.8666666666664</v>
      </c>
      <c r="I100" s="265">
        <v>1025.1333333333332</v>
      </c>
      <c r="J100" s="265">
        <v>1036.7666666666664</v>
      </c>
      <c r="K100" s="263">
        <v>1013.5</v>
      </c>
      <c r="L100" s="263">
        <v>990.6</v>
      </c>
      <c r="M100" s="263">
        <v>52.69079</v>
      </c>
    </row>
    <row r="101" spans="1:13">
      <c r="A101" s="282">
        <v>92</v>
      </c>
      <c r="B101" s="263" t="s">
        <v>248</v>
      </c>
      <c r="C101" s="263">
        <v>2963.35</v>
      </c>
      <c r="D101" s="265">
        <v>2943.1666666666665</v>
      </c>
      <c r="E101" s="265">
        <v>2911.333333333333</v>
      </c>
      <c r="F101" s="265">
        <v>2859.3166666666666</v>
      </c>
      <c r="G101" s="265">
        <v>2827.4833333333331</v>
      </c>
      <c r="H101" s="265">
        <v>2995.1833333333329</v>
      </c>
      <c r="I101" s="265">
        <v>3027.016666666666</v>
      </c>
      <c r="J101" s="265">
        <v>3079.0333333333328</v>
      </c>
      <c r="K101" s="263">
        <v>2975</v>
      </c>
      <c r="L101" s="263">
        <v>2891.15</v>
      </c>
      <c r="M101" s="263">
        <v>1.2149300000000001</v>
      </c>
    </row>
    <row r="102" spans="1:13">
      <c r="A102" s="282">
        <v>93</v>
      </c>
      <c r="B102" s="263" t="s">
        <v>109</v>
      </c>
      <c r="C102" s="263">
        <v>1486.75</v>
      </c>
      <c r="D102" s="265">
        <v>1483.7166666666665</v>
      </c>
      <c r="E102" s="265">
        <v>1468.0333333333328</v>
      </c>
      <c r="F102" s="265">
        <v>1449.3166666666664</v>
      </c>
      <c r="G102" s="265">
        <v>1433.6333333333328</v>
      </c>
      <c r="H102" s="265">
        <v>1502.4333333333329</v>
      </c>
      <c r="I102" s="265">
        <v>1518.1166666666668</v>
      </c>
      <c r="J102" s="265">
        <v>1536.833333333333</v>
      </c>
      <c r="K102" s="263">
        <v>1499.4</v>
      </c>
      <c r="L102" s="263">
        <v>1465</v>
      </c>
      <c r="M102" s="263">
        <v>178.81881000000001</v>
      </c>
    </row>
    <row r="103" spans="1:13">
      <c r="A103" s="282">
        <v>94</v>
      </c>
      <c r="B103" s="263" t="s">
        <v>249</v>
      </c>
      <c r="C103" s="263">
        <v>691</v>
      </c>
      <c r="D103" s="265">
        <v>692.54999999999984</v>
      </c>
      <c r="E103" s="265">
        <v>680.74999999999966</v>
      </c>
      <c r="F103" s="265">
        <v>670.49999999999977</v>
      </c>
      <c r="G103" s="265">
        <v>658.69999999999959</v>
      </c>
      <c r="H103" s="265">
        <v>702.79999999999973</v>
      </c>
      <c r="I103" s="265">
        <v>714.59999999999991</v>
      </c>
      <c r="J103" s="265">
        <v>724.8499999999998</v>
      </c>
      <c r="K103" s="263">
        <v>704.35</v>
      </c>
      <c r="L103" s="263">
        <v>682.3</v>
      </c>
      <c r="M103" s="263">
        <v>34.434370000000001</v>
      </c>
    </row>
    <row r="104" spans="1:13">
      <c r="A104" s="282">
        <v>95</v>
      </c>
      <c r="B104" s="263" t="s">
        <v>105</v>
      </c>
      <c r="C104" s="263">
        <v>1058.45</v>
      </c>
      <c r="D104" s="265">
        <v>1058.8666666666666</v>
      </c>
      <c r="E104" s="265">
        <v>1045.7333333333331</v>
      </c>
      <c r="F104" s="265">
        <v>1033.0166666666667</v>
      </c>
      <c r="G104" s="265">
        <v>1019.8833333333332</v>
      </c>
      <c r="H104" s="265">
        <v>1071.583333333333</v>
      </c>
      <c r="I104" s="265">
        <v>1084.7166666666667</v>
      </c>
      <c r="J104" s="265">
        <v>1097.4333333333329</v>
      </c>
      <c r="K104" s="263">
        <v>1072</v>
      </c>
      <c r="L104" s="263">
        <v>1046.1500000000001</v>
      </c>
      <c r="M104" s="263">
        <v>10.329190000000001</v>
      </c>
    </row>
    <row r="105" spans="1:13">
      <c r="A105" s="282">
        <v>96</v>
      </c>
      <c r="B105" s="263" t="s">
        <v>110</v>
      </c>
      <c r="C105" s="263">
        <v>2956.1</v>
      </c>
      <c r="D105" s="265">
        <v>2964.6833333333329</v>
      </c>
      <c r="E105" s="265">
        <v>2924.4166666666661</v>
      </c>
      <c r="F105" s="265">
        <v>2892.7333333333331</v>
      </c>
      <c r="G105" s="265">
        <v>2852.4666666666662</v>
      </c>
      <c r="H105" s="265">
        <v>2996.3666666666659</v>
      </c>
      <c r="I105" s="265">
        <v>3036.6333333333332</v>
      </c>
      <c r="J105" s="265">
        <v>3068.3166666666657</v>
      </c>
      <c r="K105" s="263">
        <v>3004.95</v>
      </c>
      <c r="L105" s="263">
        <v>2933</v>
      </c>
      <c r="M105" s="263">
        <v>10.67722</v>
      </c>
    </row>
    <row r="106" spans="1:13">
      <c r="A106" s="282">
        <v>97</v>
      </c>
      <c r="B106" s="263" t="s">
        <v>112</v>
      </c>
      <c r="C106" s="263">
        <v>350.25</v>
      </c>
      <c r="D106" s="265">
        <v>343.56666666666666</v>
      </c>
      <c r="E106" s="265">
        <v>335.13333333333333</v>
      </c>
      <c r="F106" s="265">
        <v>320.01666666666665</v>
      </c>
      <c r="G106" s="265">
        <v>311.58333333333331</v>
      </c>
      <c r="H106" s="265">
        <v>358.68333333333334</v>
      </c>
      <c r="I106" s="265">
        <v>367.11666666666662</v>
      </c>
      <c r="J106" s="265">
        <v>382.23333333333335</v>
      </c>
      <c r="K106" s="263">
        <v>352</v>
      </c>
      <c r="L106" s="263">
        <v>328.45</v>
      </c>
      <c r="M106" s="263">
        <v>256.31842999999998</v>
      </c>
    </row>
    <row r="107" spans="1:13">
      <c r="A107" s="282">
        <v>98</v>
      </c>
      <c r="B107" s="263" t="s">
        <v>113</v>
      </c>
      <c r="C107" s="263">
        <v>237.6</v>
      </c>
      <c r="D107" s="265">
        <v>236.25</v>
      </c>
      <c r="E107" s="265">
        <v>233.85</v>
      </c>
      <c r="F107" s="265">
        <v>230.1</v>
      </c>
      <c r="G107" s="265">
        <v>227.7</v>
      </c>
      <c r="H107" s="265">
        <v>240</v>
      </c>
      <c r="I107" s="265">
        <v>242.39999999999998</v>
      </c>
      <c r="J107" s="265">
        <v>246.15</v>
      </c>
      <c r="K107" s="263">
        <v>238.65</v>
      </c>
      <c r="L107" s="263">
        <v>232.5</v>
      </c>
      <c r="M107" s="263">
        <v>36.202849999999998</v>
      </c>
    </row>
    <row r="108" spans="1:13">
      <c r="A108" s="282">
        <v>99</v>
      </c>
      <c r="B108" s="263" t="s">
        <v>114</v>
      </c>
      <c r="C108" s="263">
        <v>2399.1</v>
      </c>
      <c r="D108" s="265">
        <v>2412.65</v>
      </c>
      <c r="E108" s="265">
        <v>2378.5</v>
      </c>
      <c r="F108" s="265">
        <v>2357.9</v>
      </c>
      <c r="G108" s="265">
        <v>2323.75</v>
      </c>
      <c r="H108" s="265">
        <v>2433.25</v>
      </c>
      <c r="I108" s="265">
        <v>2467.4000000000005</v>
      </c>
      <c r="J108" s="265">
        <v>2488</v>
      </c>
      <c r="K108" s="263">
        <v>2446.8000000000002</v>
      </c>
      <c r="L108" s="263">
        <v>2392.0500000000002</v>
      </c>
      <c r="M108" s="263">
        <v>15.32653</v>
      </c>
    </row>
    <row r="109" spans="1:13">
      <c r="A109" s="282">
        <v>100</v>
      </c>
      <c r="B109" s="263" t="s">
        <v>250</v>
      </c>
      <c r="C109" s="263">
        <v>280.25</v>
      </c>
      <c r="D109" s="265">
        <v>279.16666666666669</v>
      </c>
      <c r="E109" s="265">
        <v>275.33333333333337</v>
      </c>
      <c r="F109" s="265">
        <v>270.41666666666669</v>
      </c>
      <c r="G109" s="265">
        <v>266.58333333333337</v>
      </c>
      <c r="H109" s="265">
        <v>284.08333333333337</v>
      </c>
      <c r="I109" s="265">
        <v>287.91666666666674</v>
      </c>
      <c r="J109" s="265">
        <v>292.83333333333337</v>
      </c>
      <c r="K109" s="263">
        <v>283</v>
      </c>
      <c r="L109" s="263">
        <v>274.25</v>
      </c>
      <c r="M109" s="263">
        <v>14.644909999999999</v>
      </c>
    </row>
    <row r="110" spans="1:13">
      <c r="A110" s="282">
        <v>101</v>
      </c>
      <c r="B110" s="263" t="s">
        <v>251</v>
      </c>
      <c r="C110" s="263">
        <v>45.1</v>
      </c>
      <c r="D110" s="265">
        <v>45.016666666666673</v>
      </c>
      <c r="E110" s="265">
        <v>44.133333333333347</v>
      </c>
      <c r="F110" s="265">
        <v>43.166666666666671</v>
      </c>
      <c r="G110" s="265">
        <v>42.283333333333346</v>
      </c>
      <c r="H110" s="265">
        <v>45.983333333333348</v>
      </c>
      <c r="I110" s="265">
        <v>46.866666666666674</v>
      </c>
      <c r="J110" s="265">
        <v>47.83333333333335</v>
      </c>
      <c r="K110" s="263">
        <v>45.9</v>
      </c>
      <c r="L110" s="263">
        <v>44.05</v>
      </c>
      <c r="M110" s="263">
        <v>44.288350000000001</v>
      </c>
    </row>
    <row r="111" spans="1:13">
      <c r="A111" s="282">
        <v>102</v>
      </c>
      <c r="B111" s="263" t="s">
        <v>108</v>
      </c>
      <c r="C111" s="263">
        <v>2531.4499999999998</v>
      </c>
      <c r="D111" s="265">
        <v>2516.1333333333332</v>
      </c>
      <c r="E111" s="265">
        <v>2495.3166666666666</v>
      </c>
      <c r="F111" s="265">
        <v>2459.1833333333334</v>
      </c>
      <c r="G111" s="265">
        <v>2438.3666666666668</v>
      </c>
      <c r="H111" s="265">
        <v>2552.2666666666664</v>
      </c>
      <c r="I111" s="265">
        <v>2573.083333333333</v>
      </c>
      <c r="J111" s="265">
        <v>2609.2166666666662</v>
      </c>
      <c r="K111" s="263">
        <v>2536.9499999999998</v>
      </c>
      <c r="L111" s="263">
        <v>2480</v>
      </c>
      <c r="M111" s="263">
        <v>26.214369999999999</v>
      </c>
    </row>
    <row r="112" spans="1:13">
      <c r="A112" s="282">
        <v>103</v>
      </c>
      <c r="B112" s="263" t="s">
        <v>116</v>
      </c>
      <c r="C112" s="263">
        <v>594.4</v>
      </c>
      <c r="D112" s="265">
        <v>590.23333333333335</v>
      </c>
      <c r="E112" s="265">
        <v>584.36666666666667</v>
      </c>
      <c r="F112" s="265">
        <v>574.33333333333337</v>
      </c>
      <c r="G112" s="265">
        <v>568.4666666666667</v>
      </c>
      <c r="H112" s="265">
        <v>600.26666666666665</v>
      </c>
      <c r="I112" s="265">
        <v>606.13333333333344</v>
      </c>
      <c r="J112" s="265">
        <v>616.16666666666663</v>
      </c>
      <c r="K112" s="263">
        <v>596.1</v>
      </c>
      <c r="L112" s="263">
        <v>580.20000000000005</v>
      </c>
      <c r="M112" s="263">
        <v>156.3194</v>
      </c>
    </row>
    <row r="113" spans="1:13">
      <c r="A113" s="282">
        <v>104</v>
      </c>
      <c r="B113" s="263" t="s">
        <v>252</v>
      </c>
      <c r="C113" s="263">
        <v>1437.6</v>
      </c>
      <c r="D113" s="265">
        <v>1431.8500000000001</v>
      </c>
      <c r="E113" s="265">
        <v>1416.7500000000002</v>
      </c>
      <c r="F113" s="265">
        <v>1395.9</v>
      </c>
      <c r="G113" s="265">
        <v>1380.8000000000002</v>
      </c>
      <c r="H113" s="265">
        <v>1452.7000000000003</v>
      </c>
      <c r="I113" s="265">
        <v>1467.8000000000002</v>
      </c>
      <c r="J113" s="265">
        <v>1488.6500000000003</v>
      </c>
      <c r="K113" s="263">
        <v>1446.95</v>
      </c>
      <c r="L113" s="263">
        <v>1411</v>
      </c>
      <c r="M113" s="263">
        <v>4.1060699999999999</v>
      </c>
    </row>
    <row r="114" spans="1:13">
      <c r="A114" s="282">
        <v>105</v>
      </c>
      <c r="B114" s="263" t="s">
        <v>117</v>
      </c>
      <c r="C114" s="263">
        <v>444.35</v>
      </c>
      <c r="D114" s="265">
        <v>443.63333333333338</v>
      </c>
      <c r="E114" s="265">
        <v>438.21666666666675</v>
      </c>
      <c r="F114" s="265">
        <v>432.08333333333337</v>
      </c>
      <c r="G114" s="265">
        <v>426.66666666666674</v>
      </c>
      <c r="H114" s="265">
        <v>449.76666666666677</v>
      </c>
      <c r="I114" s="265">
        <v>455.18333333333339</v>
      </c>
      <c r="J114" s="265">
        <v>461.31666666666678</v>
      </c>
      <c r="K114" s="263">
        <v>449.05</v>
      </c>
      <c r="L114" s="263">
        <v>437.5</v>
      </c>
      <c r="M114" s="263">
        <v>15.204179999999999</v>
      </c>
    </row>
    <row r="115" spans="1:13">
      <c r="A115" s="282">
        <v>106</v>
      </c>
      <c r="B115" s="263" t="s">
        <v>387</v>
      </c>
      <c r="C115" s="263">
        <v>394.6</v>
      </c>
      <c r="D115" s="265">
        <v>392.23333333333335</v>
      </c>
      <c r="E115" s="265">
        <v>386.9666666666667</v>
      </c>
      <c r="F115" s="265">
        <v>379.33333333333337</v>
      </c>
      <c r="G115" s="265">
        <v>374.06666666666672</v>
      </c>
      <c r="H115" s="265">
        <v>399.86666666666667</v>
      </c>
      <c r="I115" s="265">
        <v>405.13333333333333</v>
      </c>
      <c r="J115" s="265">
        <v>412.76666666666665</v>
      </c>
      <c r="K115" s="263">
        <v>397.5</v>
      </c>
      <c r="L115" s="263">
        <v>384.6</v>
      </c>
      <c r="M115" s="263">
        <v>6.1398599999999997</v>
      </c>
    </row>
    <row r="116" spans="1:13">
      <c r="A116" s="282">
        <v>107</v>
      </c>
      <c r="B116" s="263" t="s">
        <v>119</v>
      </c>
      <c r="C116" s="263">
        <v>57.05</v>
      </c>
      <c r="D116" s="265">
        <v>57.016666666666673</v>
      </c>
      <c r="E116" s="265">
        <v>56.183333333333344</v>
      </c>
      <c r="F116" s="265">
        <v>55.31666666666667</v>
      </c>
      <c r="G116" s="265">
        <v>54.483333333333341</v>
      </c>
      <c r="H116" s="265">
        <v>57.883333333333347</v>
      </c>
      <c r="I116" s="265">
        <v>58.716666666666676</v>
      </c>
      <c r="J116" s="265">
        <v>59.58333333333335</v>
      </c>
      <c r="K116" s="263">
        <v>57.85</v>
      </c>
      <c r="L116" s="263">
        <v>56.15</v>
      </c>
      <c r="M116" s="263">
        <v>499.70186999999999</v>
      </c>
    </row>
    <row r="117" spans="1:13">
      <c r="A117" s="282">
        <v>108</v>
      </c>
      <c r="B117" s="263" t="s">
        <v>126</v>
      </c>
      <c r="C117" s="263">
        <v>220.05</v>
      </c>
      <c r="D117" s="265">
        <v>219.31666666666669</v>
      </c>
      <c r="E117" s="265">
        <v>218.03333333333339</v>
      </c>
      <c r="F117" s="265">
        <v>216.01666666666671</v>
      </c>
      <c r="G117" s="265">
        <v>214.73333333333341</v>
      </c>
      <c r="H117" s="265">
        <v>221.33333333333337</v>
      </c>
      <c r="I117" s="265">
        <v>222.61666666666667</v>
      </c>
      <c r="J117" s="265">
        <v>224.63333333333335</v>
      </c>
      <c r="K117" s="263">
        <v>220.6</v>
      </c>
      <c r="L117" s="263">
        <v>217.3</v>
      </c>
      <c r="M117" s="263">
        <v>290.62761999999998</v>
      </c>
    </row>
    <row r="118" spans="1:13">
      <c r="A118" s="282">
        <v>109</v>
      </c>
      <c r="B118" s="263" t="s">
        <v>115</v>
      </c>
      <c r="C118" s="263">
        <v>204.65</v>
      </c>
      <c r="D118" s="265">
        <v>202.15</v>
      </c>
      <c r="E118" s="265">
        <v>198.8</v>
      </c>
      <c r="F118" s="265">
        <v>192.95000000000002</v>
      </c>
      <c r="G118" s="265">
        <v>189.60000000000002</v>
      </c>
      <c r="H118" s="265">
        <v>208</v>
      </c>
      <c r="I118" s="265">
        <v>211.34999999999997</v>
      </c>
      <c r="J118" s="265">
        <v>217.2</v>
      </c>
      <c r="K118" s="263">
        <v>205.5</v>
      </c>
      <c r="L118" s="263">
        <v>196.3</v>
      </c>
      <c r="M118" s="263">
        <v>142.56245999999999</v>
      </c>
    </row>
    <row r="119" spans="1:13">
      <c r="A119" s="282">
        <v>110</v>
      </c>
      <c r="B119" s="263" t="s">
        <v>255</v>
      </c>
      <c r="C119" s="263">
        <v>112.3</v>
      </c>
      <c r="D119" s="265">
        <v>111.66666666666667</v>
      </c>
      <c r="E119" s="265">
        <v>109.88333333333334</v>
      </c>
      <c r="F119" s="265">
        <v>107.46666666666667</v>
      </c>
      <c r="G119" s="265">
        <v>105.68333333333334</v>
      </c>
      <c r="H119" s="265">
        <v>114.08333333333334</v>
      </c>
      <c r="I119" s="265">
        <v>115.86666666666667</v>
      </c>
      <c r="J119" s="265">
        <v>118.28333333333335</v>
      </c>
      <c r="K119" s="263">
        <v>113.45</v>
      </c>
      <c r="L119" s="263">
        <v>109.25</v>
      </c>
      <c r="M119" s="263">
        <v>21.948930000000001</v>
      </c>
    </row>
    <row r="120" spans="1:13">
      <c r="A120" s="282">
        <v>111</v>
      </c>
      <c r="B120" s="263" t="s">
        <v>125</v>
      </c>
      <c r="C120" s="263">
        <v>93.15</v>
      </c>
      <c r="D120" s="265">
        <v>92.566666666666663</v>
      </c>
      <c r="E120" s="265">
        <v>91.783333333333331</v>
      </c>
      <c r="F120" s="265">
        <v>90.416666666666671</v>
      </c>
      <c r="G120" s="265">
        <v>89.63333333333334</v>
      </c>
      <c r="H120" s="265">
        <v>93.933333333333323</v>
      </c>
      <c r="I120" s="265">
        <v>94.716666666666654</v>
      </c>
      <c r="J120" s="265">
        <v>96.083333333333314</v>
      </c>
      <c r="K120" s="263">
        <v>93.35</v>
      </c>
      <c r="L120" s="263">
        <v>91.2</v>
      </c>
      <c r="M120" s="263">
        <v>148.43941000000001</v>
      </c>
    </row>
    <row r="121" spans="1:13">
      <c r="A121" s="282">
        <v>112</v>
      </c>
      <c r="B121" s="263" t="s">
        <v>772</v>
      </c>
      <c r="C121" s="263">
        <v>1751.75</v>
      </c>
      <c r="D121" s="265">
        <v>1760.3999999999999</v>
      </c>
      <c r="E121" s="265">
        <v>1741.3499999999997</v>
      </c>
      <c r="F121" s="265">
        <v>1730.9499999999998</v>
      </c>
      <c r="G121" s="265">
        <v>1711.8999999999996</v>
      </c>
      <c r="H121" s="265">
        <v>1770.7999999999997</v>
      </c>
      <c r="I121" s="265">
        <v>1789.85</v>
      </c>
      <c r="J121" s="265">
        <v>1800.2499999999998</v>
      </c>
      <c r="K121" s="263">
        <v>1779.45</v>
      </c>
      <c r="L121" s="263">
        <v>1750</v>
      </c>
      <c r="M121" s="263">
        <v>9.4494699999999998</v>
      </c>
    </row>
    <row r="122" spans="1:13">
      <c r="A122" s="282">
        <v>113</v>
      </c>
      <c r="B122" s="263" t="s">
        <v>120</v>
      </c>
      <c r="C122" s="263">
        <v>526.45000000000005</v>
      </c>
      <c r="D122" s="265">
        <v>523.30000000000007</v>
      </c>
      <c r="E122" s="265">
        <v>518.80000000000018</v>
      </c>
      <c r="F122" s="265">
        <v>511.15000000000009</v>
      </c>
      <c r="G122" s="265">
        <v>506.6500000000002</v>
      </c>
      <c r="H122" s="265">
        <v>530.95000000000016</v>
      </c>
      <c r="I122" s="265">
        <v>535.44999999999993</v>
      </c>
      <c r="J122" s="265">
        <v>543.10000000000014</v>
      </c>
      <c r="K122" s="263">
        <v>527.79999999999995</v>
      </c>
      <c r="L122" s="263">
        <v>515.65</v>
      </c>
      <c r="M122" s="263">
        <v>24.793900000000001</v>
      </c>
    </row>
    <row r="123" spans="1:13">
      <c r="A123" s="282">
        <v>114</v>
      </c>
      <c r="B123" s="263" t="s">
        <v>826</v>
      </c>
      <c r="C123" s="263">
        <v>255.45</v>
      </c>
      <c r="D123" s="265">
        <v>253.04999999999995</v>
      </c>
      <c r="E123" s="265">
        <v>249.19999999999993</v>
      </c>
      <c r="F123" s="265">
        <v>242.95</v>
      </c>
      <c r="G123" s="265">
        <v>239.09999999999997</v>
      </c>
      <c r="H123" s="265">
        <v>259.2999999999999</v>
      </c>
      <c r="I123" s="265">
        <v>263.14999999999992</v>
      </c>
      <c r="J123" s="265">
        <v>269.39999999999986</v>
      </c>
      <c r="K123" s="263">
        <v>256.89999999999998</v>
      </c>
      <c r="L123" s="263">
        <v>246.8</v>
      </c>
      <c r="M123" s="263">
        <v>39.071710000000003</v>
      </c>
    </row>
    <row r="124" spans="1:13">
      <c r="A124" s="282">
        <v>115</v>
      </c>
      <c r="B124" s="263" t="s">
        <v>122</v>
      </c>
      <c r="C124" s="263">
        <v>993.3</v>
      </c>
      <c r="D124" s="265">
        <v>983.13333333333333</v>
      </c>
      <c r="E124" s="265">
        <v>969.26666666666665</v>
      </c>
      <c r="F124" s="265">
        <v>945.23333333333335</v>
      </c>
      <c r="G124" s="265">
        <v>931.36666666666667</v>
      </c>
      <c r="H124" s="265">
        <v>1007.1666666666666</v>
      </c>
      <c r="I124" s="265">
        <v>1021.0333333333332</v>
      </c>
      <c r="J124" s="265">
        <v>1045.0666666666666</v>
      </c>
      <c r="K124" s="263">
        <v>997</v>
      </c>
      <c r="L124" s="263">
        <v>959.1</v>
      </c>
      <c r="M124" s="263">
        <v>79.326710000000006</v>
      </c>
    </row>
    <row r="125" spans="1:13">
      <c r="A125" s="282">
        <v>116</v>
      </c>
      <c r="B125" s="263" t="s">
        <v>256</v>
      </c>
      <c r="C125" s="263">
        <v>4263.05</v>
      </c>
      <c r="D125" s="265">
        <v>4252.416666666667</v>
      </c>
      <c r="E125" s="265">
        <v>4180.6333333333341</v>
      </c>
      <c r="F125" s="265">
        <v>4098.2166666666672</v>
      </c>
      <c r="G125" s="265">
        <v>4026.4333333333343</v>
      </c>
      <c r="H125" s="265">
        <v>4334.8333333333339</v>
      </c>
      <c r="I125" s="265">
        <v>4406.6166666666668</v>
      </c>
      <c r="J125" s="265">
        <v>4489.0333333333338</v>
      </c>
      <c r="K125" s="263">
        <v>4324.2</v>
      </c>
      <c r="L125" s="263">
        <v>4170</v>
      </c>
      <c r="M125" s="263">
        <v>7.8073600000000001</v>
      </c>
    </row>
    <row r="126" spans="1:13">
      <c r="A126" s="282">
        <v>117</v>
      </c>
      <c r="B126" s="263" t="s">
        <v>124</v>
      </c>
      <c r="C126" s="263">
        <v>1385.2</v>
      </c>
      <c r="D126" s="265">
        <v>1382.6000000000001</v>
      </c>
      <c r="E126" s="265">
        <v>1373.6000000000004</v>
      </c>
      <c r="F126" s="265">
        <v>1362.0000000000002</v>
      </c>
      <c r="G126" s="265">
        <v>1353.0000000000005</v>
      </c>
      <c r="H126" s="265">
        <v>1394.2000000000003</v>
      </c>
      <c r="I126" s="265">
        <v>1403.1999999999998</v>
      </c>
      <c r="J126" s="265">
        <v>1414.8000000000002</v>
      </c>
      <c r="K126" s="263">
        <v>1391.6</v>
      </c>
      <c r="L126" s="263">
        <v>1371</v>
      </c>
      <c r="M126" s="263">
        <v>56.751550000000002</v>
      </c>
    </row>
    <row r="127" spans="1:13">
      <c r="A127" s="282">
        <v>118</v>
      </c>
      <c r="B127" s="263" t="s">
        <v>121</v>
      </c>
      <c r="C127" s="263">
        <v>1616.6</v>
      </c>
      <c r="D127" s="265">
        <v>1619.3333333333333</v>
      </c>
      <c r="E127" s="265">
        <v>1598.6666666666665</v>
      </c>
      <c r="F127" s="265">
        <v>1580.7333333333333</v>
      </c>
      <c r="G127" s="265">
        <v>1560.0666666666666</v>
      </c>
      <c r="H127" s="265">
        <v>1637.2666666666664</v>
      </c>
      <c r="I127" s="265">
        <v>1657.9333333333329</v>
      </c>
      <c r="J127" s="265">
        <v>1675.8666666666663</v>
      </c>
      <c r="K127" s="263">
        <v>1640</v>
      </c>
      <c r="L127" s="263">
        <v>1601.4</v>
      </c>
      <c r="M127" s="263">
        <v>6.6311999999999998</v>
      </c>
    </row>
    <row r="128" spans="1:13">
      <c r="A128" s="282">
        <v>119</v>
      </c>
      <c r="B128" s="263" t="s">
        <v>257</v>
      </c>
      <c r="C128" s="263">
        <v>1882</v>
      </c>
      <c r="D128" s="265">
        <v>1889.3666666666668</v>
      </c>
      <c r="E128" s="265">
        <v>1863.7333333333336</v>
      </c>
      <c r="F128" s="265">
        <v>1845.4666666666667</v>
      </c>
      <c r="G128" s="265">
        <v>1819.8333333333335</v>
      </c>
      <c r="H128" s="265">
        <v>1907.6333333333337</v>
      </c>
      <c r="I128" s="265">
        <v>1933.2666666666669</v>
      </c>
      <c r="J128" s="265">
        <v>1951.5333333333338</v>
      </c>
      <c r="K128" s="263">
        <v>1915</v>
      </c>
      <c r="L128" s="263">
        <v>1871.1</v>
      </c>
      <c r="M128" s="263">
        <v>1.1922200000000001</v>
      </c>
    </row>
    <row r="129" spans="1:13">
      <c r="A129" s="282">
        <v>120</v>
      </c>
      <c r="B129" s="263" t="s">
        <v>258</v>
      </c>
      <c r="C129" s="263">
        <v>90.7</v>
      </c>
      <c r="D129" s="265">
        <v>90.45</v>
      </c>
      <c r="E129" s="265">
        <v>88.100000000000009</v>
      </c>
      <c r="F129" s="265">
        <v>85.5</v>
      </c>
      <c r="G129" s="265">
        <v>83.15</v>
      </c>
      <c r="H129" s="265">
        <v>93.050000000000011</v>
      </c>
      <c r="I129" s="265">
        <v>95.4</v>
      </c>
      <c r="J129" s="265">
        <v>98.000000000000014</v>
      </c>
      <c r="K129" s="263">
        <v>92.8</v>
      </c>
      <c r="L129" s="263">
        <v>87.85</v>
      </c>
      <c r="M129" s="263">
        <v>128.35744</v>
      </c>
    </row>
    <row r="130" spans="1:13">
      <c r="A130" s="282">
        <v>121</v>
      </c>
      <c r="B130" s="263" t="s">
        <v>128</v>
      </c>
      <c r="C130" s="263">
        <v>508.75</v>
      </c>
      <c r="D130" s="265">
        <v>497.23333333333335</v>
      </c>
      <c r="E130" s="265">
        <v>481.51666666666665</v>
      </c>
      <c r="F130" s="265">
        <v>454.2833333333333</v>
      </c>
      <c r="G130" s="265">
        <v>438.56666666666661</v>
      </c>
      <c r="H130" s="265">
        <v>524.4666666666667</v>
      </c>
      <c r="I130" s="265">
        <v>540.18333333333339</v>
      </c>
      <c r="J130" s="265">
        <v>567.41666666666674</v>
      </c>
      <c r="K130" s="263">
        <v>512.95000000000005</v>
      </c>
      <c r="L130" s="263">
        <v>470</v>
      </c>
      <c r="M130" s="263">
        <v>357.3623</v>
      </c>
    </row>
    <row r="131" spans="1:13">
      <c r="A131" s="282">
        <v>122</v>
      </c>
      <c r="B131" s="263" t="s">
        <v>127</v>
      </c>
      <c r="C131" s="263">
        <v>370.9</v>
      </c>
      <c r="D131" s="265">
        <v>363.4666666666667</v>
      </c>
      <c r="E131" s="265">
        <v>353.43333333333339</v>
      </c>
      <c r="F131" s="265">
        <v>335.9666666666667</v>
      </c>
      <c r="G131" s="265">
        <v>325.93333333333339</v>
      </c>
      <c r="H131" s="265">
        <v>380.93333333333339</v>
      </c>
      <c r="I131" s="265">
        <v>390.9666666666667</v>
      </c>
      <c r="J131" s="265">
        <v>408.43333333333339</v>
      </c>
      <c r="K131" s="263">
        <v>373.5</v>
      </c>
      <c r="L131" s="263">
        <v>346</v>
      </c>
      <c r="M131" s="263">
        <v>141.47031000000001</v>
      </c>
    </row>
    <row r="132" spans="1:13">
      <c r="A132" s="282">
        <v>123</v>
      </c>
      <c r="B132" s="263" t="s">
        <v>129</v>
      </c>
      <c r="C132" s="263">
        <v>2950.75</v>
      </c>
      <c r="D132" s="265">
        <v>2941.65</v>
      </c>
      <c r="E132" s="265">
        <v>2915.3</v>
      </c>
      <c r="F132" s="265">
        <v>2879.85</v>
      </c>
      <c r="G132" s="265">
        <v>2853.5</v>
      </c>
      <c r="H132" s="265">
        <v>2977.1000000000004</v>
      </c>
      <c r="I132" s="265">
        <v>3003.45</v>
      </c>
      <c r="J132" s="265">
        <v>3038.9000000000005</v>
      </c>
      <c r="K132" s="263">
        <v>2968</v>
      </c>
      <c r="L132" s="263">
        <v>2906.2</v>
      </c>
      <c r="M132" s="263">
        <v>4.6574099999999996</v>
      </c>
    </row>
    <row r="133" spans="1:13">
      <c r="A133" s="282">
        <v>124</v>
      </c>
      <c r="B133" s="263" t="s">
        <v>131</v>
      </c>
      <c r="C133" s="263">
        <v>1804.55</v>
      </c>
      <c r="D133" s="265">
        <v>1789.4833333333336</v>
      </c>
      <c r="E133" s="265">
        <v>1765.7166666666672</v>
      </c>
      <c r="F133" s="265">
        <v>1726.8833333333337</v>
      </c>
      <c r="G133" s="265">
        <v>1703.1166666666672</v>
      </c>
      <c r="H133" s="265">
        <v>1828.3166666666671</v>
      </c>
      <c r="I133" s="265">
        <v>1852.0833333333335</v>
      </c>
      <c r="J133" s="265">
        <v>1890.916666666667</v>
      </c>
      <c r="K133" s="263">
        <v>1813.25</v>
      </c>
      <c r="L133" s="263">
        <v>1750.65</v>
      </c>
      <c r="M133" s="263">
        <v>38.026519999999998</v>
      </c>
    </row>
    <row r="134" spans="1:13">
      <c r="A134" s="282">
        <v>125</v>
      </c>
      <c r="B134" s="263" t="s">
        <v>132</v>
      </c>
      <c r="C134" s="263">
        <v>99.5</v>
      </c>
      <c r="D134" s="265">
        <v>98.5</v>
      </c>
      <c r="E134" s="265">
        <v>97</v>
      </c>
      <c r="F134" s="265">
        <v>94.5</v>
      </c>
      <c r="G134" s="265">
        <v>93</v>
      </c>
      <c r="H134" s="265">
        <v>101</v>
      </c>
      <c r="I134" s="265">
        <v>102.5</v>
      </c>
      <c r="J134" s="265">
        <v>105</v>
      </c>
      <c r="K134" s="263">
        <v>100</v>
      </c>
      <c r="L134" s="263">
        <v>96</v>
      </c>
      <c r="M134" s="263">
        <v>103.69618</v>
      </c>
    </row>
    <row r="135" spans="1:13">
      <c r="A135" s="282">
        <v>126</v>
      </c>
      <c r="B135" s="263" t="s">
        <v>259</v>
      </c>
      <c r="C135" s="263">
        <v>2720.6</v>
      </c>
      <c r="D135" s="265">
        <v>2719.0666666666666</v>
      </c>
      <c r="E135" s="265">
        <v>2680.5333333333333</v>
      </c>
      <c r="F135" s="265">
        <v>2640.4666666666667</v>
      </c>
      <c r="G135" s="265">
        <v>2601.9333333333334</v>
      </c>
      <c r="H135" s="265">
        <v>2759.1333333333332</v>
      </c>
      <c r="I135" s="265">
        <v>2797.6666666666661</v>
      </c>
      <c r="J135" s="265">
        <v>2837.7333333333331</v>
      </c>
      <c r="K135" s="263">
        <v>2757.6</v>
      </c>
      <c r="L135" s="263">
        <v>2679</v>
      </c>
      <c r="M135" s="263">
        <v>3.1203599999999998</v>
      </c>
    </row>
    <row r="136" spans="1:13">
      <c r="A136" s="282">
        <v>127</v>
      </c>
      <c r="B136" s="263" t="s">
        <v>133</v>
      </c>
      <c r="C136" s="263">
        <v>432.85</v>
      </c>
      <c r="D136" s="265">
        <v>430.25</v>
      </c>
      <c r="E136" s="265">
        <v>426.6</v>
      </c>
      <c r="F136" s="265">
        <v>420.35</v>
      </c>
      <c r="G136" s="265">
        <v>416.70000000000005</v>
      </c>
      <c r="H136" s="265">
        <v>436.5</v>
      </c>
      <c r="I136" s="265">
        <v>440.15</v>
      </c>
      <c r="J136" s="265">
        <v>446.4</v>
      </c>
      <c r="K136" s="263">
        <v>433.9</v>
      </c>
      <c r="L136" s="263">
        <v>424</v>
      </c>
      <c r="M136" s="263">
        <v>28.156600000000001</v>
      </c>
    </row>
    <row r="137" spans="1:13">
      <c r="A137" s="282">
        <v>128</v>
      </c>
      <c r="B137" s="263" t="s">
        <v>260</v>
      </c>
      <c r="C137" s="263">
        <v>4112.8</v>
      </c>
      <c r="D137" s="265">
        <v>4124.7</v>
      </c>
      <c r="E137" s="265">
        <v>4060.3999999999996</v>
      </c>
      <c r="F137" s="265">
        <v>4008</v>
      </c>
      <c r="G137" s="265">
        <v>3943.7</v>
      </c>
      <c r="H137" s="265">
        <v>4177.0999999999995</v>
      </c>
      <c r="I137" s="265">
        <v>4241.4000000000005</v>
      </c>
      <c r="J137" s="265">
        <v>4293.7999999999993</v>
      </c>
      <c r="K137" s="263">
        <v>4189</v>
      </c>
      <c r="L137" s="263">
        <v>4072.3</v>
      </c>
      <c r="M137" s="263">
        <v>2.1361699999999999</v>
      </c>
    </row>
    <row r="138" spans="1:13">
      <c r="A138" s="282">
        <v>129</v>
      </c>
      <c r="B138" s="263" t="s">
        <v>134</v>
      </c>
      <c r="C138" s="263">
        <v>1444.6</v>
      </c>
      <c r="D138" s="265">
        <v>1437.6499999999999</v>
      </c>
      <c r="E138" s="265">
        <v>1427.4499999999998</v>
      </c>
      <c r="F138" s="265">
        <v>1410.3</v>
      </c>
      <c r="G138" s="265">
        <v>1400.1</v>
      </c>
      <c r="H138" s="265">
        <v>1454.7999999999997</v>
      </c>
      <c r="I138" s="265">
        <v>1465</v>
      </c>
      <c r="J138" s="265">
        <v>1482.1499999999996</v>
      </c>
      <c r="K138" s="263">
        <v>1447.85</v>
      </c>
      <c r="L138" s="263">
        <v>1420.5</v>
      </c>
      <c r="M138" s="263">
        <v>13.80763</v>
      </c>
    </row>
    <row r="139" spans="1:13">
      <c r="A139" s="282">
        <v>130</v>
      </c>
      <c r="B139" s="263" t="s">
        <v>135</v>
      </c>
      <c r="C139" s="263">
        <v>1027</v>
      </c>
      <c r="D139" s="265">
        <v>1027.0166666666667</v>
      </c>
      <c r="E139" s="265">
        <v>1019.0833333333333</v>
      </c>
      <c r="F139" s="265">
        <v>1011.1666666666666</v>
      </c>
      <c r="G139" s="265">
        <v>1003.2333333333332</v>
      </c>
      <c r="H139" s="265">
        <v>1034.9333333333334</v>
      </c>
      <c r="I139" s="265">
        <v>1042.8666666666668</v>
      </c>
      <c r="J139" s="265">
        <v>1050.7833333333333</v>
      </c>
      <c r="K139" s="263">
        <v>1034.95</v>
      </c>
      <c r="L139" s="263">
        <v>1019.1</v>
      </c>
      <c r="M139" s="263">
        <v>10.89119</v>
      </c>
    </row>
    <row r="140" spans="1:13">
      <c r="A140" s="282">
        <v>131</v>
      </c>
      <c r="B140" s="263" t="s">
        <v>146</v>
      </c>
      <c r="C140" s="263">
        <v>83133.100000000006</v>
      </c>
      <c r="D140" s="265">
        <v>82927.683333333334</v>
      </c>
      <c r="E140" s="265">
        <v>82405.416666666672</v>
      </c>
      <c r="F140" s="265">
        <v>81677.733333333337</v>
      </c>
      <c r="G140" s="265">
        <v>81155.466666666674</v>
      </c>
      <c r="H140" s="265">
        <v>83655.366666666669</v>
      </c>
      <c r="I140" s="265">
        <v>84177.633333333331</v>
      </c>
      <c r="J140" s="265">
        <v>84905.316666666666</v>
      </c>
      <c r="K140" s="263">
        <v>83449.95</v>
      </c>
      <c r="L140" s="263">
        <v>82200</v>
      </c>
      <c r="M140" s="263">
        <v>0.19972999999999999</v>
      </c>
    </row>
    <row r="141" spans="1:13">
      <c r="A141" s="282">
        <v>132</v>
      </c>
      <c r="B141" s="263" t="s">
        <v>143</v>
      </c>
      <c r="C141" s="263">
        <v>1181.5</v>
      </c>
      <c r="D141" s="265">
        <v>1177.5</v>
      </c>
      <c r="E141" s="265">
        <v>1161.0999999999999</v>
      </c>
      <c r="F141" s="265">
        <v>1140.6999999999998</v>
      </c>
      <c r="G141" s="265">
        <v>1124.2999999999997</v>
      </c>
      <c r="H141" s="265">
        <v>1197.9000000000001</v>
      </c>
      <c r="I141" s="265">
        <v>1214.3000000000002</v>
      </c>
      <c r="J141" s="265">
        <v>1234.7000000000003</v>
      </c>
      <c r="K141" s="263">
        <v>1193.9000000000001</v>
      </c>
      <c r="L141" s="263">
        <v>1157.0999999999999</v>
      </c>
      <c r="M141" s="263">
        <v>4.5422399999999996</v>
      </c>
    </row>
    <row r="142" spans="1:13">
      <c r="A142" s="282">
        <v>133</v>
      </c>
      <c r="B142" s="263" t="s">
        <v>137</v>
      </c>
      <c r="C142" s="263">
        <v>204.3</v>
      </c>
      <c r="D142" s="265">
        <v>202.70000000000002</v>
      </c>
      <c r="E142" s="265">
        <v>200.10000000000002</v>
      </c>
      <c r="F142" s="265">
        <v>195.9</v>
      </c>
      <c r="G142" s="265">
        <v>193.3</v>
      </c>
      <c r="H142" s="265">
        <v>206.90000000000003</v>
      </c>
      <c r="I142" s="265">
        <v>209.5</v>
      </c>
      <c r="J142" s="265">
        <v>213.70000000000005</v>
      </c>
      <c r="K142" s="263">
        <v>205.3</v>
      </c>
      <c r="L142" s="263">
        <v>198.5</v>
      </c>
      <c r="M142" s="263">
        <v>43.135489999999997</v>
      </c>
    </row>
    <row r="143" spans="1:13">
      <c r="A143" s="282">
        <v>134</v>
      </c>
      <c r="B143" s="263" t="s">
        <v>136</v>
      </c>
      <c r="C143" s="263">
        <v>807.6</v>
      </c>
      <c r="D143" s="265">
        <v>799.05000000000007</v>
      </c>
      <c r="E143" s="265">
        <v>788.30000000000018</v>
      </c>
      <c r="F143" s="265">
        <v>769.00000000000011</v>
      </c>
      <c r="G143" s="265">
        <v>758.25000000000023</v>
      </c>
      <c r="H143" s="265">
        <v>818.35000000000014</v>
      </c>
      <c r="I143" s="265">
        <v>829.09999999999991</v>
      </c>
      <c r="J143" s="265">
        <v>848.40000000000009</v>
      </c>
      <c r="K143" s="263">
        <v>809.8</v>
      </c>
      <c r="L143" s="263">
        <v>779.75</v>
      </c>
      <c r="M143" s="263">
        <v>56.787979999999997</v>
      </c>
    </row>
    <row r="144" spans="1:13">
      <c r="A144" s="282">
        <v>135</v>
      </c>
      <c r="B144" s="263" t="s">
        <v>138</v>
      </c>
      <c r="C144" s="263">
        <v>157.30000000000001</v>
      </c>
      <c r="D144" s="265">
        <v>155.18333333333334</v>
      </c>
      <c r="E144" s="265">
        <v>151.61666666666667</v>
      </c>
      <c r="F144" s="265">
        <v>145.93333333333334</v>
      </c>
      <c r="G144" s="265">
        <v>142.36666666666667</v>
      </c>
      <c r="H144" s="265">
        <v>160.86666666666667</v>
      </c>
      <c r="I144" s="265">
        <v>164.43333333333334</v>
      </c>
      <c r="J144" s="265">
        <v>170.11666666666667</v>
      </c>
      <c r="K144" s="263">
        <v>158.75</v>
      </c>
      <c r="L144" s="263">
        <v>149.5</v>
      </c>
      <c r="M144" s="263">
        <v>65.477779999999996</v>
      </c>
    </row>
    <row r="145" spans="1:13">
      <c r="A145" s="282">
        <v>136</v>
      </c>
      <c r="B145" s="263" t="s">
        <v>139</v>
      </c>
      <c r="C145" s="263">
        <v>407.25</v>
      </c>
      <c r="D145" s="265">
        <v>408.34999999999997</v>
      </c>
      <c r="E145" s="265">
        <v>405.09999999999991</v>
      </c>
      <c r="F145" s="265">
        <v>402.94999999999993</v>
      </c>
      <c r="G145" s="265">
        <v>399.69999999999987</v>
      </c>
      <c r="H145" s="265">
        <v>410.49999999999994</v>
      </c>
      <c r="I145" s="265">
        <v>413.75000000000006</v>
      </c>
      <c r="J145" s="265">
        <v>415.9</v>
      </c>
      <c r="K145" s="263">
        <v>411.6</v>
      </c>
      <c r="L145" s="263">
        <v>406.2</v>
      </c>
      <c r="M145" s="263">
        <v>6.4500799999999998</v>
      </c>
    </row>
    <row r="146" spans="1:13">
      <c r="A146" s="282">
        <v>137</v>
      </c>
      <c r="B146" s="263" t="s">
        <v>140</v>
      </c>
      <c r="C146" s="263">
        <v>6923.9</v>
      </c>
      <c r="D146" s="265">
        <v>6923.4666666666672</v>
      </c>
      <c r="E146" s="265">
        <v>6855.4333333333343</v>
      </c>
      <c r="F146" s="265">
        <v>6786.9666666666672</v>
      </c>
      <c r="G146" s="265">
        <v>6718.9333333333343</v>
      </c>
      <c r="H146" s="265">
        <v>6991.9333333333343</v>
      </c>
      <c r="I146" s="265">
        <v>7059.9666666666672</v>
      </c>
      <c r="J146" s="265">
        <v>7128.4333333333343</v>
      </c>
      <c r="K146" s="263">
        <v>6991.5</v>
      </c>
      <c r="L146" s="263">
        <v>6855</v>
      </c>
      <c r="M146" s="263">
        <v>6.6075900000000001</v>
      </c>
    </row>
    <row r="147" spans="1:13">
      <c r="A147" s="282">
        <v>138</v>
      </c>
      <c r="B147" s="263" t="s">
        <v>142</v>
      </c>
      <c r="C147" s="263">
        <v>880.3</v>
      </c>
      <c r="D147" s="265">
        <v>875.13333333333321</v>
      </c>
      <c r="E147" s="265">
        <v>866.36666666666645</v>
      </c>
      <c r="F147" s="265">
        <v>852.43333333333328</v>
      </c>
      <c r="G147" s="265">
        <v>843.66666666666652</v>
      </c>
      <c r="H147" s="265">
        <v>889.06666666666638</v>
      </c>
      <c r="I147" s="265">
        <v>897.83333333333326</v>
      </c>
      <c r="J147" s="265">
        <v>911.76666666666631</v>
      </c>
      <c r="K147" s="263">
        <v>883.9</v>
      </c>
      <c r="L147" s="263">
        <v>861.2</v>
      </c>
      <c r="M147" s="263">
        <v>3.6892299999999998</v>
      </c>
    </row>
    <row r="148" spans="1:13">
      <c r="A148" s="282">
        <v>139</v>
      </c>
      <c r="B148" s="263" t="s">
        <v>144</v>
      </c>
      <c r="C148" s="263">
        <v>2075.9499999999998</v>
      </c>
      <c r="D148" s="265">
        <v>2080.6666666666665</v>
      </c>
      <c r="E148" s="265">
        <v>2049.7333333333331</v>
      </c>
      <c r="F148" s="265">
        <v>2023.5166666666664</v>
      </c>
      <c r="G148" s="265">
        <v>1992.583333333333</v>
      </c>
      <c r="H148" s="265">
        <v>2106.8833333333332</v>
      </c>
      <c r="I148" s="265">
        <v>2137.8166666666666</v>
      </c>
      <c r="J148" s="265">
        <v>2164.0333333333333</v>
      </c>
      <c r="K148" s="263">
        <v>2111.6</v>
      </c>
      <c r="L148" s="263">
        <v>2054.4499999999998</v>
      </c>
      <c r="M148" s="263">
        <v>11.11247</v>
      </c>
    </row>
    <row r="149" spans="1:13">
      <c r="A149" s="282">
        <v>140</v>
      </c>
      <c r="B149" s="263" t="s">
        <v>145</v>
      </c>
      <c r="C149" s="263">
        <v>210.45</v>
      </c>
      <c r="D149" s="265">
        <v>208.45000000000002</v>
      </c>
      <c r="E149" s="265">
        <v>204.50000000000003</v>
      </c>
      <c r="F149" s="265">
        <v>198.55</v>
      </c>
      <c r="G149" s="265">
        <v>194.60000000000002</v>
      </c>
      <c r="H149" s="265">
        <v>214.40000000000003</v>
      </c>
      <c r="I149" s="265">
        <v>218.35000000000002</v>
      </c>
      <c r="J149" s="265">
        <v>224.30000000000004</v>
      </c>
      <c r="K149" s="263">
        <v>212.4</v>
      </c>
      <c r="L149" s="263">
        <v>202.5</v>
      </c>
      <c r="M149" s="263">
        <v>134.38282000000001</v>
      </c>
    </row>
    <row r="150" spans="1:13">
      <c r="A150" s="282">
        <v>141</v>
      </c>
      <c r="B150" s="263" t="s">
        <v>262</v>
      </c>
      <c r="C150" s="263">
        <v>1747.8</v>
      </c>
      <c r="D150" s="265">
        <v>1764.9333333333334</v>
      </c>
      <c r="E150" s="265">
        <v>1720.8666666666668</v>
      </c>
      <c r="F150" s="265">
        <v>1693.9333333333334</v>
      </c>
      <c r="G150" s="265">
        <v>1649.8666666666668</v>
      </c>
      <c r="H150" s="265">
        <v>1791.8666666666668</v>
      </c>
      <c r="I150" s="265">
        <v>1835.9333333333334</v>
      </c>
      <c r="J150" s="265">
        <v>1862.8666666666668</v>
      </c>
      <c r="K150" s="263">
        <v>1809</v>
      </c>
      <c r="L150" s="263">
        <v>1738</v>
      </c>
      <c r="M150" s="263">
        <v>4.2374799999999997</v>
      </c>
    </row>
    <row r="151" spans="1:13">
      <c r="A151" s="282">
        <v>142</v>
      </c>
      <c r="B151" s="263" t="s">
        <v>147</v>
      </c>
      <c r="C151" s="263">
        <v>1214.3499999999999</v>
      </c>
      <c r="D151" s="265">
        <v>1212.0333333333333</v>
      </c>
      <c r="E151" s="265">
        <v>1202.0666666666666</v>
      </c>
      <c r="F151" s="265">
        <v>1189.7833333333333</v>
      </c>
      <c r="G151" s="265">
        <v>1179.8166666666666</v>
      </c>
      <c r="H151" s="265">
        <v>1224.3166666666666</v>
      </c>
      <c r="I151" s="265">
        <v>1234.2833333333333</v>
      </c>
      <c r="J151" s="265">
        <v>1246.5666666666666</v>
      </c>
      <c r="K151" s="263">
        <v>1222</v>
      </c>
      <c r="L151" s="263">
        <v>1199.75</v>
      </c>
      <c r="M151" s="263">
        <v>6.4917999999999996</v>
      </c>
    </row>
    <row r="152" spans="1:13">
      <c r="A152" s="282">
        <v>143</v>
      </c>
      <c r="B152" s="263" t="s">
        <v>263</v>
      </c>
      <c r="C152" s="263">
        <v>842.1</v>
      </c>
      <c r="D152" s="265">
        <v>842.01666666666677</v>
      </c>
      <c r="E152" s="265">
        <v>829.13333333333355</v>
      </c>
      <c r="F152" s="265">
        <v>816.16666666666674</v>
      </c>
      <c r="G152" s="265">
        <v>803.28333333333353</v>
      </c>
      <c r="H152" s="265">
        <v>854.98333333333358</v>
      </c>
      <c r="I152" s="265">
        <v>867.86666666666679</v>
      </c>
      <c r="J152" s="265">
        <v>880.8333333333336</v>
      </c>
      <c r="K152" s="263">
        <v>854.9</v>
      </c>
      <c r="L152" s="263">
        <v>829.05</v>
      </c>
      <c r="M152" s="263">
        <v>3.2291500000000002</v>
      </c>
    </row>
    <row r="153" spans="1:13">
      <c r="A153" s="282">
        <v>144</v>
      </c>
      <c r="B153" s="263" t="s">
        <v>152</v>
      </c>
      <c r="C153" s="263">
        <v>138.44999999999999</v>
      </c>
      <c r="D153" s="265">
        <v>137.79999999999998</v>
      </c>
      <c r="E153" s="265">
        <v>136.39999999999998</v>
      </c>
      <c r="F153" s="265">
        <v>134.35</v>
      </c>
      <c r="G153" s="265">
        <v>132.94999999999999</v>
      </c>
      <c r="H153" s="265">
        <v>139.84999999999997</v>
      </c>
      <c r="I153" s="265">
        <v>141.25</v>
      </c>
      <c r="J153" s="265">
        <v>143.29999999999995</v>
      </c>
      <c r="K153" s="263">
        <v>139.19999999999999</v>
      </c>
      <c r="L153" s="263">
        <v>135.75</v>
      </c>
      <c r="M153" s="263">
        <v>96.267480000000006</v>
      </c>
    </row>
    <row r="154" spans="1:13">
      <c r="A154" s="282">
        <v>145</v>
      </c>
      <c r="B154" s="263" t="s">
        <v>153</v>
      </c>
      <c r="C154" s="263">
        <v>107.9</v>
      </c>
      <c r="D154" s="265">
        <v>107.86666666666667</v>
      </c>
      <c r="E154" s="265">
        <v>106.98333333333335</v>
      </c>
      <c r="F154" s="265">
        <v>106.06666666666668</v>
      </c>
      <c r="G154" s="265">
        <v>105.18333333333335</v>
      </c>
      <c r="H154" s="265">
        <v>108.78333333333335</v>
      </c>
      <c r="I154" s="265">
        <v>109.66666666666667</v>
      </c>
      <c r="J154" s="265">
        <v>110.58333333333334</v>
      </c>
      <c r="K154" s="263">
        <v>108.75</v>
      </c>
      <c r="L154" s="263">
        <v>106.95</v>
      </c>
      <c r="M154" s="263">
        <v>137.53303</v>
      </c>
    </row>
    <row r="155" spans="1:13">
      <c r="A155" s="282">
        <v>146</v>
      </c>
      <c r="B155" s="263" t="s">
        <v>148</v>
      </c>
      <c r="C155" s="263">
        <v>58.75</v>
      </c>
      <c r="D155" s="265">
        <v>57.483333333333327</v>
      </c>
      <c r="E155" s="265">
        <v>55.766666666666652</v>
      </c>
      <c r="F155" s="265">
        <v>52.783333333333324</v>
      </c>
      <c r="G155" s="265">
        <v>51.066666666666649</v>
      </c>
      <c r="H155" s="265">
        <v>60.466666666666654</v>
      </c>
      <c r="I155" s="265">
        <v>62.183333333333337</v>
      </c>
      <c r="J155" s="265">
        <v>65.166666666666657</v>
      </c>
      <c r="K155" s="263">
        <v>59.2</v>
      </c>
      <c r="L155" s="263">
        <v>54.5</v>
      </c>
      <c r="M155" s="263">
        <v>411.65892000000002</v>
      </c>
    </row>
    <row r="156" spans="1:13">
      <c r="A156" s="282">
        <v>147</v>
      </c>
      <c r="B156" s="263" t="s">
        <v>450</v>
      </c>
      <c r="C156" s="263">
        <v>2777</v>
      </c>
      <c r="D156" s="265">
        <v>2783.9833333333336</v>
      </c>
      <c r="E156" s="265">
        <v>2748.1166666666672</v>
      </c>
      <c r="F156" s="265">
        <v>2719.2333333333336</v>
      </c>
      <c r="G156" s="265">
        <v>2683.3666666666672</v>
      </c>
      <c r="H156" s="265">
        <v>2812.8666666666672</v>
      </c>
      <c r="I156" s="265">
        <v>2848.733333333334</v>
      </c>
      <c r="J156" s="265">
        <v>2877.6166666666672</v>
      </c>
      <c r="K156" s="263">
        <v>2819.85</v>
      </c>
      <c r="L156" s="263">
        <v>2755.1</v>
      </c>
      <c r="M156" s="263">
        <v>2.0107499999999998</v>
      </c>
    </row>
    <row r="157" spans="1:13">
      <c r="A157" s="282">
        <v>148</v>
      </c>
      <c r="B157" s="263" t="s">
        <v>151</v>
      </c>
      <c r="C157" s="263">
        <v>17083.150000000001</v>
      </c>
      <c r="D157" s="265">
        <v>17079.766666666666</v>
      </c>
      <c r="E157" s="265">
        <v>16970.983333333334</v>
      </c>
      <c r="F157" s="265">
        <v>16858.816666666666</v>
      </c>
      <c r="G157" s="265">
        <v>16750.033333333333</v>
      </c>
      <c r="H157" s="265">
        <v>17191.933333333334</v>
      </c>
      <c r="I157" s="265">
        <v>17300.716666666667</v>
      </c>
      <c r="J157" s="265">
        <v>17412.883333333335</v>
      </c>
      <c r="K157" s="263">
        <v>17188.55</v>
      </c>
      <c r="L157" s="263">
        <v>16967.599999999999</v>
      </c>
      <c r="M157" s="263">
        <v>0.83176000000000005</v>
      </c>
    </row>
    <row r="158" spans="1:13">
      <c r="A158" s="282">
        <v>149</v>
      </c>
      <c r="B158" s="263" t="s">
        <v>790</v>
      </c>
      <c r="C158" s="263">
        <v>344.4</v>
      </c>
      <c r="D158" s="265">
        <v>342.41666666666669</v>
      </c>
      <c r="E158" s="265">
        <v>337.98333333333335</v>
      </c>
      <c r="F158" s="265">
        <v>331.56666666666666</v>
      </c>
      <c r="G158" s="265">
        <v>327.13333333333333</v>
      </c>
      <c r="H158" s="265">
        <v>348.83333333333337</v>
      </c>
      <c r="I158" s="265">
        <v>353.26666666666665</v>
      </c>
      <c r="J158" s="265">
        <v>359.68333333333339</v>
      </c>
      <c r="K158" s="263">
        <v>346.85</v>
      </c>
      <c r="L158" s="263">
        <v>336</v>
      </c>
      <c r="M158" s="263">
        <v>7.7744099999999996</v>
      </c>
    </row>
    <row r="159" spans="1:13">
      <c r="A159" s="282">
        <v>150</v>
      </c>
      <c r="B159" s="263" t="s">
        <v>265</v>
      </c>
      <c r="C159" s="263">
        <v>578.85</v>
      </c>
      <c r="D159" s="265">
        <v>581.2833333333333</v>
      </c>
      <c r="E159" s="265">
        <v>566.56666666666661</v>
      </c>
      <c r="F159" s="265">
        <v>554.2833333333333</v>
      </c>
      <c r="G159" s="265">
        <v>539.56666666666661</v>
      </c>
      <c r="H159" s="265">
        <v>593.56666666666661</v>
      </c>
      <c r="I159" s="265">
        <v>608.2833333333333</v>
      </c>
      <c r="J159" s="265">
        <v>620.56666666666661</v>
      </c>
      <c r="K159" s="263">
        <v>596</v>
      </c>
      <c r="L159" s="263">
        <v>569</v>
      </c>
      <c r="M159" s="263">
        <v>4.4553200000000004</v>
      </c>
    </row>
    <row r="160" spans="1:13">
      <c r="A160" s="282">
        <v>151</v>
      </c>
      <c r="B160" s="263" t="s">
        <v>155</v>
      </c>
      <c r="C160" s="263">
        <v>104.35</v>
      </c>
      <c r="D160" s="265">
        <v>103.58333333333333</v>
      </c>
      <c r="E160" s="265">
        <v>101.91666666666666</v>
      </c>
      <c r="F160" s="265">
        <v>99.483333333333334</v>
      </c>
      <c r="G160" s="265">
        <v>97.816666666666663</v>
      </c>
      <c r="H160" s="265">
        <v>106.01666666666665</v>
      </c>
      <c r="I160" s="265">
        <v>107.68333333333331</v>
      </c>
      <c r="J160" s="265">
        <v>110.11666666666665</v>
      </c>
      <c r="K160" s="263">
        <v>105.25</v>
      </c>
      <c r="L160" s="263">
        <v>101.15</v>
      </c>
      <c r="M160" s="263">
        <v>222.99746999999999</v>
      </c>
    </row>
    <row r="161" spans="1:13">
      <c r="A161" s="282">
        <v>152</v>
      </c>
      <c r="B161" s="263" t="s">
        <v>154</v>
      </c>
      <c r="C161" s="263">
        <v>124</v>
      </c>
      <c r="D161" s="265">
        <v>123.76666666666667</v>
      </c>
      <c r="E161" s="265">
        <v>122.73333333333333</v>
      </c>
      <c r="F161" s="265">
        <v>121.46666666666667</v>
      </c>
      <c r="G161" s="265">
        <v>120.43333333333334</v>
      </c>
      <c r="H161" s="265">
        <v>125.03333333333333</v>
      </c>
      <c r="I161" s="265">
        <v>126.06666666666666</v>
      </c>
      <c r="J161" s="265">
        <v>127.33333333333333</v>
      </c>
      <c r="K161" s="263">
        <v>124.8</v>
      </c>
      <c r="L161" s="263">
        <v>122.5</v>
      </c>
      <c r="M161" s="263">
        <v>5.7917500000000004</v>
      </c>
    </row>
    <row r="162" spans="1:13">
      <c r="A162" s="282">
        <v>153</v>
      </c>
      <c r="B162" s="263" t="s">
        <v>266</v>
      </c>
      <c r="C162" s="263">
        <v>3209.1</v>
      </c>
      <c r="D162" s="265">
        <v>3221.3666666666668</v>
      </c>
      <c r="E162" s="265">
        <v>3172.7333333333336</v>
      </c>
      <c r="F162" s="265">
        <v>3136.3666666666668</v>
      </c>
      <c r="G162" s="265">
        <v>3087.7333333333336</v>
      </c>
      <c r="H162" s="265">
        <v>3257.7333333333336</v>
      </c>
      <c r="I162" s="265">
        <v>3306.3666666666668</v>
      </c>
      <c r="J162" s="265">
        <v>3342.7333333333336</v>
      </c>
      <c r="K162" s="263">
        <v>3270</v>
      </c>
      <c r="L162" s="263">
        <v>3185</v>
      </c>
      <c r="M162" s="263">
        <v>1.10273</v>
      </c>
    </row>
    <row r="163" spans="1:13">
      <c r="A163" s="282">
        <v>154</v>
      </c>
      <c r="B163" s="263" t="s">
        <v>267</v>
      </c>
      <c r="C163" s="263">
        <v>2249.8000000000002</v>
      </c>
      <c r="D163" s="265">
        <v>2262.4833333333336</v>
      </c>
      <c r="E163" s="265">
        <v>2220.9666666666672</v>
      </c>
      <c r="F163" s="265">
        <v>2192.1333333333337</v>
      </c>
      <c r="G163" s="265">
        <v>2150.6166666666672</v>
      </c>
      <c r="H163" s="265">
        <v>2291.3166666666671</v>
      </c>
      <c r="I163" s="265">
        <v>2332.8333333333335</v>
      </c>
      <c r="J163" s="265">
        <v>2361.666666666667</v>
      </c>
      <c r="K163" s="263">
        <v>2304</v>
      </c>
      <c r="L163" s="263">
        <v>2233.65</v>
      </c>
      <c r="M163" s="263">
        <v>1.79555</v>
      </c>
    </row>
    <row r="164" spans="1:13">
      <c r="A164" s="282">
        <v>155</v>
      </c>
      <c r="B164" s="263" t="s">
        <v>156</v>
      </c>
      <c r="C164" s="263">
        <v>30197.599999999999</v>
      </c>
      <c r="D164" s="265">
        <v>30312.399999999998</v>
      </c>
      <c r="E164" s="265">
        <v>29875.199999999997</v>
      </c>
      <c r="F164" s="265">
        <v>29552.799999999999</v>
      </c>
      <c r="G164" s="265">
        <v>29115.599999999999</v>
      </c>
      <c r="H164" s="265">
        <v>30634.799999999996</v>
      </c>
      <c r="I164" s="265">
        <v>31072</v>
      </c>
      <c r="J164" s="265">
        <v>31394.399999999994</v>
      </c>
      <c r="K164" s="263">
        <v>30749.599999999999</v>
      </c>
      <c r="L164" s="263">
        <v>29990</v>
      </c>
      <c r="M164" s="263">
        <v>0.33538000000000001</v>
      </c>
    </row>
    <row r="165" spans="1:13">
      <c r="A165" s="282">
        <v>156</v>
      </c>
      <c r="B165" s="263" t="s">
        <v>158</v>
      </c>
      <c r="C165" s="263">
        <v>227.75</v>
      </c>
      <c r="D165" s="265">
        <v>227.35</v>
      </c>
      <c r="E165" s="265">
        <v>225.95</v>
      </c>
      <c r="F165" s="265">
        <v>224.15</v>
      </c>
      <c r="G165" s="265">
        <v>222.75</v>
      </c>
      <c r="H165" s="265">
        <v>229.14999999999998</v>
      </c>
      <c r="I165" s="265">
        <v>230.55</v>
      </c>
      <c r="J165" s="265">
        <v>232.34999999999997</v>
      </c>
      <c r="K165" s="263">
        <v>228.75</v>
      </c>
      <c r="L165" s="263">
        <v>225.55</v>
      </c>
      <c r="M165" s="263">
        <v>16.174589999999998</v>
      </c>
    </row>
    <row r="166" spans="1:13">
      <c r="A166" s="282">
        <v>157</v>
      </c>
      <c r="B166" s="263" t="s">
        <v>269</v>
      </c>
      <c r="C166" s="263">
        <v>4551.5</v>
      </c>
      <c r="D166" s="265">
        <v>4550.166666666667</v>
      </c>
      <c r="E166" s="265">
        <v>4511.3333333333339</v>
      </c>
      <c r="F166" s="265">
        <v>4471.166666666667</v>
      </c>
      <c r="G166" s="265">
        <v>4432.3333333333339</v>
      </c>
      <c r="H166" s="265">
        <v>4590.3333333333339</v>
      </c>
      <c r="I166" s="265">
        <v>4629.1666666666679</v>
      </c>
      <c r="J166" s="265">
        <v>4669.3333333333339</v>
      </c>
      <c r="K166" s="263">
        <v>4589</v>
      </c>
      <c r="L166" s="263">
        <v>4510</v>
      </c>
      <c r="M166" s="263">
        <v>0.80484999999999995</v>
      </c>
    </row>
    <row r="167" spans="1:13">
      <c r="A167" s="282">
        <v>158</v>
      </c>
      <c r="B167" s="263" t="s">
        <v>160</v>
      </c>
      <c r="C167" s="263">
        <v>1823.15</v>
      </c>
      <c r="D167" s="265">
        <v>1821.75</v>
      </c>
      <c r="E167" s="265">
        <v>1810.5</v>
      </c>
      <c r="F167" s="265">
        <v>1797.85</v>
      </c>
      <c r="G167" s="265">
        <v>1786.6</v>
      </c>
      <c r="H167" s="265">
        <v>1834.4</v>
      </c>
      <c r="I167" s="265">
        <v>1845.65</v>
      </c>
      <c r="J167" s="265">
        <v>1858.3000000000002</v>
      </c>
      <c r="K167" s="263">
        <v>1833</v>
      </c>
      <c r="L167" s="263">
        <v>1809.1</v>
      </c>
      <c r="M167" s="263">
        <v>4.6221399999999999</v>
      </c>
    </row>
    <row r="168" spans="1:13">
      <c r="A168" s="282">
        <v>159</v>
      </c>
      <c r="B168" s="263" t="s">
        <v>157</v>
      </c>
      <c r="C168" s="263">
        <v>1779.8</v>
      </c>
      <c r="D168" s="265">
        <v>1787.05</v>
      </c>
      <c r="E168" s="265">
        <v>1754.55</v>
      </c>
      <c r="F168" s="265">
        <v>1729.3</v>
      </c>
      <c r="G168" s="265">
        <v>1696.8</v>
      </c>
      <c r="H168" s="265">
        <v>1812.3</v>
      </c>
      <c r="I168" s="265">
        <v>1844.8</v>
      </c>
      <c r="J168" s="265">
        <v>1870.05</v>
      </c>
      <c r="K168" s="263">
        <v>1819.55</v>
      </c>
      <c r="L168" s="263">
        <v>1761.8</v>
      </c>
      <c r="M168" s="263">
        <v>16.225290000000001</v>
      </c>
    </row>
    <row r="169" spans="1:13">
      <c r="A169" s="282">
        <v>160</v>
      </c>
      <c r="B169" s="263" t="s">
        <v>461</v>
      </c>
      <c r="C169" s="263">
        <v>1396.25</v>
      </c>
      <c r="D169" s="265">
        <v>1391.6666666666667</v>
      </c>
      <c r="E169" s="265">
        <v>1381.3333333333335</v>
      </c>
      <c r="F169" s="265">
        <v>1366.4166666666667</v>
      </c>
      <c r="G169" s="265">
        <v>1356.0833333333335</v>
      </c>
      <c r="H169" s="265">
        <v>1406.5833333333335</v>
      </c>
      <c r="I169" s="265">
        <v>1416.916666666667</v>
      </c>
      <c r="J169" s="265">
        <v>1431.8333333333335</v>
      </c>
      <c r="K169" s="263">
        <v>1402</v>
      </c>
      <c r="L169" s="263">
        <v>1376.75</v>
      </c>
      <c r="M169" s="263">
        <v>1.54908</v>
      </c>
    </row>
    <row r="170" spans="1:13">
      <c r="A170" s="282">
        <v>161</v>
      </c>
      <c r="B170" s="263" t="s">
        <v>159</v>
      </c>
      <c r="C170" s="263">
        <v>114.4</v>
      </c>
      <c r="D170" s="265">
        <v>114.21666666666665</v>
      </c>
      <c r="E170" s="265">
        <v>113.63333333333331</v>
      </c>
      <c r="F170" s="265">
        <v>112.86666666666666</v>
      </c>
      <c r="G170" s="265">
        <v>112.28333333333332</v>
      </c>
      <c r="H170" s="265">
        <v>114.98333333333331</v>
      </c>
      <c r="I170" s="265">
        <v>115.56666666666665</v>
      </c>
      <c r="J170" s="265">
        <v>116.3333333333333</v>
      </c>
      <c r="K170" s="263">
        <v>114.8</v>
      </c>
      <c r="L170" s="263">
        <v>113.45</v>
      </c>
      <c r="M170" s="263">
        <v>43.948079999999997</v>
      </c>
    </row>
    <row r="171" spans="1:13">
      <c r="A171" s="282">
        <v>162</v>
      </c>
      <c r="B171" s="263" t="s">
        <v>162</v>
      </c>
      <c r="C171" s="263">
        <v>218.7</v>
      </c>
      <c r="D171" s="265">
        <v>217.6</v>
      </c>
      <c r="E171" s="265">
        <v>215.85</v>
      </c>
      <c r="F171" s="265">
        <v>213</v>
      </c>
      <c r="G171" s="265">
        <v>211.25</v>
      </c>
      <c r="H171" s="265">
        <v>220.45</v>
      </c>
      <c r="I171" s="265">
        <v>222.2</v>
      </c>
      <c r="J171" s="265">
        <v>225.04999999999998</v>
      </c>
      <c r="K171" s="263">
        <v>219.35</v>
      </c>
      <c r="L171" s="263">
        <v>214.75</v>
      </c>
      <c r="M171" s="263">
        <v>63.165080000000003</v>
      </c>
    </row>
    <row r="172" spans="1:13">
      <c r="A172" s="282">
        <v>163</v>
      </c>
      <c r="B172" s="263" t="s">
        <v>270</v>
      </c>
      <c r="C172" s="263">
        <v>308.85000000000002</v>
      </c>
      <c r="D172" s="265">
        <v>306.36666666666667</v>
      </c>
      <c r="E172" s="265">
        <v>302.73333333333335</v>
      </c>
      <c r="F172" s="265">
        <v>296.61666666666667</v>
      </c>
      <c r="G172" s="265">
        <v>292.98333333333335</v>
      </c>
      <c r="H172" s="265">
        <v>312.48333333333335</v>
      </c>
      <c r="I172" s="265">
        <v>316.11666666666667</v>
      </c>
      <c r="J172" s="265">
        <v>322.23333333333335</v>
      </c>
      <c r="K172" s="263">
        <v>310</v>
      </c>
      <c r="L172" s="263">
        <v>300.25</v>
      </c>
      <c r="M172" s="263">
        <v>4.2715199999999998</v>
      </c>
    </row>
    <row r="173" spans="1:13">
      <c r="A173" s="282">
        <v>164</v>
      </c>
      <c r="B173" s="263" t="s">
        <v>271</v>
      </c>
      <c r="C173" s="263">
        <v>12567.55</v>
      </c>
      <c r="D173" s="265">
        <v>12596.199999999999</v>
      </c>
      <c r="E173" s="265">
        <v>12396.349999999999</v>
      </c>
      <c r="F173" s="265">
        <v>12225.15</v>
      </c>
      <c r="G173" s="265">
        <v>12025.3</v>
      </c>
      <c r="H173" s="265">
        <v>12767.399999999998</v>
      </c>
      <c r="I173" s="265">
        <v>12967.25</v>
      </c>
      <c r="J173" s="265">
        <v>13138.449999999997</v>
      </c>
      <c r="K173" s="263">
        <v>12796.05</v>
      </c>
      <c r="L173" s="263">
        <v>12425</v>
      </c>
      <c r="M173" s="263">
        <v>7.4039999999999995E-2</v>
      </c>
    </row>
    <row r="174" spans="1:13">
      <c r="A174" s="282">
        <v>165</v>
      </c>
      <c r="B174" s="263" t="s">
        <v>161</v>
      </c>
      <c r="C174" s="263">
        <v>38.200000000000003</v>
      </c>
      <c r="D174" s="265">
        <v>37.833333333333336</v>
      </c>
      <c r="E174" s="265">
        <v>37.166666666666671</v>
      </c>
      <c r="F174" s="265">
        <v>36.133333333333333</v>
      </c>
      <c r="G174" s="265">
        <v>35.466666666666669</v>
      </c>
      <c r="H174" s="265">
        <v>38.866666666666674</v>
      </c>
      <c r="I174" s="265">
        <v>39.533333333333346</v>
      </c>
      <c r="J174" s="265">
        <v>40.566666666666677</v>
      </c>
      <c r="K174" s="263">
        <v>38.5</v>
      </c>
      <c r="L174" s="263">
        <v>36.799999999999997</v>
      </c>
      <c r="M174" s="263">
        <v>1000.0743</v>
      </c>
    </row>
    <row r="175" spans="1:13">
      <c r="A175" s="282">
        <v>166</v>
      </c>
      <c r="B175" s="263" t="s">
        <v>165</v>
      </c>
      <c r="C175" s="263">
        <v>216.2</v>
      </c>
      <c r="D175" s="265">
        <v>213.85</v>
      </c>
      <c r="E175" s="265">
        <v>210.7</v>
      </c>
      <c r="F175" s="265">
        <v>205.2</v>
      </c>
      <c r="G175" s="265">
        <v>202.04999999999998</v>
      </c>
      <c r="H175" s="265">
        <v>219.35</v>
      </c>
      <c r="I175" s="265">
        <v>222.50000000000003</v>
      </c>
      <c r="J175" s="265">
        <v>228</v>
      </c>
      <c r="K175" s="263">
        <v>217</v>
      </c>
      <c r="L175" s="263">
        <v>208.35</v>
      </c>
      <c r="M175" s="263">
        <v>110.26676</v>
      </c>
    </row>
    <row r="176" spans="1:13">
      <c r="A176" s="282">
        <v>167</v>
      </c>
      <c r="B176" s="263" t="s">
        <v>166</v>
      </c>
      <c r="C176" s="263">
        <v>132.75</v>
      </c>
      <c r="D176" s="265">
        <v>132.31666666666669</v>
      </c>
      <c r="E176" s="265">
        <v>131.53333333333339</v>
      </c>
      <c r="F176" s="265">
        <v>130.31666666666669</v>
      </c>
      <c r="G176" s="265">
        <v>129.53333333333339</v>
      </c>
      <c r="H176" s="265">
        <v>133.53333333333339</v>
      </c>
      <c r="I176" s="265">
        <v>134.31666666666669</v>
      </c>
      <c r="J176" s="265">
        <v>135.53333333333339</v>
      </c>
      <c r="K176" s="263">
        <v>133.1</v>
      </c>
      <c r="L176" s="263">
        <v>131.1</v>
      </c>
      <c r="M176" s="263">
        <v>35.829880000000003</v>
      </c>
    </row>
    <row r="177" spans="1:13">
      <c r="A177" s="282">
        <v>168</v>
      </c>
      <c r="B177" s="263" t="s">
        <v>273</v>
      </c>
      <c r="C177" s="263">
        <v>492.35</v>
      </c>
      <c r="D177" s="265">
        <v>489.33333333333331</v>
      </c>
      <c r="E177" s="265">
        <v>483.01666666666665</v>
      </c>
      <c r="F177" s="265">
        <v>473.68333333333334</v>
      </c>
      <c r="G177" s="265">
        <v>467.36666666666667</v>
      </c>
      <c r="H177" s="265">
        <v>498.66666666666663</v>
      </c>
      <c r="I177" s="265">
        <v>504.98333333333335</v>
      </c>
      <c r="J177" s="265">
        <v>514.31666666666661</v>
      </c>
      <c r="K177" s="263">
        <v>495.65</v>
      </c>
      <c r="L177" s="263">
        <v>480</v>
      </c>
      <c r="M177" s="263">
        <v>1.8222400000000001</v>
      </c>
    </row>
    <row r="178" spans="1:13">
      <c r="A178" s="282">
        <v>169</v>
      </c>
      <c r="B178" s="263" t="s">
        <v>167</v>
      </c>
      <c r="C178" s="263">
        <v>2021.85</v>
      </c>
      <c r="D178" s="265">
        <v>2018.3333333333333</v>
      </c>
      <c r="E178" s="265">
        <v>2006.6666666666665</v>
      </c>
      <c r="F178" s="265">
        <v>1991.4833333333333</v>
      </c>
      <c r="G178" s="265">
        <v>1979.8166666666666</v>
      </c>
      <c r="H178" s="265">
        <v>2033.5166666666664</v>
      </c>
      <c r="I178" s="265">
        <v>2045.1833333333329</v>
      </c>
      <c r="J178" s="265">
        <v>2060.3666666666663</v>
      </c>
      <c r="K178" s="263">
        <v>2030</v>
      </c>
      <c r="L178" s="263">
        <v>2003.15</v>
      </c>
      <c r="M178" s="263">
        <v>54.103070000000002</v>
      </c>
    </row>
    <row r="179" spans="1:13">
      <c r="A179" s="282">
        <v>170</v>
      </c>
      <c r="B179" s="263" t="s">
        <v>815</v>
      </c>
      <c r="C179" s="263">
        <v>974.3</v>
      </c>
      <c r="D179" s="265">
        <v>964.76666666666677</v>
      </c>
      <c r="E179" s="265">
        <v>944.53333333333353</v>
      </c>
      <c r="F179" s="265">
        <v>914.76666666666677</v>
      </c>
      <c r="G179" s="265">
        <v>894.53333333333353</v>
      </c>
      <c r="H179" s="265">
        <v>994.53333333333353</v>
      </c>
      <c r="I179" s="265">
        <v>1014.7666666666669</v>
      </c>
      <c r="J179" s="265">
        <v>1044.5333333333335</v>
      </c>
      <c r="K179" s="263">
        <v>985</v>
      </c>
      <c r="L179" s="263">
        <v>935</v>
      </c>
      <c r="M179" s="263">
        <v>20.828569999999999</v>
      </c>
    </row>
    <row r="180" spans="1:13">
      <c r="A180" s="282">
        <v>171</v>
      </c>
      <c r="B180" s="263" t="s">
        <v>274</v>
      </c>
      <c r="C180" s="263">
        <v>883.45</v>
      </c>
      <c r="D180" s="265">
        <v>883.33333333333337</v>
      </c>
      <c r="E180" s="265">
        <v>876.61666666666679</v>
      </c>
      <c r="F180" s="265">
        <v>869.78333333333342</v>
      </c>
      <c r="G180" s="265">
        <v>863.06666666666683</v>
      </c>
      <c r="H180" s="265">
        <v>890.16666666666674</v>
      </c>
      <c r="I180" s="265">
        <v>896.88333333333321</v>
      </c>
      <c r="J180" s="265">
        <v>903.7166666666667</v>
      </c>
      <c r="K180" s="263">
        <v>890.05</v>
      </c>
      <c r="L180" s="263">
        <v>876.5</v>
      </c>
      <c r="M180" s="263">
        <v>11.93426</v>
      </c>
    </row>
    <row r="181" spans="1:13">
      <c r="A181" s="282">
        <v>172</v>
      </c>
      <c r="B181" s="263" t="s">
        <v>172</v>
      </c>
      <c r="C181" s="263">
        <v>5741.35</v>
      </c>
      <c r="D181" s="265">
        <v>5650.7166666666672</v>
      </c>
      <c r="E181" s="265">
        <v>5526.6833333333343</v>
      </c>
      <c r="F181" s="265">
        <v>5312.0166666666673</v>
      </c>
      <c r="G181" s="265">
        <v>5187.9833333333345</v>
      </c>
      <c r="H181" s="265">
        <v>5865.3833333333341</v>
      </c>
      <c r="I181" s="265">
        <v>5989.416666666667</v>
      </c>
      <c r="J181" s="265">
        <v>6204.0833333333339</v>
      </c>
      <c r="K181" s="263">
        <v>5774.75</v>
      </c>
      <c r="L181" s="263">
        <v>5436.05</v>
      </c>
      <c r="M181" s="263">
        <v>4.3190099999999996</v>
      </c>
    </row>
    <row r="182" spans="1:13">
      <c r="A182" s="282">
        <v>173</v>
      </c>
      <c r="B182" s="263" t="s">
        <v>478</v>
      </c>
      <c r="C182" s="263">
        <v>7994.3</v>
      </c>
      <c r="D182" s="265">
        <v>7967.5</v>
      </c>
      <c r="E182" s="265">
        <v>7895</v>
      </c>
      <c r="F182" s="265">
        <v>7795.7</v>
      </c>
      <c r="G182" s="265">
        <v>7723.2</v>
      </c>
      <c r="H182" s="265">
        <v>8066.8</v>
      </c>
      <c r="I182" s="265">
        <v>8139.3</v>
      </c>
      <c r="J182" s="265">
        <v>8238.6</v>
      </c>
      <c r="K182" s="263">
        <v>8040</v>
      </c>
      <c r="L182" s="263">
        <v>7868.2</v>
      </c>
      <c r="M182" s="263">
        <v>0.32906000000000002</v>
      </c>
    </row>
    <row r="183" spans="1:13">
      <c r="A183" s="282">
        <v>174</v>
      </c>
      <c r="B183" s="263" t="s">
        <v>170</v>
      </c>
      <c r="C183" s="263">
        <v>29951.95</v>
      </c>
      <c r="D183" s="265">
        <v>29892.283333333336</v>
      </c>
      <c r="E183" s="265">
        <v>29505.066666666673</v>
      </c>
      <c r="F183" s="265">
        <v>29058.183333333338</v>
      </c>
      <c r="G183" s="265">
        <v>28670.966666666674</v>
      </c>
      <c r="H183" s="265">
        <v>30339.166666666672</v>
      </c>
      <c r="I183" s="265">
        <v>30726.383333333339</v>
      </c>
      <c r="J183" s="265">
        <v>31173.26666666667</v>
      </c>
      <c r="K183" s="263">
        <v>30279.5</v>
      </c>
      <c r="L183" s="263">
        <v>29445.4</v>
      </c>
      <c r="M183" s="263">
        <v>0.52771000000000001</v>
      </c>
    </row>
    <row r="184" spans="1:13">
      <c r="A184" s="282">
        <v>175</v>
      </c>
      <c r="B184" s="263" t="s">
        <v>173</v>
      </c>
      <c r="C184" s="263">
        <v>1472.7</v>
      </c>
      <c r="D184" s="265">
        <v>1459.0666666666666</v>
      </c>
      <c r="E184" s="265">
        <v>1439.1333333333332</v>
      </c>
      <c r="F184" s="265">
        <v>1405.5666666666666</v>
      </c>
      <c r="G184" s="265">
        <v>1385.6333333333332</v>
      </c>
      <c r="H184" s="265">
        <v>1492.6333333333332</v>
      </c>
      <c r="I184" s="265">
        <v>1512.5666666666666</v>
      </c>
      <c r="J184" s="265">
        <v>1546.1333333333332</v>
      </c>
      <c r="K184" s="263">
        <v>1479</v>
      </c>
      <c r="L184" s="263">
        <v>1425.5</v>
      </c>
      <c r="M184" s="263">
        <v>24.50892</v>
      </c>
    </row>
    <row r="185" spans="1:13">
      <c r="A185" s="282">
        <v>176</v>
      </c>
      <c r="B185" s="263" t="s">
        <v>171</v>
      </c>
      <c r="C185" s="263">
        <v>1858.25</v>
      </c>
      <c r="D185" s="265">
        <v>1853.3333333333333</v>
      </c>
      <c r="E185" s="265">
        <v>1839.9166666666665</v>
      </c>
      <c r="F185" s="265">
        <v>1821.5833333333333</v>
      </c>
      <c r="G185" s="265">
        <v>1808.1666666666665</v>
      </c>
      <c r="H185" s="265">
        <v>1871.6666666666665</v>
      </c>
      <c r="I185" s="265">
        <v>1885.083333333333</v>
      </c>
      <c r="J185" s="265">
        <v>1903.4166666666665</v>
      </c>
      <c r="K185" s="263">
        <v>1866.75</v>
      </c>
      <c r="L185" s="263">
        <v>1835</v>
      </c>
      <c r="M185" s="263">
        <v>1.24369</v>
      </c>
    </row>
    <row r="186" spans="1:13">
      <c r="A186" s="282">
        <v>177</v>
      </c>
      <c r="B186" s="263" t="s">
        <v>169</v>
      </c>
      <c r="C186" s="263">
        <v>370.65</v>
      </c>
      <c r="D186" s="265">
        <v>368.55</v>
      </c>
      <c r="E186" s="265">
        <v>365.20000000000005</v>
      </c>
      <c r="F186" s="265">
        <v>359.75000000000006</v>
      </c>
      <c r="G186" s="265">
        <v>356.40000000000009</v>
      </c>
      <c r="H186" s="265">
        <v>374</v>
      </c>
      <c r="I186" s="265">
        <v>377.35</v>
      </c>
      <c r="J186" s="265">
        <v>382.79999999999995</v>
      </c>
      <c r="K186" s="263">
        <v>371.9</v>
      </c>
      <c r="L186" s="263">
        <v>363.1</v>
      </c>
      <c r="M186" s="263">
        <v>318.83452999999997</v>
      </c>
    </row>
    <row r="187" spans="1:13">
      <c r="A187" s="282">
        <v>178</v>
      </c>
      <c r="B187" s="263" t="s">
        <v>168</v>
      </c>
      <c r="C187" s="263">
        <v>83.85</v>
      </c>
      <c r="D187" s="265">
        <v>82.600000000000009</v>
      </c>
      <c r="E187" s="265">
        <v>80.800000000000011</v>
      </c>
      <c r="F187" s="265">
        <v>77.75</v>
      </c>
      <c r="G187" s="265">
        <v>75.95</v>
      </c>
      <c r="H187" s="265">
        <v>85.65000000000002</v>
      </c>
      <c r="I187" s="265">
        <v>87.45</v>
      </c>
      <c r="J187" s="265">
        <v>90.500000000000028</v>
      </c>
      <c r="K187" s="263">
        <v>84.4</v>
      </c>
      <c r="L187" s="263">
        <v>79.55</v>
      </c>
      <c r="M187" s="263">
        <v>875.56679999999994</v>
      </c>
    </row>
    <row r="188" spans="1:13">
      <c r="A188" s="282">
        <v>179</v>
      </c>
      <c r="B188" s="263" t="s">
        <v>175</v>
      </c>
      <c r="C188" s="263">
        <v>610.75</v>
      </c>
      <c r="D188" s="265">
        <v>606.93333333333339</v>
      </c>
      <c r="E188" s="265">
        <v>601.16666666666674</v>
      </c>
      <c r="F188" s="265">
        <v>591.58333333333337</v>
      </c>
      <c r="G188" s="265">
        <v>585.81666666666672</v>
      </c>
      <c r="H188" s="265">
        <v>616.51666666666677</v>
      </c>
      <c r="I188" s="265">
        <v>622.28333333333342</v>
      </c>
      <c r="J188" s="265">
        <v>631.86666666666679</v>
      </c>
      <c r="K188" s="263">
        <v>612.70000000000005</v>
      </c>
      <c r="L188" s="263">
        <v>597.35</v>
      </c>
      <c r="M188" s="263">
        <v>60.336530000000003</v>
      </c>
    </row>
    <row r="189" spans="1:13">
      <c r="A189" s="282">
        <v>180</v>
      </c>
      <c r="B189" s="263" t="s">
        <v>176</v>
      </c>
      <c r="C189" s="263">
        <v>478.35</v>
      </c>
      <c r="D189" s="265">
        <v>475.18333333333334</v>
      </c>
      <c r="E189" s="265">
        <v>470.36666666666667</v>
      </c>
      <c r="F189" s="265">
        <v>462.38333333333333</v>
      </c>
      <c r="G189" s="265">
        <v>457.56666666666666</v>
      </c>
      <c r="H189" s="265">
        <v>483.16666666666669</v>
      </c>
      <c r="I189" s="265">
        <v>487.98333333333341</v>
      </c>
      <c r="J189" s="265">
        <v>495.9666666666667</v>
      </c>
      <c r="K189" s="263">
        <v>480</v>
      </c>
      <c r="L189" s="263">
        <v>467.2</v>
      </c>
      <c r="M189" s="263">
        <v>12.6882</v>
      </c>
    </row>
    <row r="190" spans="1:13">
      <c r="A190" s="282">
        <v>181</v>
      </c>
      <c r="B190" s="263" t="s">
        <v>275</v>
      </c>
      <c r="C190" s="263">
        <v>557.95000000000005</v>
      </c>
      <c r="D190" s="265">
        <v>555.01666666666665</v>
      </c>
      <c r="E190" s="265">
        <v>550.23333333333335</v>
      </c>
      <c r="F190" s="265">
        <v>542.51666666666665</v>
      </c>
      <c r="G190" s="265">
        <v>537.73333333333335</v>
      </c>
      <c r="H190" s="265">
        <v>562.73333333333335</v>
      </c>
      <c r="I190" s="265">
        <v>567.51666666666665</v>
      </c>
      <c r="J190" s="265">
        <v>575.23333333333335</v>
      </c>
      <c r="K190" s="263">
        <v>559.79999999999995</v>
      </c>
      <c r="L190" s="263">
        <v>547.29999999999995</v>
      </c>
      <c r="M190" s="263">
        <v>4.8969800000000001</v>
      </c>
    </row>
    <row r="191" spans="1:13">
      <c r="A191" s="282">
        <v>182</v>
      </c>
      <c r="B191" s="263" t="s">
        <v>188</v>
      </c>
      <c r="C191" s="263">
        <v>589.20000000000005</v>
      </c>
      <c r="D191" s="265">
        <v>588.15</v>
      </c>
      <c r="E191" s="265">
        <v>583.29999999999995</v>
      </c>
      <c r="F191" s="265">
        <v>577.4</v>
      </c>
      <c r="G191" s="265">
        <v>572.54999999999995</v>
      </c>
      <c r="H191" s="265">
        <v>594.04999999999995</v>
      </c>
      <c r="I191" s="265">
        <v>598.90000000000009</v>
      </c>
      <c r="J191" s="265">
        <v>604.79999999999995</v>
      </c>
      <c r="K191" s="263">
        <v>593</v>
      </c>
      <c r="L191" s="263">
        <v>582.25</v>
      </c>
      <c r="M191" s="263">
        <v>12.843389999999999</v>
      </c>
    </row>
    <row r="192" spans="1:13">
      <c r="A192" s="282">
        <v>183</v>
      </c>
      <c r="B192" s="263" t="s">
        <v>177</v>
      </c>
      <c r="C192" s="263">
        <v>779.1</v>
      </c>
      <c r="D192" s="265">
        <v>775.30000000000007</v>
      </c>
      <c r="E192" s="265">
        <v>758.90000000000009</v>
      </c>
      <c r="F192" s="265">
        <v>738.7</v>
      </c>
      <c r="G192" s="265">
        <v>722.30000000000007</v>
      </c>
      <c r="H192" s="265">
        <v>795.50000000000011</v>
      </c>
      <c r="I192" s="265">
        <v>811.9</v>
      </c>
      <c r="J192" s="265">
        <v>832.10000000000014</v>
      </c>
      <c r="K192" s="263">
        <v>791.7</v>
      </c>
      <c r="L192" s="263">
        <v>755.1</v>
      </c>
      <c r="M192" s="263">
        <v>72.959599999999995</v>
      </c>
    </row>
    <row r="193" spans="1:13">
      <c r="A193" s="282">
        <v>184</v>
      </c>
      <c r="B193" s="263" t="s">
        <v>183</v>
      </c>
      <c r="C193" s="263">
        <v>3165</v>
      </c>
      <c r="D193" s="265">
        <v>3175</v>
      </c>
      <c r="E193" s="265">
        <v>3135</v>
      </c>
      <c r="F193" s="265">
        <v>3105</v>
      </c>
      <c r="G193" s="265">
        <v>3065</v>
      </c>
      <c r="H193" s="265">
        <v>3205</v>
      </c>
      <c r="I193" s="265">
        <v>3245</v>
      </c>
      <c r="J193" s="265">
        <v>3275</v>
      </c>
      <c r="K193" s="263">
        <v>3215</v>
      </c>
      <c r="L193" s="263">
        <v>3145</v>
      </c>
      <c r="M193" s="263">
        <v>42.850760000000001</v>
      </c>
    </row>
    <row r="194" spans="1:13">
      <c r="A194" s="282">
        <v>185</v>
      </c>
      <c r="B194" s="263" t="s">
        <v>804</v>
      </c>
      <c r="C194" s="263">
        <v>650.15</v>
      </c>
      <c r="D194" s="265">
        <v>647.91666666666663</v>
      </c>
      <c r="E194" s="265">
        <v>642.88333333333321</v>
      </c>
      <c r="F194" s="265">
        <v>635.61666666666656</v>
      </c>
      <c r="G194" s="265">
        <v>630.58333333333314</v>
      </c>
      <c r="H194" s="265">
        <v>655.18333333333328</v>
      </c>
      <c r="I194" s="265">
        <v>660.21666666666681</v>
      </c>
      <c r="J194" s="265">
        <v>667.48333333333335</v>
      </c>
      <c r="K194" s="263">
        <v>652.95000000000005</v>
      </c>
      <c r="L194" s="263">
        <v>640.65</v>
      </c>
      <c r="M194" s="263">
        <v>38.440570000000001</v>
      </c>
    </row>
    <row r="195" spans="1:13">
      <c r="A195" s="282">
        <v>186</v>
      </c>
      <c r="B195" s="263" t="s">
        <v>179</v>
      </c>
      <c r="C195" s="263">
        <v>307.75</v>
      </c>
      <c r="D195" s="265">
        <v>306.88333333333338</v>
      </c>
      <c r="E195" s="265">
        <v>303.91666666666674</v>
      </c>
      <c r="F195" s="265">
        <v>300.08333333333337</v>
      </c>
      <c r="G195" s="265">
        <v>297.11666666666673</v>
      </c>
      <c r="H195" s="265">
        <v>310.71666666666675</v>
      </c>
      <c r="I195" s="265">
        <v>313.68333333333334</v>
      </c>
      <c r="J195" s="265">
        <v>317.51666666666677</v>
      </c>
      <c r="K195" s="263">
        <v>309.85000000000002</v>
      </c>
      <c r="L195" s="263">
        <v>303.05</v>
      </c>
      <c r="M195" s="263">
        <v>440.88351999999998</v>
      </c>
    </row>
    <row r="196" spans="1:13">
      <c r="A196" s="282">
        <v>187</v>
      </c>
      <c r="B196" s="254" t="s">
        <v>181</v>
      </c>
      <c r="C196" s="254">
        <v>105.05</v>
      </c>
      <c r="D196" s="289">
        <v>104.7</v>
      </c>
      <c r="E196" s="289">
        <v>103.9</v>
      </c>
      <c r="F196" s="289">
        <v>102.75</v>
      </c>
      <c r="G196" s="289">
        <v>101.95</v>
      </c>
      <c r="H196" s="289">
        <v>105.85000000000001</v>
      </c>
      <c r="I196" s="289">
        <v>106.64999999999999</v>
      </c>
      <c r="J196" s="289">
        <v>107.80000000000001</v>
      </c>
      <c r="K196" s="254">
        <v>105.5</v>
      </c>
      <c r="L196" s="254">
        <v>103.55</v>
      </c>
      <c r="M196" s="254">
        <v>346.37781999999999</v>
      </c>
    </row>
    <row r="197" spans="1:13">
      <c r="A197" s="282">
        <v>188</v>
      </c>
      <c r="B197" s="254" t="s">
        <v>182</v>
      </c>
      <c r="C197" s="254">
        <v>863.05</v>
      </c>
      <c r="D197" s="289">
        <v>850.31666666666661</v>
      </c>
      <c r="E197" s="289">
        <v>831.73333333333323</v>
      </c>
      <c r="F197" s="289">
        <v>800.41666666666663</v>
      </c>
      <c r="G197" s="289">
        <v>781.83333333333326</v>
      </c>
      <c r="H197" s="289">
        <v>881.63333333333321</v>
      </c>
      <c r="I197" s="289">
        <v>900.2166666666667</v>
      </c>
      <c r="J197" s="289">
        <v>931.53333333333319</v>
      </c>
      <c r="K197" s="254">
        <v>868.9</v>
      </c>
      <c r="L197" s="254">
        <v>819</v>
      </c>
      <c r="M197" s="254">
        <v>368.42097999999999</v>
      </c>
    </row>
    <row r="198" spans="1:13">
      <c r="A198" s="282">
        <v>189</v>
      </c>
      <c r="B198" s="254" t="s">
        <v>184</v>
      </c>
      <c r="C198" s="254">
        <v>992.15</v>
      </c>
      <c r="D198" s="289">
        <v>995.31666666666661</v>
      </c>
      <c r="E198" s="289">
        <v>982.83333333333326</v>
      </c>
      <c r="F198" s="289">
        <v>973.51666666666665</v>
      </c>
      <c r="G198" s="289">
        <v>961.0333333333333</v>
      </c>
      <c r="H198" s="289">
        <v>1004.6333333333332</v>
      </c>
      <c r="I198" s="289">
        <v>1017.1166666666666</v>
      </c>
      <c r="J198" s="289">
        <v>1026.4333333333332</v>
      </c>
      <c r="K198" s="254">
        <v>1007.8</v>
      </c>
      <c r="L198" s="254">
        <v>986</v>
      </c>
      <c r="M198" s="254">
        <v>35.552909999999997</v>
      </c>
    </row>
    <row r="199" spans="1:13">
      <c r="A199" s="282">
        <v>190</v>
      </c>
      <c r="B199" s="254" t="s">
        <v>164</v>
      </c>
      <c r="C199" s="254">
        <v>1027.05</v>
      </c>
      <c r="D199" s="289">
        <v>1019.6833333333334</v>
      </c>
      <c r="E199" s="289">
        <v>1009.6166666666668</v>
      </c>
      <c r="F199" s="289">
        <v>992.18333333333339</v>
      </c>
      <c r="G199" s="289">
        <v>982.11666666666679</v>
      </c>
      <c r="H199" s="289">
        <v>1037.1166666666668</v>
      </c>
      <c r="I199" s="289">
        <v>1047.1833333333334</v>
      </c>
      <c r="J199" s="289">
        <v>1064.6166666666668</v>
      </c>
      <c r="K199" s="254">
        <v>1029.75</v>
      </c>
      <c r="L199" s="254">
        <v>1002.25</v>
      </c>
      <c r="M199" s="254">
        <v>3.4815900000000002</v>
      </c>
    </row>
    <row r="200" spans="1:13">
      <c r="A200" s="282">
        <v>191</v>
      </c>
      <c r="B200" s="254" t="s">
        <v>185</v>
      </c>
      <c r="C200" s="254">
        <v>1559.35</v>
      </c>
      <c r="D200" s="289">
        <v>1568.0666666666666</v>
      </c>
      <c r="E200" s="289">
        <v>1542.8333333333333</v>
      </c>
      <c r="F200" s="289">
        <v>1526.3166666666666</v>
      </c>
      <c r="G200" s="289">
        <v>1501.0833333333333</v>
      </c>
      <c r="H200" s="289">
        <v>1584.5833333333333</v>
      </c>
      <c r="I200" s="289">
        <v>1609.8166666666668</v>
      </c>
      <c r="J200" s="289">
        <v>1626.3333333333333</v>
      </c>
      <c r="K200" s="254">
        <v>1593.3</v>
      </c>
      <c r="L200" s="254">
        <v>1551.55</v>
      </c>
      <c r="M200" s="254">
        <v>13.43989</v>
      </c>
    </row>
    <row r="201" spans="1:13">
      <c r="A201" s="282">
        <v>192</v>
      </c>
      <c r="B201" s="254" t="s">
        <v>186</v>
      </c>
      <c r="C201" s="254">
        <v>2548.25</v>
      </c>
      <c r="D201" s="289">
        <v>2543.4666666666667</v>
      </c>
      <c r="E201" s="289">
        <v>2530.4833333333336</v>
      </c>
      <c r="F201" s="289">
        <v>2512.7166666666667</v>
      </c>
      <c r="G201" s="289">
        <v>2499.7333333333336</v>
      </c>
      <c r="H201" s="289">
        <v>2561.2333333333336</v>
      </c>
      <c r="I201" s="289">
        <v>2574.2166666666662</v>
      </c>
      <c r="J201" s="289">
        <v>2591.9833333333336</v>
      </c>
      <c r="K201" s="254">
        <v>2556.4499999999998</v>
      </c>
      <c r="L201" s="254">
        <v>2525.6999999999998</v>
      </c>
      <c r="M201" s="254">
        <v>1.23628</v>
      </c>
    </row>
    <row r="202" spans="1:13">
      <c r="A202" s="282">
        <v>193</v>
      </c>
      <c r="B202" s="254" t="s">
        <v>187</v>
      </c>
      <c r="C202" s="254">
        <v>427.55</v>
      </c>
      <c r="D202" s="289">
        <v>426.01666666666665</v>
      </c>
      <c r="E202" s="289">
        <v>423.48333333333329</v>
      </c>
      <c r="F202" s="289">
        <v>419.41666666666663</v>
      </c>
      <c r="G202" s="289">
        <v>416.88333333333327</v>
      </c>
      <c r="H202" s="289">
        <v>430.08333333333331</v>
      </c>
      <c r="I202" s="289">
        <v>432.61666666666662</v>
      </c>
      <c r="J202" s="289">
        <v>436.68333333333334</v>
      </c>
      <c r="K202" s="254">
        <v>428.55</v>
      </c>
      <c r="L202" s="254">
        <v>421.95</v>
      </c>
      <c r="M202" s="254">
        <v>6.9044800000000004</v>
      </c>
    </row>
    <row r="203" spans="1:13">
      <c r="A203" s="282">
        <v>194</v>
      </c>
      <c r="B203" s="254" t="s">
        <v>510</v>
      </c>
      <c r="C203" s="254">
        <v>750.85</v>
      </c>
      <c r="D203" s="289">
        <v>751.36666666666679</v>
      </c>
      <c r="E203" s="289">
        <v>738.53333333333353</v>
      </c>
      <c r="F203" s="289">
        <v>726.2166666666667</v>
      </c>
      <c r="G203" s="289">
        <v>713.38333333333344</v>
      </c>
      <c r="H203" s="289">
        <v>763.68333333333362</v>
      </c>
      <c r="I203" s="289">
        <v>776.51666666666688</v>
      </c>
      <c r="J203" s="289">
        <v>788.83333333333371</v>
      </c>
      <c r="K203" s="254">
        <v>764.2</v>
      </c>
      <c r="L203" s="254">
        <v>739.05</v>
      </c>
      <c r="M203" s="254">
        <v>8.1053800000000003</v>
      </c>
    </row>
    <row r="204" spans="1:13">
      <c r="A204" s="282">
        <v>195</v>
      </c>
      <c r="B204" s="254" t="s">
        <v>193</v>
      </c>
      <c r="C204" s="254">
        <v>653.6</v>
      </c>
      <c r="D204" s="289">
        <v>648.5</v>
      </c>
      <c r="E204" s="289">
        <v>640.1</v>
      </c>
      <c r="F204" s="289">
        <v>626.6</v>
      </c>
      <c r="G204" s="289">
        <v>618.20000000000005</v>
      </c>
      <c r="H204" s="289">
        <v>662</v>
      </c>
      <c r="I204" s="289">
        <v>670.40000000000009</v>
      </c>
      <c r="J204" s="289">
        <v>683.9</v>
      </c>
      <c r="K204" s="254">
        <v>656.9</v>
      </c>
      <c r="L204" s="254">
        <v>635</v>
      </c>
      <c r="M204" s="254">
        <v>73.487499999999997</v>
      </c>
    </row>
    <row r="205" spans="1:13">
      <c r="A205" s="282">
        <v>196</v>
      </c>
      <c r="B205" s="254" t="s">
        <v>191</v>
      </c>
      <c r="C205" s="254">
        <v>6898.85</v>
      </c>
      <c r="D205" s="289">
        <v>6854.583333333333</v>
      </c>
      <c r="E205" s="289">
        <v>6775.4666666666662</v>
      </c>
      <c r="F205" s="289">
        <v>6652.083333333333</v>
      </c>
      <c r="G205" s="289">
        <v>6572.9666666666662</v>
      </c>
      <c r="H205" s="289">
        <v>6977.9666666666662</v>
      </c>
      <c r="I205" s="289">
        <v>7057.083333333333</v>
      </c>
      <c r="J205" s="289">
        <v>7180.4666666666662</v>
      </c>
      <c r="K205" s="254">
        <v>6933.7</v>
      </c>
      <c r="L205" s="254">
        <v>6731.2</v>
      </c>
      <c r="M205" s="254">
        <v>5.3174900000000003</v>
      </c>
    </row>
    <row r="206" spans="1:13">
      <c r="A206" s="282">
        <v>197</v>
      </c>
      <c r="B206" s="254" t="s">
        <v>192</v>
      </c>
      <c r="C206" s="254">
        <v>34.9</v>
      </c>
      <c r="D206" s="289">
        <v>34.75</v>
      </c>
      <c r="E206" s="289">
        <v>34.35</v>
      </c>
      <c r="F206" s="289">
        <v>33.800000000000004</v>
      </c>
      <c r="G206" s="289">
        <v>33.400000000000006</v>
      </c>
      <c r="H206" s="289">
        <v>35.299999999999997</v>
      </c>
      <c r="I206" s="289">
        <v>35.700000000000003</v>
      </c>
      <c r="J206" s="289">
        <v>36.249999999999993</v>
      </c>
      <c r="K206" s="254">
        <v>35.15</v>
      </c>
      <c r="L206" s="254">
        <v>34.200000000000003</v>
      </c>
      <c r="M206" s="254">
        <v>69.854060000000004</v>
      </c>
    </row>
    <row r="207" spans="1:13">
      <c r="A207" s="282">
        <v>198</v>
      </c>
      <c r="B207" s="254" t="s">
        <v>189</v>
      </c>
      <c r="C207" s="254">
        <v>1242.1500000000001</v>
      </c>
      <c r="D207" s="289">
        <v>1240.7833333333333</v>
      </c>
      <c r="E207" s="289">
        <v>1231.5166666666667</v>
      </c>
      <c r="F207" s="289">
        <v>1220.8833333333334</v>
      </c>
      <c r="G207" s="289">
        <v>1211.6166666666668</v>
      </c>
      <c r="H207" s="289">
        <v>1251.4166666666665</v>
      </c>
      <c r="I207" s="289">
        <v>1260.6833333333329</v>
      </c>
      <c r="J207" s="289">
        <v>1271.3166666666664</v>
      </c>
      <c r="K207" s="254">
        <v>1250.05</v>
      </c>
      <c r="L207" s="254">
        <v>1230.1500000000001</v>
      </c>
      <c r="M207" s="254">
        <v>1.0644100000000001</v>
      </c>
    </row>
    <row r="208" spans="1:13">
      <c r="A208" s="282">
        <v>199</v>
      </c>
      <c r="B208" s="254" t="s">
        <v>141</v>
      </c>
      <c r="C208" s="254">
        <v>558.29999999999995</v>
      </c>
      <c r="D208" s="289">
        <v>557.48333333333323</v>
      </c>
      <c r="E208" s="289">
        <v>553.06666666666649</v>
      </c>
      <c r="F208" s="289">
        <v>547.83333333333326</v>
      </c>
      <c r="G208" s="289">
        <v>543.41666666666652</v>
      </c>
      <c r="H208" s="289">
        <v>562.71666666666647</v>
      </c>
      <c r="I208" s="289">
        <v>567.13333333333321</v>
      </c>
      <c r="J208" s="289">
        <v>572.36666666666645</v>
      </c>
      <c r="K208" s="254">
        <v>561.9</v>
      </c>
      <c r="L208" s="254">
        <v>552.25</v>
      </c>
      <c r="M208" s="254">
        <v>11.57038</v>
      </c>
    </row>
    <row r="209" spans="1:13">
      <c r="A209" s="282">
        <v>200</v>
      </c>
      <c r="B209" s="254" t="s">
        <v>277</v>
      </c>
      <c r="C209" s="254">
        <v>247.55</v>
      </c>
      <c r="D209" s="289">
        <v>250.61666666666667</v>
      </c>
      <c r="E209" s="289">
        <v>239.23333333333335</v>
      </c>
      <c r="F209" s="289">
        <v>230.91666666666669</v>
      </c>
      <c r="G209" s="289">
        <v>219.53333333333336</v>
      </c>
      <c r="H209" s="289">
        <v>258.93333333333334</v>
      </c>
      <c r="I209" s="289">
        <v>270.31666666666666</v>
      </c>
      <c r="J209" s="289">
        <v>278.63333333333333</v>
      </c>
      <c r="K209" s="254">
        <v>262</v>
      </c>
      <c r="L209" s="254">
        <v>242.3</v>
      </c>
      <c r="M209" s="254">
        <v>18.521989999999999</v>
      </c>
    </row>
    <row r="210" spans="1:13">
      <c r="A210" s="282">
        <v>201</v>
      </c>
      <c r="B210" s="254" t="s">
        <v>522</v>
      </c>
      <c r="C210" s="254">
        <v>1009</v>
      </c>
      <c r="D210" s="289">
        <v>1005.7833333333333</v>
      </c>
      <c r="E210" s="289">
        <v>996.56666666666661</v>
      </c>
      <c r="F210" s="289">
        <v>984.13333333333333</v>
      </c>
      <c r="G210" s="289">
        <v>974.91666666666663</v>
      </c>
      <c r="H210" s="289">
        <v>1018.2166666666666</v>
      </c>
      <c r="I210" s="289">
        <v>1027.4333333333334</v>
      </c>
      <c r="J210" s="289">
        <v>1039.8666666666666</v>
      </c>
      <c r="K210" s="254">
        <v>1015</v>
      </c>
      <c r="L210" s="254">
        <v>993.35</v>
      </c>
      <c r="M210" s="254">
        <v>2.0632799999999998</v>
      </c>
    </row>
    <row r="211" spans="1:13">
      <c r="A211" s="282">
        <v>202</v>
      </c>
      <c r="B211" s="254" t="s">
        <v>118</v>
      </c>
      <c r="C211" s="254">
        <v>10</v>
      </c>
      <c r="D211" s="289">
        <v>9.7833333333333332</v>
      </c>
      <c r="E211" s="289">
        <v>9.4166666666666661</v>
      </c>
      <c r="F211" s="289">
        <v>8.8333333333333321</v>
      </c>
      <c r="G211" s="289">
        <v>8.466666666666665</v>
      </c>
      <c r="H211" s="289">
        <v>10.366666666666667</v>
      </c>
      <c r="I211" s="289">
        <v>10.733333333333334</v>
      </c>
      <c r="J211" s="289">
        <v>11.316666666666668</v>
      </c>
      <c r="K211" s="254">
        <v>10.15</v>
      </c>
      <c r="L211" s="254">
        <v>9.1999999999999993</v>
      </c>
      <c r="M211" s="254">
        <v>2492.1537400000002</v>
      </c>
    </row>
    <row r="212" spans="1:13">
      <c r="A212" s="282">
        <v>203</v>
      </c>
      <c r="B212" s="254" t="s">
        <v>195</v>
      </c>
      <c r="C212" s="254">
        <v>1005.95</v>
      </c>
      <c r="D212" s="289">
        <v>1007.7333333333332</v>
      </c>
      <c r="E212" s="289">
        <v>1000.3166666666665</v>
      </c>
      <c r="F212" s="289">
        <v>994.68333333333328</v>
      </c>
      <c r="G212" s="289">
        <v>987.26666666666654</v>
      </c>
      <c r="H212" s="289">
        <v>1013.3666666666664</v>
      </c>
      <c r="I212" s="289">
        <v>1020.7833333333332</v>
      </c>
      <c r="J212" s="289">
        <v>1026.4166666666665</v>
      </c>
      <c r="K212" s="254">
        <v>1015.15</v>
      </c>
      <c r="L212" s="254">
        <v>1002.1</v>
      </c>
      <c r="M212" s="254">
        <v>8.0320199999999993</v>
      </c>
    </row>
    <row r="213" spans="1:13">
      <c r="A213" s="282">
        <v>204</v>
      </c>
      <c r="B213" s="254" t="s">
        <v>528</v>
      </c>
      <c r="C213" s="254">
        <v>2223.65</v>
      </c>
      <c r="D213" s="289">
        <v>2233.4</v>
      </c>
      <c r="E213" s="289">
        <v>2204.25</v>
      </c>
      <c r="F213" s="289">
        <v>2184.85</v>
      </c>
      <c r="G213" s="289">
        <v>2155.6999999999998</v>
      </c>
      <c r="H213" s="289">
        <v>2252.8000000000002</v>
      </c>
      <c r="I213" s="289">
        <v>2281.9500000000007</v>
      </c>
      <c r="J213" s="289">
        <v>2301.3500000000004</v>
      </c>
      <c r="K213" s="254">
        <v>2262.5500000000002</v>
      </c>
      <c r="L213" s="254">
        <v>2214</v>
      </c>
      <c r="M213" s="254">
        <v>0.91390000000000005</v>
      </c>
    </row>
    <row r="214" spans="1:13">
      <c r="A214" s="282">
        <v>205</v>
      </c>
      <c r="B214" s="254" t="s">
        <v>196</v>
      </c>
      <c r="C214" s="289">
        <v>416.4</v>
      </c>
      <c r="D214" s="289">
        <v>417.86666666666662</v>
      </c>
      <c r="E214" s="289">
        <v>412.88333333333321</v>
      </c>
      <c r="F214" s="289">
        <v>409.36666666666662</v>
      </c>
      <c r="G214" s="289">
        <v>404.38333333333321</v>
      </c>
      <c r="H214" s="289">
        <v>421.38333333333321</v>
      </c>
      <c r="I214" s="289">
        <v>426.36666666666667</v>
      </c>
      <c r="J214" s="289">
        <v>429.88333333333321</v>
      </c>
      <c r="K214" s="289">
        <v>422.85</v>
      </c>
      <c r="L214" s="289">
        <v>414.35</v>
      </c>
      <c r="M214" s="289">
        <v>75.969430000000003</v>
      </c>
    </row>
    <row r="215" spans="1:13">
      <c r="A215" s="282">
        <v>206</v>
      </c>
      <c r="B215" s="254" t="s">
        <v>197</v>
      </c>
      <c r="C215" s="289">
        <v>15.7</v>
      </c>
      <c r="D215" s="289">
        <v>15.633333333333333</v>
      </c>
      <c r="E215" s="289">
        <v>15.416666666666666</v>
      </c>
      <c r="F215" s="289">
        <v>15.133333333333333</v>
      </c>
      <c r="G215" s="289">
        <v>14.916666666666666</v>
      </c>
      <c r="H215" s="289">
        <v>15.916666666666666</v>
      </c>
      <c r="I215" s="289">
        <v>16.133333333333333</v>
      </c>
      <c r="J215" s="289">
        <v>16.416666666666664</v>
      </c>
      <c r="K215" s="289">
        <v>15.85</v>
      </c>
      <c r="L215" s="289">
        <v>15.35</v>
      </c>
      <c r="M215" s="289">
        <v>931.96659999999997</v>
      </c>
    </row>
    <row r="216" spans="1:13">
      <c r="A216" s="282">
        <v>207</v>
      </c>
      <c r="B216" s="254" t="s">
        <v>198</v>
      </c>
      <c r="C216" s="289">
        <v>209.25</v>
      </c>
      <c r="D216" s="289">
        <v>207.43333333333331</v>
      </c>
      <c r="E216" s="289">
        <v>204.01666666666662</v>
      </c>
      <c r="F216" s="289">
        <v>198.7833333333333</v>
      </c>
      <c r="G216" s="289">
        <v>195.36666666666662</v>
      </c>
      <c r="H216" s="289">
        <v>212.66666666666663</v>
      </c>
      <c r="I216" s="289">
        <v>216.08333333333331</v>
      </c>
      <c r="J216" s="289">
        <v>221.31666666666663</v>
      </c>
      <c r="K216" s="289">
        <v>210.85</v>
      </c>
      <c r="L216" s="289">
        <v>202.2</v>
      </c>
      <c r="M216" s="289">
        <v>85.096919999999997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6"/>
      <c r="B1" s="536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44291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33" t="s">
        <v>16</v>
      </c>
      <c r="B9" s="534" t="s">
        <v>18</v>
      </c>
      <c r="C9" s="532" t="s">
        <v>19</v>
      </c>
      <c r="D9" s="532" t="s">
        <v>20</v>
      </c>
      <c r="E9" s="532" t="s">
        <v>21</v>
      </c>
      <c r="F9" s="532"/>
      <c r="G9" s="532"/>
      <c r="H9" s="532" t="s">
        <v>22</v>
      </c>
      <c r="I9" s="532"/>
      <c r="J9" s="532"/>
      <c r="K9" s="260"/>
      <c r="L9" s="267"/>
      <c r="M9" s="268"/>
    </row>
    <row r="10" spans="1:15" ht="42.75" customHeight="1">
      <c r="A10" s="528"/>
      <c r="B10" s="530"/>
      <c r="C10" s="535" t="s">
        <v>23</v>
      </c>
      <c r="D10" s="535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29602.95</v>
      </c>
      <c r="D11" s="495">
        <v>30000.983333333334</v>
      </c>
      <c r="E11" s="495">
        <v>29001.966666666667</v>
      </c>
      <c r="F11" s="495">
        <v>28400.983333333334</v>
      </c>
      <c r="G11" s="495">
        <v>27401.966666666667</v>
      </c>
      <c r="H11" s="495">
        <v>30601.966666666667</v>
      </c>
      <c r="I11" s="495">
        <v>31600.983333333337</v>
      </c>
      <c r="J11" s="495">
        <v>32201.966666666667</v>
      </c>
      <c r="K11" s="494">
        <v>31000</v>
      </c>
      <c r="L11" s="494">
        <v>29400</v>
      </c>
      <c r="M11" s="494">
        <v>8.4750000000000006E-2</v>
      </c>
    </row>
    <row r="12" spans="1:15" ht="12" customHeight="1">
      <c r="A12" s="254">
        <v>2</v>
      </c>
      <c r="B12" s="497" t="s">
        <v>785</v>
      </c>
      <c r="C12" s="494">
        <v>1397.5</v>
      </c>
      <c r="D12" s="495">
        <v>1404.4333333333332</v>
      </c>
      <c r="E12" s="495">
        <v>1384.1666666666663</v>
      </c>
      <c r="F12" s="495">
        <v>1370.833333333333</v>
      </c>
      <c r="G12" s="495">
        <v>1350.5666666666662</v>
      </c>
      <c r="H12" s="495">
        <v>1417.7666666666664</v>
      </c>
      <c r="I12" s="495">
        <v>1438.0333333333333</v>
      </c>
      <c r="J12" s="495">
        <v>1451.3666666666666</v>
      </c>
      <c r="K12" s="494">
        <v>1424.7</v>
      </c>
      <c r="L12" s="494">
        <v>1391.1</v>
      </c>
      <c r="M12" s="494">
        <v>0.80642999999999998</v>
      </c>
    </row>
    <row r="13" spans="1:15" ht="12" customHeight="1">
      <c r="A13" s="254">
        <v>3</v>
      </c>
      <c r="B13" s="497" t="s">
        <v>816</v>
      </c>
      <c r="C13" s="494">
        <v>1382.7</v>
      </c>
      <c r="D13" s="495">
        <v>1375.2666666666664</v>
      </c>
      <c r="E13" s="495">
        <v>1360.5333333333328</v>
      </c>
      <c r="F13" s="495">
        <v>1338.3666666666663</v>
      </c>
      <c r="G13" s="495">
        <v>1323.6333333333328</v>
      </c>
      <c r="H13" s="495">
        <v>1397.4333333333329</v>
      </c>
      <c r="I13" s="495">
        <v>1412.1666666666665</v>
      </c>
      <c r="J13" s="495">
        <v>1434.333333333333</v>
      </c>
      <c r="K13" s="494">
        <v>1390</v>
      </c>
      <c r="L13" s="494">
        <v>1353.1</v>
      </c>
      <c r="M13" s="494">
        <v>9.9729999999999999E-2</v>
      </c>
    </row>
    <row r="14" spans="1:15" ht="12" customHeight="1">
      <c r="A14" s="254">
        <v>4</v>
      </c>
      <c r="B14" s="497" t="s">
        <v>38</v>
      </c>
      <c r="C14" s="494">
        <v>1913.35</v>
      </c>
      <c r="D14" s="495">
        <v>1906.7666666666667</v>
      </c>
      <c r="E14" s="495">
        <v>1893.5333333333333</v>
      </c>
      <c r="F14" s="495">
        <v>1873.7166666666667</v>
      </c>
      <c r="G14" s="495">
        <v>1860.4833333333333</v>
      </c>
      <c r="H14" s="495">
        <v>1926.5833333333333</v>
      </c>
      <c r="I14" s="495">
        <v>1939.8166666666664</v>
      </c>
      <c r="J14" s="495">
        <v>1959.6333333333332</v>
      </c>
      <c r="K14" s="494">
        <v>1920</v>
      </c>
      <c r="L14" s="494">
        <v>1886.95</v>
      </c>
      <c r="M14" s="494">
        <v>7.6529600000000002</v>
      </c>
    </row>
    <row r="15" spans="1:15" ht="12" customHeight="1">
      <c r="A15" s="254">
        <v>5</v>
      </c>
      <c r="B15" s="497" t="s">
        <v>285</v>
      </c>
      <c r="C15" s="494">
        <v>2053.35</v>
      </c>
      <c r="D15" s="495">
        <v>2042.5666666666666</v>
      </c>
      <c r="E15" s="495">
        <v>2000.583333333333</v>
      </c>
      <c r="F15" s="495">
        <v>1947.8166666666664</v>
      </c>
      <c r="G15" s="495">
        <v>1905.8333333333328</v>
      </c>
      <c r="H15" s="495">
        <v>2095.333333333333</v>
      </c>
      <c r="I15" s="495">
        <v>2137.3166666666666</v>
      </c>
      <c r="J15" s="495">
        <v>2190.0833333333335</v>
      </c>
      <c r="K15" s="494">
        <v>2084.5500000000002</v>
      </c>
      <c r="L15" s="494">
        <v>1989.8</v>
      </c>
      <c r="M15" s="494">
        <v>1.1587000000000001</v>
      </c>
    </row>
    <row r="16" spans="1:15" ht="12" customHeight="1">
      <c r="A16" s="254">
        <v>6</v>
      </c>
      <c r="B16" s="497" t="s">
        <v>286</v>
      </c>
      <c r="C16" s="494">
        <v>1326.75</v>
      </c>
      <c r="D16" s="495">
        <v>1354.55</v>
      </c>
      <c r="E16" s="495">
        <v>1269.0999999999999</v>
      </c>
      <c r="F16" s="495">
        <v>1211.45</v>
      </c>
      <c r="G16" s="495">
        <v>1126</v>
      </c>
      <c r="H16" s="495">
        <v>1412.1999999999998</v>
      </c>
      <c r="I16" s="495">
        <v>1497.65</v>
      </c>
      <c r="J16" s="495">
        <v>1555.2999999999997</v>
      </c>
      <c r="K16" s="494">
        <v>1440</v>
      </c>
      <c r="L16" s="494">
        <v>1296.9000000000001</v>
      </c>
      <c r="M16" s="494">
        <v>2.9170500000000001</v>
      </c>
    </row>
    <row r="17" spans="1:13" ht="12" customHeight="1">
      <c r="A17" s="254">
        <v>7</v>
      </c>
      <c r="B17" s="497" t="s">
        <v>222</v>
      </c>
      <c r="C17" s="494">
        <v>1267.9000000000001</v>
      </c>
      <c r="D17" s="495">
        <v>1253.6333333333334</v>
      </c>
      <c r="E17" s="495">
        <v>1229.2666666666669</v>
      </c>
      <c r="F17" s="495">
        <v>1190.6333333333334</v>
      </c>
      <c r="G17" s="495">
        <v>1166.2666666666669</v>
      </c>
      <c r="H17" s="495">
        <v>1292.2666666666669</v>
      </c>
      <c r="I17" s="495">
        <v>1316.6333333333332</v>
      </c>
      <c r="J17" s="495">
        <v>1355.2666666666669</v>
      </c>
      <c r="K17" s="494">
        <v>1278</v>
      </c>
      <c r="L17" s="494">
        <v>1215</v>
      </c>
      <c r="M17" s="494">
        <v>10.87053</v>
      </c>
    </row>
    <row r="18" spans="1:13" ht="12" customHeight="1">
      <c r="A18" s="254">
        <v>8</v>
      </c>
      <c r="B18" s="497" t="s">
        <v>734</v>
      </c>
      <c r="C18" s="494">
        <v>718.65</v>
      </c>
      <c r="D18" s="495">
        <v>713.56666666666661</v>
      </c>
      <c r="E18" s="495">
        <v>701.13333333333321</v>
      </c>
      <c r="F18" s="495">
        <v>683.61666666666656</v>
      </c>
      <c r="G18" s="495">
        <v>671.18333333333317</v>
      </c>
      <c r="H18" s="495">
        <v>731.08333333333326</v>
      </c>
      <c r="I18" s="495">
        <v>743.51666666666665</v>
      </c>
      <c r="J18" s="495">
        <v>761.0333333333333</v>
      </c>
      <c r="K18" s="494">
        <v>726</v>
      </c>
      <c r="L18" s="494">
        <v>696.05</v>
      </c>
      <c r="M18" s="494">
        <v>7.8666600000000004</v>
      </c>
    </row>
    <row r="19" spans="1:13" ht="12" customHeight="1">
      <c r="A19" s="254">
        <v>9</v>
      </c>
      <c r="B19" s="497" t="s">
        <v>735</v>
      </c>
      <c r="C19" s="494">
        <v>1363.8</v>
      </c>
      <c r="D19" s="495">
        <v>1356.2666666666667</v>
      </c>
      <c r="E19" s="495">
        <v>1322.5333333333333</v>
      </c>
      <c r="F19" s="495">
        <v>1281.2666666666667</v>
      </c>
      <c r="G19" s="495">
        <v>1247.5333333333333</v>
      </c>
      <c r="H19" s="495">
        <v>1397.5333333333333</v>
      </c>
      <c r="I19" s="495">
        <v>1431.2666666666664</v>
      </c>
      <c r="J19" s="495">
        <v>1472.5333333333333</v>
      </c>
      <c r="K19" s="494">
        <v>1390</v>
      </c>
      <c r="L19" s="494">
        <v>1315</v>
      </c>
      <c r="M19" s="494">
        <v>6.1391900000000001</v>
      </c>
    </row>
    <row r="20" spans="1:13" ht="12" customHeight="1">
      <c r="A20" s="254">
        <v>10</v>
      </c>
      <c r="B20" s="497" t="s">
        <v>287</v>
      </c>
      <c r="C20" s="494">
        <v>2418</v>
      </c>
      <c r="D20" s="495">
        <v>2434.1666666666665</v>
      </c>
      <c r="E20" s="495">
        <v>2349.333333333333</v>
      </c>
      <c r="F20" s="495">
        <v>2280.6666666666665</v>
      </c>
      <c r="G20" s="495">
        <v>2195.833333333333</v>
      </c>
      <c r="H20" s="495">
        <v>2502.833333333333</v>
      </c>
      <c r="I20" s="495">
        <v>2587.6666666666661</v>
      </c>
      <c r="J20" s="495">
        <v>2656.333333333333</v>
      </c>
      <c r="K20" s="494">
        <v>2519</v>
      </c>
      <c r="L20" s="494">
        <v>2365.5</v>
      </c>
      <c r="M20" s="494">
        <v>0.53783000000000003</v>
      </c>
    </row>
    <row r="21" spans="1:13" ht="12" customHeight="1">
      <c r="A21" s="254">
        <v>11</v>
      </c>
      <c r="B21" s="497" t="s">
        <v>288</v>
      </c>
      <c r="C21" s="494">
        <v>14980.05</v>
      </c>
      <c r="D21" s="495">
        <v>15013.699999999999</v>
      </c>
      <c r="E21" s="495">
        <v>14867.349999999999</v>
      </c>
      <c r="F21" s="495">
        <v>14754.65</v>
      </c>
      <c r="G21" s="495">
        <v>14608.3</v>
      </c>
      <c r="H21" s="495">
        <v>15126.399999999998</v>
      </c>
      <c r="I21" s="495">
        <v>15272.75</v>
      </c>
      <c r="J21" s="495">
        <v>15385.449999999997</v>
      </c>
      <c r="K21" s="494">
        <v>15160.05</v>
      </c>
      <c r="L21" s="494">
        <v>14901</v>
      </c>
      <c r="M21" s="494">
        <v>0.21203</v>
      </c>
    </row>
    <row r="22" spans="1:13" ht="12" customHeight="1">
      <c r="A22" s="254">
        <v>12</v>
      </c>
      <c r="B22" s="497" t="s">
        <v>40</v>
      </c>
      <c r="C22" s="494">
        <v>1107.2</v>
      </c>
      <c r="D22" s="495">
        <v>1086.0833333333333</v>
      </c>
      <c r="E22" s="495">
        <v>1056.1166666666666</v>
      </c>
      <c r="F22" s="495">
        <v>1005.0333333333333</v>
      </c>
      <c r="G22" s="495">
        <v>975.06666666666661</v>
      </c>
      <c r="H22" s="495">
        <v>1137.1666666666665</v>
      </c>
      <c r="I22" s="495">
        <v>1167.1333333333332</v>
      </c>
      <c r="J22" s="495">
        <v>1218.2166666666665</v>
      </c>
      <c r="K22" s="494">
        <v>1116.05</v>
      </c>
      <c r="L22" s="494">
        <v>1035</v>
      </c>
      <c r="M22" s="494">
        <v>127.13083</v>
      </c>
    </row>
    <row r="23" spans="1:13">
      <c r="A23" s="254">
        <v>13</v>
      </c>
      <c r="B23" s="497" t="s">
        <v>289</v>
      </c>
      <c r="C23" s="494">
        <v>1160.05</v>
      </c>
      <c r="D23" s="495">
        <v>1141.6666666666667</v>
      </c>
      <c r="E23" s="495">
        <v>1123.2833333333335</v>
      </c>
      <c r="F23" s="495">
        <v>1086.5166666666669</v>
      </c>
      <c r="G23" s="495">
        <v>1068.1333333333337</v>
      </c>
      <c r="H23" s="495">
        <v>1178.4333333333334</v>
      </c>
      <c r="I23" s="495">
        <v>1196.8166666666666</v>
      </c>
      <c r="J23" s="495">
        <v>1233.5833333333333</v>
      </c>
      <c r="K23" s="494">
        <v>1160.05</v>
      </c>
      <c r="L23" s="494">
        <v>1104.9000000000001</v>
      </c>
      <c r="M23" s="494">
        <v>5.2321600000000004</v>
      </c>
    </row>
    <row r="24" spans="1:13">
      <c r="A24" s="254">
        <v>14</v>
      </c>
      <c r="B24" s="497" t="s">
        <v>41</v>
      </c>
      <c r="C24" s="494">
        <v>736.25</v>
      </c>
      <c r="D24" s="495">
        <v>727.75</v>
      </c>
      <c r="E24" s="495">
        <v>713.5</v>
      </c>
      <c r="F24" s="495">
        <v>690.75</v>
      </c>
      <c r="G24" s="495">
        <v>676.5</v>
      </c>
      <c r="H24" s="495">
        <v>750.5</v>
      </c>
      <c r="I24" s="495">
        <v>764.75</v>
      </c>
      <c r="J24" s="495">
        <v>787.5</v>
      </c>
      <c r="K24" s="494">
        <v>742</v>
      </c>
      <c r="L24" s="494">
        <v>705</v>
      </c>
      <c r="M24" s="494">
        <v>150.17049</v>
      </c>
    </row>
    <row r="25" spans="1:13">
      <c r="A25" s="254">
        <v>15</v>
      </c>
      <c r="B25" s="497" t="s">
        <v>831</v>
      </c>
      <c r="C25" s="494">
        <v>1060.6500000000001</v>
      </c>
      <c r="D25" s="495">
        <v>1037.6499999999999</v>
      </c>
      <c r="E25" s="495">
        <v>987.49999999999977</v>
      </c>
      <c r="F25" s="495">
        <v>914.34999999999991</v>
      </c>
      <c r="G25" s="495">
        <v>864.19999999999982</v>
      </c>
      <c r="H25" s="495">
        <v>1110.7999999999997</v>
      </c>
      <c r="I25" s="495">
        <v>1160.9499999999998</v>
      </c>
      <c r="J25" s="495">
        <v>1234.0999999999997</v>
      </c>
      <c r="K25" s="494">
        <v>1087.8</v>
      </c>
      <c r="L25" s="494">
        <v>964.5</v>
      </c>
      <c r="M25" s="494">
        <v>35.773519999999998</v>
      </c>
    </row>
    <row r="26" spans="1:13">
      <c r="A26" s="254">
        <v>16</v>
      </c>
      <c r="B26" s="497" t="s">
        <v>290</v>
      </c>
      <c r="C26" s="494">
        <v>999.2</v>
      </c>
      <c r="D26" s="495">
        <v>971.81666666666661</v>
      </c>
      <c r="E26" s="495">
        <v>944.43333333333317</v>
      </c>
      <c r="F26" s="495">
        <v>889.66666666666652</v>
      </c>
      <c r="G26" s="495">
        <v>862.28333333333308</v>
      </c>
      <c r="H26" s="495">
        <v>1026.5833333333333</v>
      </c>
      <c r="I26" s="495">
        <v>1053.9666666666667</v>
      </c>
      <c r="J26" s="495">
        <v>1108.7333333333333</v>
      </c>
      <c r="K26" s="494">
        <v>999.2</v>
      </c>
      <c r="L26" s="494">
        <v>917.05</v>
      </c>
      <c r="M26" s="494">
        <v>22.130990000000001</v>
      </c>
    </row>
    <row r="27" spans="1:13">
      <c r="A27" s="254">
        <v>17</v>
      </c>
      <c r="B27" s="497" t="s">
        <v>223</v>
      </c>
      <c r="C27" s="494">
        <v>121.55</v>
      </c>
      <c r="D27" s="495">
        <v>121.53333333333335</v>
      </c>
      <c r="E27" s="495">
        <v>120.06666666666669</v>
      </c>
      <c r="F27" s="495">
        <v>118.58333333333334</v>
      </c>
      <c r="G27" s="495">
        <v>117.11666666666669</v>
      </c>
      <c r="H27" s="495">
        <v>123.01666666666669</v>
      </c>
      <c r="I27" s="495">
        <v>124.48333333333336</v>
      </c>
      <c r="J27" s="495">
        <v>125.9666666666667</v>
      </c>
      <c r="K27" s="494">
        <v>123</v>
      </c>
      <c r="L27" s="494">
        <v>120.05</v>
      </c>
      <c r="M27" s="494">
        <v>24.294429999999998</v>
      </c>
    </row>
    <row r="28" spans="1:13">
      <c r="A28" s="254">
        <v>18</v>
      </c>
      <c r="B28" s="497" t="s">
        <v>224</v>
      </c>
      <c r="C28" s="494">
        <v>198.95</v>
      </c>
      <c r="D28" s="495">
        <v>201.16666666666666</v>
      </c>
      <c r="E28" s="495">
        <v>195.33333333333331</v>
      </c>
      <c r="F28" s="495">
        <v>191.71666666666667</v>
      </c>
      <c r="G28" s="495">
        <v>185.88333333333333</v>
      </c>
      <c r="H28" s="495">
        <v>204.7833333333333</v>
      </c>
      <c r="I28" s="495">
        <v>210.61666666666662</v>
      </c>
      <c r="J28" s="495">
        <v>214.23333333333329</v>
      </c>
      <c r="K28" s="494">
        <v>207</v>
      </c>
      <c r="L28" s="494">
        <v>197.55</v>
      </c>
      <c r="M28" s="494">
        <v>24.52891</v>
      </c>
    </row>
    <row r="29" spans="1:13">
      <c r="A29" s="254">
        <v>19</v>
      </c>
      <c r="B29" s="497" t="s">
        <v>291</v>
      </c>
      <c r="C29" s="494">
        <v>353.1</v>
      </c>
      <c r="D29" s="495">
        <v>353.7833333333333</v>
      </c>
      <c r="E29" s="495">
        <v>347.11666666666662</v>
      </c>
      <c r="F29" s="495">
        <v>341.13333333333333</v>
      </c>
      <c r="G29" s="495">
        <v>334.46666666666664</v>
      </c>
      <c r="H29" s="495">
        <v>359.76666666666659</v>
      </c>
      <c r="I29" s="495">
        <v>366.43333333333334</v>
      </c>
      <c r="J29" s="495">
        <v>372.41666666666657</v>
      </c>
      <c r="K29" s="494">
        <v>360.45</v>
      </c>
      <c r="L29" s="494">
        <v>347.8</v>
      </c>
      <c r="M29" s="494">
        <v>1.5630299999999999</v>
      </c>
    </row>
    <row r="30" spans="1:13">
      <c r="A30" s="254">
        <v>20</v>
      </c>
      <c r="B30" s="497" t="s">
        <v>292</v>
      </c>
      <c r="C30" s="494">
        <v>301.25</v>
      </c>
      <c r="D30" s="495">
        <v>300.48333333333335</v>
      </c>
      <c r="E30" s="495">
        <v>292.06666666666672</v>
      </c>
      <c r="F30" s="495">
        <v>282.88333333333338</v>
      </c>
      <c r="G30" s="495">
        <v>274.46666666666675</v>
      </c>
      <c r="H30" s="495">
        <v>309.66666666666669</v>
      </c>
      <c r="I30" s="495">
        <v>318.08333333333331</v>
      </c>
      <c r="J30" s="495">
        <v>327.26666666666665</v>
      </c>
      <c r="K30" s="494">
        <v>308.89999999999998</v>
      </c>
      <c r="L30" s="494">
        <v>291.3</v>
      </c>
      <c r="M30" s="494">
        <v>2.9981200000000001</v>
      </c>
    </row>
    <row r="31" spans="1:13">
      <c r="A31" s="254">
        <v>21</v>
      </c>
      <c r="B31" s="497" t="s">
        <v>736</v>
      </c>
      <c r="C31" s="494">
        <v>5602.3</v>
      </c>
      <c r="D31" s="495">
        <v>5593.9666666666672</v>
      </c>
      <c r="E31" s="495">
        <v>5473.3333333333339</v>
      </c>
      <c r="F31" s="495">
        <v>5344.3666666666668</v>
      </c>
      <c r="G31" s="495">
        <v>5223.7333333333336</v>
      </c>
      <c r="H31" s="495">
        <v>5722.9333333333343</v>
      </c>
      <c r="I31" s="495">
        <v>5843.5666666666675</v>
      </c>
      <c r="J31" s="495">
        <v>5972.5333333333347</v>
      </c>
      <c r="K31" s="494">
        <v>5714.6</v>
      </c>
      <c r="L31" s="494">
        <v>5465</v>
      </c>
      <c r="M31" s="494">
        <v>0.89363999999999999</v>
      </c>
    </row>
    <row r="32" spans="1:13">
      <c r="A32" s="254">
        <v>22</v>
      </c>
      <c r="B32" s="497" t="s">
        <v>225</v>
      </c>
      <c r="C32" s="494">
        <v>1748.45</v>
      </c>
      <c r="D32" s="495">
        <v>1760.5666666666666</v>
      </c>
      <c r="E32" s="495">
        <v>1712.8833333333332</v>
      </c>
      <c r="F32" s="495">
        <v>1677.3166666666666</v>
      </c>
      <c r="G32" s="495">
        <v>1629.6333333333332</v>
      </c>
      <c r="H32" s="495">
        <v>1796.1333333333332</v>
      </c>
      <c r="I32" s="495">
        <v>1843.8166666666666</v>
      </c>
      <c r="J32" s="495">
        <v>1879.3833333333332</v>
      </c>
      <c r="K32" s="494">
        <v>1808.25</v>
      </c>
      <c r="L32" s="494">
        <v>1725</v>
      </c>
      <c r="M32" s="494">
        <v>2.1800999999999999</v>
      </c>
    </row>
    <row r="33" spans="1:13">
      <c r="A33" s="254">
        <v>23</v>
      </c>
      <c r="B33" s="497" t="s">
        <v>293</v>
      </c>
      <c r="C33" s="494">
        <v>2371.0500000000002</v>
      </c>
      <c r="D33" s="495">
        <v>2348.75</v>
      </c>
      <c r="E33" s="495">
        <v>2319.5</v>
      </c>
      <c r="F33" s="495">
        <v>2267.9499999999998</v>
      </c>
      <c r="G33" s="495">
        <v>2238.6999999999998</v>
      </c>
      <c r="H33" s="495">
        <v>2400.3000000000002</v>
      </c>
      <c r="I33" s="495">
        <v>2429.5500000000002</v>
      </c>
      <c r="J33" s="495">
        <v>2481.1000000000004</v>
      </c>
      <c r="K33" s="494">
        <v>2378</v>
      </c>
      <c r="L33" s="494">
        <v>2297.1999999999998</v>
      </c>
      <c r="M33" s="494">
        <v>0.17016000000000001</v>
      </c>
    </row>
    <row r="34" spans="1:13">
      <c r="A34" s="254">
        <v>24</v>
      </c>
      <c r="B34" s="497" t="s">
        <v>737</v>
      </c>
      <c r="C34" s="494">
        <v>105.3</v>
      </c>
      <c r="D34" s="495">
        <v>105.36666666666666</v>
      </c>
      <c r="E34" s="495">
        <v>103.13333333333333</v>
      </c>
      <c r="F34" s="495">
        <v>100.96666666666667</v>
      </c>
      <c r="G34" s="495">
        <v>98.733333333333334</v>
      </c>
      <c r="H34" s="495">
        <v>107.53333333333332</v>
      </c>
      <c r="I34" s="495">
        <v>109.76666666666664</v>
      </c>
      <c r="J34" s="495">
        <v>111.93333333333331</v>
      </c>
      <c r="K34" s="494">
        <v>107.6</v>
      </c>
      <c r="L34" s="494">
        <v>103.2</v>
      </c>
      <c r="M34" s="494">
        <v>6.7864100000000001</v>
      </c>
    </row>
    <row r="35" spans="1:13">
      <c r="A35" s="254">
        <v>25</v>
      </c>
      <c r="B35" s="497" t="s">
        <v>294</v>
      </c>
      <c r="C35" s="494">
        <v>987.15</v>
      </c>
      <c r="D35" s="495">
        <v>979.06666666666661</v>
      </c>
      <c r="E35" s="495">
        <v>968.13333333333321</v>
      </c>
      <c r="F35" s="495">
        <v>949.11666666666656</v>
      </c>
      <c r="G35" s="495">
        <v>938.18333333333317</v>
      </c>
      <c r="H35" s="495">
        <v>998.08333333333326</v>
      </c>
      <c r="I35" s="495">
        <v>1009.0166666666667</v>
      </c>
      <c r="J35" s="495">
        <v>1028.0333333333333</v>
      </c>
      <c r="K35" s="494">
        <v>990</v>
      </c>
      <c r="L35" s="494">
        <v>960.05</v>
      </c>
      <c r="M35" s="494">
        <v>3.9708100000000002</v>
      </c>
    </row>
    <row r="36" spans="1:13">
      <c r="A36" s="254">
        <v>26</v>
      </c>
      <c r="B36" s="497" t="s">
        <v>226</v>
      </c>
      <c r="C36" s="494">
        <v>2775.45</v>
      </c>
      <c r="D36" s="495">
        <v>2768.2333333333336</v>
      </c>
      <c r="E36" s="495">
        <v>2742.4666666666672</v>
      </c>
      <c r="F36" s="495">
        <v>2709.4833333333336</v>
      </c>
      <c r="G36" s="495">
        <v>2683.7166666666672</v>
      </c>
      <c r="H36" s="495">
        <v>2801.2166666666672</v>
      </c>
      <c r="I36" s="495">
        <v>2826.9833333333336</v>
      </c>
      <c r="J36" s="495">
        <v>2859.9666666666672</v>
      </c>
      <c r="K36" s="494">
        <v>2794</v>
      </c>
      <c r="L36" s="494">
        <v>2735.25</v>
      </c>
      <c r="M36" s="494">
        <v>0.79864000000000002</v>
      </c>
    </row>
    <row r="37" spans="1:13">
      <c r="A37" s="254">
        <v>27</v>
      </c>
      <c r="B37" s="497" t="s">
        <v>738</v>
      </c>
      <c r="C37" s="494">
        <v>5758.65</v>
      </c>
      <c r="D37" s="495">
        <v>5768.8833333333341</v>
      </c>
      <c r="E37" s="495">
        <v>5699.7666666666682</v>
      </c>
      <c r="F37" s="495">
        <v>5640.8833333333341</v>
      </c>
      <c r="G37" s="495">
        <v>5571.7666666666682</v>
      </c>
      <c r="H37" s="495">
        <v>5827.7666666666682</v>
      </c>
      <c r="I37" s="495">
        <v>5896.883333333335</v>
      </c>
      <c r="J37" s="495">
        <v>5955.7666666666682</v>
      </c>
      <c r="K37" s="494">
        <v>5838</v>
      </c>
      <c r="L37" s="494">
        <v>5710</v>
      </c>
      <c r="M37" s="494">
        <v>0.32740000000000002</v>
      </c>
    </row>
    <row r="38" spans="1:13">
      <c r="A38" s="254">
        <v>28</v>
      </c>
      <c r="B38" s="497" t="s">
        <v>800</v>
      </c>
      <c r="C38" s="494">
        <v>20.85</v>
      </c>
      <c r="D38" s="495">
        <v>20.783333333333335</v>
      </c>
      <c r="E38" s="495">
        <v>20.31666666666667</v>
      </c>
      <c r="F38" s="495">
        <v>19.783333333333335</v>
      </c>
      <c r="G38" s="495">
        <v>19.31666666666667</v>
      </c>
      <c r="H38" s="495">
        <v>21.31666666666667</v>
      </c>
      <c r="I38" s="495">
        <v>21.783333333333331</v>
      </c>
      <c r="J38" s="495">
        <v>22.31666666666667</v>
      </c>
      <c r="K38" s="494">
        <v>21.25</v>
      </c>
      <c r="L38" s="494">
        <v>20.25</v>
      </c>
      <c r="M38" s="494">
        <v>92.365979999999993</v>
      </c>
    </row>
    <row r="39" spans="1:13">
      <c r="A39" s="254">
        <v>29</v>
      </c>
      <c r="B39" s="497" t="s">
        <v>44</v>
      </c>
      <c r="C39" s="494">
        <v>860.5</v>
      </c>
      <c r="D39" s="495">
        <v>860.51666666666677</v>
      </c>
      <c r="E39" s="495">
        <v>855.08333333333348</v>
      </c>
      <c r="F39" s="495">
        <v>849.66666666666674</v>
      </c>
      <c r="G39" s="495">
        <v>844.23333333333346</v>
      </c>
      <c r="H39" s="495">
        <v>865.93333333333351</v>
      </c>
      <c r="I39" s="495">
        <v>871.36666666666667</v>
      </c>
      <c r="J39" s="495">
        <v>876.78333333333353</v>
      </c>
      <c r="K39" s="494">
        <v>865.95</v>
      </c>
      <c r="L39" s="494">
        <v>855.1</v>
      </c>
      <c r="M39" s="494">
        <v>4.0084799999999996</v>
      </c>
    </row>
    <row r="40" spans="1:13">
      <c r="A40" s="254">
        <v>30</v>
      </c>
      <c r="B40" s="497" t="s">
        <v>296</v>
      </c>
      <c r="C40" s="494">
        <v>3247.55</v>
      </c>
      <c r="D40" s="495">
        <v>3287.9833333333336</v>
      </c>
      <c r="E40" s="495">
        <v>3186.5666666666671</v>
      </c>
      <c r="F40" s="495">
        <v>3125.5833333333335</v>
      </c>
      <c r="G40" s="495">
        <v>3024.166666666667</v>
      </c>
      <c r="H40" s="495">
        <v>3348.9666666666672</v>
      </c>
      <c r="I40" s="495">
        <v>3450.3833333333332</v>
      </c>
      <c r="J40" s="495">
        <v>3511.3666666666672</v>
      </c>
      <c r="K40" s="494">
        <v>3389.4</v>
      </c>
      <c r="L40" s="494">
        <v>3227</v>
      </c>
      <c r="M40" s="494">
        <v>0.95333999999999997</v>
      </c>
    </row>
    <row r="41" spans="1:13">
      <c r="A41" s="254">
        <v>31</v>
      </c>
      <c r="B41" s="497" t="s">
        <v>45</v>
      </c>
      <c r="C41" s="494">
        <v>311</v>
      </c>
      <c r="D41" s="495">
        <v>310.56666666666666</v>
      </c>
      <c r="E41" s="495">
        <v>307.68333333333334</v>
      </c>
      <c r="F41" s="495">
        <v>304.36666666666667</v>
      </c>
      <c r="G41" s="495">
        <v>301.48333333333335</v>
      </c>
      <c r="H41" s="495">
        <v>313.88333333333333</v>
      </c>
      <c r="I41" s="495">
        <v>316.76666666666665</v>
      </c>
      <c r="J41" s="495">
        <v>320.08333333333331</v>
      </c>
      <c r="K41" s="494">
        <v>313.45</v>
      </c>
      <c r="L41" s="494">
        <v>307.25</v>
      </c>
      <c r="M41" s="494">
        <v>46.891849999999998</v>
      </c>
    </row>
    <row r="42" spans="1:13">
      <c r="A42" s="254">
        <v>32</v>
      </c>
      <c r="B42" s="497" t="s">
        <v>46</v>
      </c>
      <c r="C42" s="494">
        <v>2894.05</v>
      </c>
      <c r="D42" s="495">
        <v>2883.7999999999997</v>
      </c>
      <c r="E42" s="495">
        <v>2853.6499999999996</v>
      </c>
      <c r="F42" s="495">
        <v>2813.25</v>
      </c>
      <c r="G42" s="495">
        <v>2783.1</v>
      </c>
      <c r="H42" s="495">
        <v>2924.1999999999994</v>
      </c>
      <c r="I42" s="495">
        <v>2954.35</v>
      </c>
      <c r="J42" s="495">
        <v>2994.7499999999991</v>
      </c>
      <c r="K42" s="494">
        <v>2913.95</v>
      </c>
      <c r="L42" s="494">
        <v>2843.4</v>
      </c>
      <c r="M42" s="494">
        <v>8.4248899999999995</v>
      </c>
    </row>
    <row r="43" spans="1:13">
      <c r="A43" s="254">
        <v>33</v>
      </c>
      <c r="B43" s="497" t="s">
        <v>47</v>
      </c>
      <c r="C43" s="494">
        <v>236.05</v>
      </c>
      <c r="D43" s="495">
        <v>232.33333333333334</v>
      </c>
      <c r="E43" s="495">
        <v>227.76666666666668</v>
      </c>
      <c r="F43" s="495">
        <v>219.48333333333335</v>
      </c>
      <c r="G43" s="495">
        <v>214.91666666666669</v>
      </c>
      <c r="H43" s="495">
        <v>240.61666666666667</v>
      </c>
      <c r="I43" s="495">
        <v>245.18333333333334</v>
      </c>
      <c r="J43" s="495">
        <v>253.46666666666667</v>
      </c>
      <c r="K43" s="494">
        <v>236.9</v>
      </c>
      <c r="L43" s="494">
        <v>224.05</v>
      </c>
      <c r="M43" s="494">
        <v>60.79701</v>
      </c>
    </row>
    <row r="44" spans="1:13">
      <c r="A44" s="254">
        <v>34</v>
      </c>
      <c r="B44" s="497" t="s">
        <v>48</v>
      </c>
      <c r="C44" s="494">
        <v>118.15</v>
      </c>
      <c r="D44" s="495">
        <v>116.8</v>
      </c>
      <c r="E44" s="495">
        <v>114.85</v>
      </c>
      <c r="F44" s="495">
        <v>111.55</v>
      </c>
      <c r="G44" s="495">
        <v>109.6</v>
      </c>
      <c r="H44" s="495">
        <v>120.1</v>
      </c>
      <c r="I44" s="495">
        <v>122.05000000000001</v>
      </c>
      <c r="J44" s="495">
        <v>125.35</v>
      </c>
      <c r="K44" s="494">
        <v>118.75</v>
      </c>
      <c r="L44" s="494">
        <v>113.5</v>
      </c>
      <c r="M44" s="494">
        <v>219.38733999999999</v>
      </c>
    </row>
    <row r="45" spans="1:13">
      <c r="A45" s="254">
        <v>35</v>
      </c>
      <c r="B45" s="497" t="s">
        <v>297</v>
      </c>
      <c r="C45" s="494">
        <v>100.6</v>
      </c>
      <c r="D45" s="495">
        <v>101.51666666666667</v>
      </c>
      <c r="E45" s="495">
        <v>99.083333333333329</v>
      </c>
      <c r="F45" s="495">
        <v>97.566666666666663</v>
      </c>
      <c r="G45" s="495">
        <v>95.133333333333326</v>
      </c>
      <c r="H45" s="495">
        <v>103.03333333333333</v>
      </c>
      <c r="I45" s="495">
        <v>105.46666666666667</v>
      </c>
      <c r="J45" s="495">
        <v>106.98333333333333</v>
      </c>
      <c r="K45" s="494">
        <v>103.95</v>
      </c>
      <c r="L45" s="494">
        <v>100</v>
      </c>
      <c r="M45" s="494">
        <v>7.0528500000000003</v>
      </c>
    </row>
    <row r="46" spans="1:13">
      <c r="A46" s="254">
        <v>36</v>
      </c>
      <c r="B46" s="497" t="s">
        <v>50</v>
      </c>
      <c r="C46" s="494">
        <v>2551.75</v>
      </c>
      <c r="D46" s="495">
        <v>2549.4333333333334</v>
      </c>
      <c r="E46" s="495">
        <v>2534.3166666666666</v>
      </c>
      <c r="F46" s="495">
        <v>2516.8833333333332</v>
      </c>
      <c r="G46" s="495">
        <v>2501.7666666666664</v>
      </c>
      <c r="H46" s="495">
        <v>2566.8666666666668</v>
      </c>
      <c r="I46" s="495">
        <v>2581.9833333333336</v>
      </c>
      <c r="J46" s="495">
        <v>2599.416666666667</v>
      </c>
      <c r="K46" s="494">
        <v>2564.5500000000002</v>
      </c>
      <c r="L46" s="494">
        <v>2532</v>
      </c>
      <c r="M46" s="494">
        <v>12.195880000000001</v>
      </c>
    </row>
    <row r="47" spans="1:13">
      <c r="A47" s="254">
        <v>37</v>
      </c>
      <c r="B47" s="497" t="s">
        <v>298</v>
      </c>
      <c r="C47" s="494">
        <v>138.55000000000001</v>
      </c>
      <c r="D47" s="495">
        <v>138.11666666666665</v>
      </c>
      <c r="E47" s="495">
        <v>136.6333333333333</v>
      </c>
      <c r="F47" s="495">
        <v>134.71666666666664</v>
      </c>
      <c r="G47" s="495">
        <v>133.23333333333329</v>
      </c>
      <c r="H47" s="495">
        <v>140.0333333333333</v>
      </c>
      <c r="I47" s="495">
        <v>141.51666666666665</v>
      </c>
      <c r="J47" s="495">
        <v>143.43333333333331</v>
      </c>
      <c r="K47" s="494">
        <v>139.6</v>
      </c>
      <c r="L47" s="494">
        <v>136.19999999999999</v>
      </c>
      <c r="M47" s="494">
        <v>1.83317</v>
      </c>
    </row>
    <row r="48" spans="1:13">
      <c r="A48" s="254">
        <v>38</v>
      </c>
      <c r="B48" s="497" t="s">
        <v>299</v>
      </c>
      <c r="C48" s="494">
        <v>3429.85</v>
      </c>
      <c r="D48" s="495">
        <v>3335.9666666666672</v>
      </c>
      <c r="E48" s="495">
        <v>3123.9333333333343</v>
      </c>
      <c r="F48" s="495">
        <v>2818.0166666666673</v>
      </c>
      <c r="G48" s="495">
        <v>2605.9833333333345</v>
      </c>
      <c r="H48" s="495">
        <v>3641.8833333333341</v>
      </c>
      <c r="I48" s="495">
        <v>3853.916666666667</v>
      </c>
      <c r="J48" s="495">
        <v>4159.8333333333339</v>
      </c>
      <c r="K48" s="494">
        <v>3548</v>
      </c>
      <c r="L48" s="494">
        <v>3030.05</v>
      </c>
      <c r="M48" s="494">
        <v>3.78308</v>
      </c>
    </row>
    <row r="49" spans="1:13">
      <c r="A49" s="254">
        <v>39</v>
      </c>
      <c r="B49" s="497" t="s">
        <v>300</v>
      </c>
      <c r="C49" s="494">
        <v>1685.35</v>
      </c>
      <c r="D49" s="495">
        <v>1671.7833333333335</v>
      </c>
      <c r="E49" s="495">
        <v>1648.616666666667</v>
      </c>
      <c r="F49" s="495">
        <v>1611.8833333333334</v>
      </c>
      <c r="G49" s="495">
        <v>1588.7166666666669</v>
      </c>
      <c r="H49" s="495">
        <v>1708.5166666666671</v>
      </c>
      <c r="I49" s="495">
        <v>1731.6833333333336</v>
      </c>
      <c r="J49" s="495">
        <v>1768.4166666666672</v>
      </c>
      <c r="K49" s="494">
        <v>1694.95</v>
      </c>
      <c r="L49" s="494">
        <v>1635.05</v>
      </c>
      <c r="M49" s="494">
        <v>2.5454300000000001</v>
      </c>
    </row>
    <row r="50" spans="1:13">
      <c r="A50" s="254">
        <v>40</v>
      </c>
      <c r="B50" s="497" t="s">
        <v>301</v>
      </c>
      <c r="C50" s="494">
        <v>7415.35</v>
      </c>
      <c r="D50" s="495">
        <v>7309.55</v>
      </c>
      <c r="E50" s="495">
        <v>7161.6500000000005</v>
      </c>
      <c r="F50" s="495">
        <v>6907.9500000000007</v>
      </c>
      <c r="G50" s="495">
        <v>6760.0500000000011</v>
      </c>
      <c r="H50" s="495">
        <v>7563.25</v>
      </c>
      <c r="I50" s="495">
        <v>7711.15</v>
      </c>
      <c r="J50" s="495">
        <v>7964.8499999999995</v>
      </c>
      <c r="K50" s="494">
        <v>7457.45</v>
      </c>
      <c r="L50" s="494">
        <v>7055.85</v>
      </c>
      <c r="M50" s="494">
        <v>0.43530999999999997</v>
      </c>
    </row>
    <row r="51" spans="1:13">
      <c r="A51" s="254">
        <v>41</v>
      </c>
      <c r="B51" s="497" t="s">
        <v>52</v>
      </c>
      <c r="C51" s="494">
        <v>881.3</v>
      </c>
      <c r="D51" s="495">
        <v>878.19999999999993</v>
      </c>
      <c r="E51" s="495">
        <v>869.44999999999982</v>
      </c>
      <c r="F51" s="495">
        <v>857.59999999999991</v>
      </c>
      <c r="G51" s="495">
        <v>848.8499999999998</v>
      </c>
      <c r="H51" s="495">
        <v>890.04999999999984</v>
      </c>
      <c r="I51" s="495">
        <v>898.80000000000007</v>
      </c>
      <c r="J51" s="495">
        <v>910.64999999999986</v>
      </c>
      <c r="K51" s="494">
        <v>886.95</v>
      </c>
      <c r="L51" s="494">
        <v>866.35</v>
      </c>
      <c r="M51" s="494">
        <v>14.400779999999999</v>
      </c>
    </row>
    <row r="52" spans="1:13">
      <c r="A52" s="254">
        <v>42</v>
      </c>
      <c r="B52" s="497" t="s">
        <v>302</v>
      </c>
      <c r="C52" s="494">
        <v>418.5</v>
      </c>
      <c r="D52" s="495">
        <v>422.23333333333335</v>
      </c>
      <c r="E52" s="495">
        <v>413.9666666666667</v>
      </c>
      <c r="F52" s="495">
        <v>409.43333333333334</v>
      </c>
      <c r="G52" s="495">
        <v>401.16666666666669</v>
      </c>
      <c r="H52" s="495">
        <v>426.76666666666671</v>
      </c>
      <c r="I52" s="495">
        <v>435.03333333333336</v>
      </c>
      <c r="J52" s="495">
        <v>439.56666666666672</v>
      </c>
      <c r="K52" s="494">
        <v>430.5</v>
      </c>
      <c r="L52" s="494">
        <v>417.7</v>
      </c>
      <c r="M52" s="494">
        <v>7.2321999999999997</v>
      </c>
    </row>
    <row r="53" spans="1:13">
      <c r="A53" s="254">
        <v>43</v>
      </c>
      <c r="B53" s="497" t="s">
        <v>227</v>
      </c>
      <c r="C53" s="494">
        <v>2912.7</v>
      </c>
      <c r="D53" s="495">
        <v>2897.7333333333336</v>
      </c>
      <c r="E53" s="495">
        <v>2870.4666666666672</v>
      </c>
      <c r="F53" s="495">
        <v>2828.2333333333336</v>
      </c>
      <c r="G53" s="495">
        <v>2800.9666666666672</v>
      </c>
      <c r="H53" s="495">
        <v>2939.9666666666672</v>
      </c>
      <c r="I53" s="495">
        <v>2967.2333333333336</v>
      </c>
      <c r="J53" s="495">
        <v>3009.4666666666672</v>
      </c>
      <c r="K53" s="494">
        <v>2925</v>
      </c>
      <c r="L53" s="494">
        <v>2855.5</v>
      </c>
      <c r="M53" s="494">
        <v>4.1662400000000002</v>
      </c>
    </row>
    <row r="54" spans="1:13">
      <c r="A54" s="254">
        <v>44</v>
      </c>
      <c r="B54" s="497" t="s">
        <v>54</v>
      </c>
      <c r="C54" s="494">
        <v>713</v>
      </c>
      <c r="D54" s="495">
        <v>708.51666666666677</v>
      </c>
      <c r="E54" s="495">
        <v>700.03333333333353</v>
      </c>
      <c r="F54" s="495">
        <v>687.06666666666672</v>
      </c>
      <c r="G54" s="495">
        <v>678.58333333333348</v>
      </c>
      <c r="H54" s="495">
        <v>721.48333333333358</v>
      </c>
      <c r="I54" s="495">
        <v>729.96666666666692</v>
      </c>
      <c r="J54" s="495">
        <v>742.93333333333362</v>
      </c>
      <c r="K54" s="494">
        <v>717</v>
      </c>
      <c r="L54" s="494">
        <v>695.55</v>
      </c>
      <c r="M54" s="494">
        <v>130.90325999999999</v>
      </c>
    </row>
    <row r="55" spans="1:13">
      <c r="A55" s="254">
        <v>45</v>
      </c>
      <c r="B55" s="497" t="s">
        <v>303</v>
      </c>
      <c r="C55" s="494">
        <v>2136.9</v>
      </c>
      <c r="D55" s="495">
        <v>2122.2999999999997</v>
      </c>
      <c r="E55" s="495">
        <v>2084.5999999999995</v>
      </c>
      <c r="F55" s="495">
        <v>2032.2999999999997</v>
      </c>
      <c r="G55" s="495">
        <v>1994.5999999999995</v>
      </c>
      <c r="H55" s="495">
        <v>2174.5999999999995</v>
      </c>
      <c r="I55" s="495">
        <v>2212.2999999999993</v>
      </c>
      <c r="J55" s="495">
        <v>2264.5999999999995</v>
      </c>
      <c r="K55" s="494">
        <v>2160</v>
      </c>
      <c r="L55" s="494">
        <v>2070</v>
      </c>
      <c r="M55" s="494">
        <v>0.25528000000000001</v>
      </c>
    </row>
    <row r="56" spans="1:13">
      <c r="A56" s="254">
        <v>46</v>
      </c>
      <c r="B56" s="497" t="s">
        <v>304</v>
      </c>
      <c r="C56" s="494">
        <v>1319.55</v>
      </c>
      <c r="D56" s="495">
        <v>1302.7666666666667</v>
      </c>
      <c r="E56" s="495">
        <v>1272.6333333333332</v>
      </c>
      <c r="F56" s="495">
        <v>1225.7166666666665</v>
      </c>
      <c r="G56" s="495">
        <v>1195.583333333333</v>
      </c>
      <c r="H56" s="495">
        <v>1349.6833333333334</v>
      </c>
      <c r="I56" s="495">
        <v>1379.8166666666671</v>
      </c>
      <c r="J56" s="495">
        <v>1426.7333333333336</v>
      </c>
      <c r="K56" s="494">
        <v>1332.9</v>
      </c>
      <c r="L56" s="494">
        <v>1255.8499999999999</v>
      </c>
      <c r="M56" s="494">
        <v>5.6301699999999997</v>
      </c>
    </row>
    <row r="57" spans="1:13">
      <c r="A57" s="254">
        <v>47</v>
      </c>
      <c r="B57" s="497" t="s">
        <v>305</v>
      </c>
      <c r="C57" s="494">
        <v>583.54999999999995</v>
      </c>
      <c r="D57" s="495">
        <v>579.83333333333337</v>
      </c>
      <c r="E57" s="495">
        <v>571.7166666666667</v>
      </c>
      <c r="F57" s="495">
        <v>559.88333333333333</v>
      </c>
      <c r="G57" s="495">
        <v>551.76666666666665</v>
      </c>
      <c r="H57" s="495">
        <v>591.66666666666674</v>
      </c>
      <c r="I57" s="495">
        <v>599.7833333333333</v>
      </c>
      <c r="J57" s="495">
        <v>611.61666666666679</v>
      </c>
      <c r="K57" s="494">
        <v>587.95000000000005</v>
      </c>
      <c r="L57" s="494">
        <v>568</v>
      </c>
      <c r="M57" s="494">
        <v>2.07585</v>
      </c>
    </row>
    <row r="58" spans="1:13">
      <c r="A58" s="254">
        <v>48</v>
      </c>
      <c r="B58" s="497" t="s">
        <v>55</v>
      </c>
      <c r="C58" s="494">
        <v>3743.05</v>
      </c>
      <c r="D58" s="495">
        <v>3732.5166666666664</v>
      </c>
      <c r="E58" s="495">
        <v>3700.7333333333327</v>
      </c>
      <c r="F58" s="495">
        <v>3658.4166666666661</v>
      </c>
      <c r="G58" s="495">
        <v>3626.6333333333323</v>
      </c>
      <c r="H58" s="495">
        <v>3774.833333333333</v>
      </c>
      <c r="I58" s="495">
        <v>3806.6166666666668</v>
      </c>
      <c r="J58" s="495">
        <v>3848.9333333333334</v>
      </c>
      <c r="K58" s="494">
        <v>3764.3</v>
      </c>
      <c r="L58" s="494">
        <v>3690.2</v>
      </c>
      <c r="M58" s="494">
        <v>8.6122899999999998</v>
      </c>
    </row>
    <row r="59" spans="1:13">
      <c r="A59" s="254">
        <v>49</v>
      </c>
      <c r="B59" s="497" t="s">
        <v>306</v>
      </c>
      <c r="C59" s="494">
        <v>268.60000000000002</v>
      </c>
      <c r="D59" s="495">
        <v>270.68333333333334</v>
      </c>
      <c r="E59" s="495">
        <v>259.36666666666667</v>
      </c>
      <c r="F59" s="495">
        <v>250.13333333333333</v>
      </c>
      <c r="G59" s="495">
        <v>238.81666666666666</v>
      </c>
      <c r="H59" s="495">
        <v>279.91666666666669</v>
      </c>
      <c r="I59" s="495">
        <v>291.23333333333341</v>
      </c>
      <c r="J59" s="495">
        <v>300.4666666666667</v>
      </c>
      <c r="K59" s="494">
        <v>282</v>
      </c>
      <c r="L59" s="494">
        <v>261.45</v>
      </c>
      <c r="M59" s="494">
        <v>9.2429400000000008</v>
      </c>
    </row>
    <row r="60" spans="1:13" ht="12" customHeight="1">
      <c r="A60" s="254">
        <v>50</v>
      </c>
      <c r="B60" s="497" t="s">
        <v>307</v>
      </c>
      <c r="C60" s="494">
        <v>992.5</v>
      </c>
      <c r="D60" s="495">
        <v>989.35</v>
      </c>
      <c r="E60" s="495">
        <v>979.15000000000009</v>
      </c>
      <c r="F60" s="495">
        <v>965.80000000000007</v>
      </c>
      <c r="G60" s="495">
        <v>955.60000000000014</v>
      </c>
      <c r="H60" s="495">
        <v>1002.7</v>
      </c>
      <c r="I60" s="495">
        <v>1012.9000000000001</v>
      </c>
      <c r="J60" s="495">
        <v>1026.25</v>
      </c>
      <c r="K60" s="494">
        <v>999.55</v>
      </c>
      <c r="L60" s="494">
        <v>976</v>
      </c>
      <c r="M60" s="494">
        <v>0.49284</v>
      </c>
    </row>
    <row r="61" spans="1:13">
      <c r="A61" s="254">
        <v>51</v>
      </c>
      <c r="B61" s="497" t="s">
        <v>58</v>
      </c>
      <c r="C61" s="494">
        <v>5272.15</v>
      </c>
      <c r="D61" s="495">
        <v>5240.8666666666659</v>
      </c>
      <c r="E61" s="495">
        <v>5193.2333333333318</v>
      </c>
      <c r="F61" s="495">
        <v>5114.3166666666657</v>
      </c>
      <c r="G61" s="495">
        <v>5066.6833333333316</v>
      </c>
      <c r="H61" s="495">
        <v>5319.7833333333319</v>
      </c>
      <c r="I61" s="495">
        <v>5367.4166666666652</v>
      </c>
      <c r="J61" s="495">
        <v>5446.3333333333321</v>
      </c>
      <c r="K61" s="494">
        <v>5288.5</v>
      </c>
      <c r="L61" s="494">
        <v>5161.95</v>
      </c>
      <c r="M61" s="494">
        <v>21.482340000000001</v>
      </c>
    </row>
    <row r="62" spans="1:13">
      <c r="A62" s="254">
        <v>52</v>
      </c>
      <c r="B62" s="497" t="s">
        <v>57</v>
      </c>
      <c r="C62" s="494">
        <v>9789.5</v>
      </c>
      <c r="D62" s="495">
        <v>9761</v>
      </c>
      <c r="E62" s="495">
        <v>9696</v>
      </c>
      <c r="F62" s="495">
        <v>9602.5</v>
      </c>
      <c r="G62" s="495">
        <v>9537.5</v>
      </c>
      <c r="H62" s="495">
        <v>9854.5</v>
      </c>
      <c r="I62" s="495">
        <v>9919.5</v>
      </c>
      <c r="J62" s="495">
        <v>10013</v>
      </c>
      <c r="K62" s="494">
        <v>9826</v>
      </c>
      <c r="L62" s="494">
        <v>9667.5</v>
      </c>
      <c r="M62" s="494">
        <v>3.1006499999999999</v>
      </c>
    </row>
    <row r="63" spans="1:13">
      <c r="A63" s="254">
        <v>53</v>
      </c>
      <c r="B63" s="497" t="s">
        <v>228</v>
      </c>
      <c r="C63" s="494">
        <v>3338.7</v>
      </c>
      <c r="D63" s="495">
        <v>3332.0166666666664</v>
      </c>
      <c r="E63" s="495">
        <v>3284.0333333333328</v>
      </c>
      <c r="F63" s="495">
        <v>3229.3666666666663</v>
      </c>
      <c r="G63" s="495">
        <v>3181.3833333333328</v>
      </c>
      <c r="H63" s="495">
        <v>3386.6833333333329</v>
      </c>
      <c r="I63" s="495">
        <v>3434.6666666666665</v>
      </c>
      <c r="J63" s="495">
        <v>3489.333333333333</v>
      </c>
      <c r="K63" s="494">
        <v>3380</v>
      </c>
      <c r="L63" s="494">
        <v>3277.35</v>
      </c>
      <c r="M63" s="494">
        <v>0.2452</v>
      </c>
    </row>
    <row r="64" spans="1:13">
      <c r="A64" s="254">
        <v>54</v>
      </c>
      <c r="B64" s="497" t="s">
        <v>59</v>
      </c>
      <c r="C64" s="494">
        <v>1681.8</v>
      </c>
      <c r="D64" s="495">
        <v>1681.8166666666666</v>
      </c>
      <c r="E64" s="495">
        <v>1655.4333333333332</v>
      </c>
      <c r="F64" s="495">
        <v>1629.0666666666666</v>
      </c>
      <c r="G64" s="495">
        <v>1602.6833333333332</v>
      </c>
      <c r="H64" s="495">
        <v>1708.1833333333332</v>
      </c>
      <c r="I64" s="495">
        <v>1734.5666666666664</v>
      </c>
      <c r="J64" s="495">
        <v>1760.9333333333332</v>
      </c>
      <c r="K64" s="494">
        <v>1708.2</v>
      </c>
      <c r="L64" s="494">
        <v>1655.45</v>
      </c>
      <c r="M64" s="494">
        <v>3.9338199999999999</v>
      </c>
    </row>
    <row r="65" spans="1:13">
      <c r="A65" s="254">
        <v>55</v>
      </c>
      <c r="B65" s="497" t="s">
        <v>308</v>
      </c>
      <c r="C65" s="494">
        <v>133.69999999999999</v>
      </c>
      <c r="D65" s="495">
        <v>132.51666666666668</v>
      </c>
      <c r="E65" s="495">
        <v>130.38333333333335</v>
      </c>
      <c r="F65" s="495">
        <v>127.06666666666666</v>
      </c>
      <c r="G65" s="495">
        <v>124.93333333333334</v>
      </c>
      <c r="H65" s="495">
        <v>135.83333333333337</v>
      </c>
      <c r="I65" s="495">
        <v>137.9666666666667</v>
      </c>
      <c r="J65" s="495">
        <v>141.28333333333339</v>
      </c>
      <c r="K65" s="494">
        <v>134.65</v>
      </c>
      <c r="L65" s="494">
        <v>129.19999999999999</v>
      </c>
      <c r="M65" s="494">
        <v>4.9228899999999998</v>
      </c>
    </row>
    <row r="66" spans="1:13">
      <c r="A66" s="254">
        <v>56</v>
      </c>
      <c r="B66" s="497" t="s">
        <v>309</v>
      </c>
      <c r="C66" s="494">
        <v>214.1</v>
      </c>
      <c r="D66" s="495">
        <v>215.16666666666666</v>
      </c>
      <c r="E66" s="495">
        <v>211.43333333333331</v>
      </c>
      <c r="F66" s="495">
        <v>208.76666666666665</v>
      </c>
      <c r="G66" s="495">
        <v>205.0333333333333</v>
      </c>
      <c r="H66" s="495">
        <v>217.83333333333331</v>
      </c>
      <c r="I66" s="495">
        <v>221.56666666666666</v>
      </c>
      <c r="J66" s="495">
        <v>224.23333333333332</v>
      </c>
      <c r="K66" s="494">
        <v>218.9</v>
      </c>
      <c r="L66" s="494">
        <v>212.5</v>
      </c>
      <c r="M66" s="494">
        <v>16.816030000000001</v>
      </c>
    </row>
    <row r="67" spans="1:13">
      <c r="A67" s="254">
        <v>57</v>
      </c>
      <c r="B67" s="497" t="s">
        <v>229</v>
      </c>
      <c r="C67" s="494">
        <v>350.9</v>
      </c>
      <c r="D67" s="495">
        <v>348.2833333333333</v>
      </c>
      <c r="E67" s="495">
        <v>341.61666666666662</v>
      </c>
      <c r="F67" s="495">
        <v>332.33333333333331</v>
      </c>
      <c r="G67" s="495">
        <v>325.66666666666663</v>
      </c>
      <c r="H67" s="495">
        <v>357.56666666666661</v>
      </c>
      <c r="I67" s="495">
        <v>364.23333333333335</v>
      </c>
      <c r="J67" s="495">
        <v>373.51666666666659</v>
      </c>
      <c r="K67" s="494">
        <v>354.95</v>
      </c>
      <c r="L67" s="494">
        <v>339</v>
      </c>
      <c r="M67" s="494">
        <v>50.016019999999997</v>
      </c>
    </row>
    <row r="68" spans="1:13">
      <c r="A68" s="254">
        <v>58</v>
      </c>
      <c r="B68" s="497" t="s">
        <v>60</v>
      </c>
      <c r="C68" s="494">
        <v>75.599999999999994</v>
      </c>
      <c r="D68" s="495">
        <v>75.033333333333331</v>
      </c>
      <c r="E68" s="495">
        <v>74.066666666666663</v>
      </c>
      <c r="F68" s="495">
        <v>72.533333333333331</v>
      </c>
      <c r="G68" s="495">
        <v>71.566666666666663</v>
      </c>
      <c r="H68" s="495">
        <v>76.566666666666663</v>
      </c>
      <c r="I68" s="495">
        <v>77.533333333333331</v>
      </c>
      <c r="J68" s="495">
        <v>79.066666666666663</v>
      </c>
      <c r="K68" s="494">
        <v>76</v>
      </c>
      <c r="L68" s="494">
        <v>73.5</v>
      </c>
      <c r="M68" s="494">
        <v>385.40206000000001</v>
      </c>
    </row>
    <row r="69" spans="1:13">
      <c r="A69" s="254">
        <v>59</v>
      </c>
      <c r="B69" s="497" t="s">
        <v>61</v>
      </c>
      <c r="C69" s="494">
        <v>69.900000000000006</v>
      </c>
      <c r="D69" s="495">
        <v>70.36666666666666</v>
      </c>
      <c r="E69" s="495">
        <v>68.433333333333323</v>
      </c>
      <c r="F69" s="495">
        <v>66.966666666666669</v>
      </c>
      <c r="G69" s="495">
        <v>65.033333333333331</v>
      </c>
      <c r="H69" s="495">
        <v>71.833333333333314</v>
      </c>
      <c r="I69" s="495">
        <v>73.766666666666652</v>
      </c>
      <c r="J69" s="495">
        <v>75.233333333333306</v>
      </c>
      <c r="K69" s="494">
        <v>72.3</v>
      </c>
      <c r="L69" s="494">
        <v>68.900000000000006</v>
      </c>
      <c r="M69" s="494">
        <v>105.93022000000001</v>
      </c>
    </row>
    <row r="70" spans="1:13">
      <c r="A70" s="254">
        <v>60</v>
      </c>
      <c r="B70" s="497" t="s">
        <v>310</v>
      </c>
      <c r="C70" s="494">
        <v>21.45</v>
      </c>
      <c r="D70" s="495">
        <v>21.483333333333334</v>
      </c>
      <c r="E70" s="495">
        <v>21.016666666666669</v>
      </c>
      <c r="F70" s="495">
        <v>20.583333333333336</v>
      </c>
      <c r="G70" s="495">
        <v>20.116666666666671</v>
      </c>
      <c r="H70" s="495">
        <v>21.916666666666668</v>
      </c>
      <c r="I70" s="495">
        <v>22.383333333333336</v>
      </c>
      <c r="J70" s="495">
        <v>22.816666666666666</v>
      </c>
      <c r="K70" s="494">
        <v>21.95</v>
      </c>
      <c r="L70" s="494">
        <v>21.05</v>
      </c>
      <c r="M70" s="494">
        <v>75.312690000000003</v>
      </c>
    </row>
    <row r="71" spans="1:13">
      <c r="A71" s="254">
        <v>61</v>
      </c>
      <c r="B71" s="497" t="s">
        <v>62</v>
      </c>
      <c r="C71" s="494">
        <v>1425.05</v>
      </c>
      <c r="D71" s="495">
        <v>1424.45</v>
      </c>
      <c r="E71" s="495">
        <v>1411.15</v>
      </c>
      <c r="F71" s="495">
        <v>1397.25</v>
      </c>
      <c r="G71" s="495">
        <v>1383.95</v>
      </c>
      <c r="H71" s="495">
        <v>1438.3500000000001</v>
      </c>
      <c r="I71" s="495">
        <v>1451.6499999999999</v>
      </c>
      <c r="J71" s="495">
        <v>1465.5500000000002</v>
      </c>
      <c r="K71" s="494">
        <v>1437.75</v>
      </c>
      <c r="L71" s="494">
        <v>1410.55</v>
      </c>
      <c r="M71" s="494">
        <v>5.7372100000000001</v>
      </c>
    </row>
    <row r="72" spans="1:13">
      <c r="A72" s="254">
        <v>62</v>
      </c>
      <c r="B72" s="497" t="s">
        <v>311</v>
      </c>
      <c r="C72" s="494">
        <v>5313.1</v>
      </c>
      <c r="D72" s="495">
        <v>5324.2666666666664</v>
      </c>
      <c r="E72" s="495">
        <v>5253.5333333333328</v>
      </c>
      <c r="F72" s="495">
        <v>5193.9666666666662</v>
      </c>
      <c r="G72" s="495">
        <v>5123.2333333333327</v>
      </c>
      <c r="H72" s="495">
        <v>5383.833333333333</v>
      </c>
      <c r="I72" s="495">
        <v>5454.5666666666666</v>
      </c>
      <c r="J72" s="495">
        <v>5514.1333333333332</v>
      </c>
      <c r="K72" s="494">
        <v>5395</v>
      </c>
      <c r="L72" s="494">
        <v>5264.7</v>
      </c>
      <c r="M72" s="494">
        <v>0.10382</v>
      </c>
    </row>
    <row r="73" spans="1:13">
      <c r="A73" s="254">
        <v>63</v>
      </c>
      <c r="B73" s="497" t="s">
        <v>65</v>
      </c>
      <c r="C73" s="494">
        <v>764.35</v>
      </c>
      <c r="D73" s="495">
        <v>765.11666666666667</v>
      </c>
      <c r="E73" s="495">
        <v>760.23333333333335</v>
      </c>
      <c r="F73" s="495">
        <v>756.11666666666667</v>
      </c>
      <c r="G73" s="495">
        <v>751.23333333333335</v>
      </c>
      <c r="H73" s="495">
        <v>769.23333333333335</v>
      </c>
      <c r="I73" s="495">
        <v>774.11666666666679</v>
      </c>
      <c r="J73" s="495">
        <v>778.23333333333335</v>
      </c>
      <c r="K73" s="494">
        <v>770</v>
      </c>
      <c r="L73" s="494">
        <v>761</v>
      </c>
      <c r="M73" s="494">
        <v>7.2035299999999998</v>
      </c>
    </row>
    <row r="74" spans="1:13">
      <c r="A74" s="254">
        <v>64</v>
      </c>
      <c r="B74" s="497" t="s">
        <v>312</v>
      </c>
      <c r="C74" s="494">
        <v>337.95</v>
      </c>
      <c r="D74" s="495">
        <v>336.76666666666665</v>
      </c>
      <c r="E74" s="495">
        <v>334.18333333333328</v>
      </c>
      <c r="F74" s="495">
        <v>330.41666666666663</v>
      </c>
      <c r="G74" s="495">
        <v>327.83333333333326</v>
      </c>
      <c r="H74" s="495">
        <v>340.5333333333333</v>
      </c>
      <c r="I74" s="495">
        <v>343.11666666666667</v>
      </c>
      <c r="J74" s="495">
        <v>346.88333333333333</v>
      </c>
      <c r="K74" s="494">
        <v>339.35</v>
      </c>
      <c r="L74" s="494">
        <v>333</v>
      </c>
      <c r="M74" s="494">
        <v>0.87702000000000002</v>
      </c>
    </row>
    <row r="75" spans="1:13">
      <c r="A75" s="254">
        <v>65</v>
      </c>
      <c r="B75" s="497" t="s">
        <v>64</v>
      </c>
      <c r="C75" s="494">
        <v>126.1</v>
      </c>
      <c r="D75" s="495">
        <v>125.8</v>
      </c>
      <c r="E75" s="495">
        <v>124.6</v>
      </c>
      <c r="F75" s="495">
        <v>123.1</v>
      </c>
      <c r="G75" s="495">
        <v>121.89999999999999</v>
      </c>
      <c r="H75" s="495">
        <v>127.3</v>
      </c>
      <c r="I75" s="495">
        <v>128.5</v>
      </c>
      <c r="J75" s="495">
        <v>130</v>
      </c>
      <c r="K75" s="494">
        <v>127</v>
      </c>
      <c r="L75" s="494">
        <v>124.3</v>
      </c>
      <c r="M75" s="494">
        <v>100.06344</v>
      </c>
    </row>
    <row r="76" spans="1:13" s="13" customFormat="1">
      <c r="A76" s="254">
        <v>66</v>
      </c>
      <c r="B76" s="497" t="s">
        <v>66</v>
      </c>
      <c r="C76" s="494">
        <v>613.35</v>
      </c>
      <c r="D76" s="495">
        <v>608.5333333333333</v>
      </c>
      <c r="E76" s="495">
        <v>601.06666666666661</v>
      </c>
      <c r="F76" s="495">
        <v>588.7833333333333</v>
      </c>
      <c r="G76" s="495">
        <v>581.31666666666661</v>
      </c>
      <c r="H76" s="495">
        <v>620.81666666666661</v>
      </c>
      <c r="I76" s="495">
        <v>628.2833333333333</v>
      </c>
      <c r="J76" s="495">
        <v>640.56666666666661</v>
      </c>
      <c r="K76" s="494">
        <v>616</v>
      </c>
      <c r="L76" s="494">
        <v>596.25</v>
      </c>
      <c r="M76" s="494">
        <v>13.38081</v>
      </c>
    </row>
    <row r="77" spans="1:13" s="13" customFormat="1">
      <c r="A77" s="254">
        <v>67</v>
      </c>
      <c r="B77" s="497" t="s">
        <v>69</v>
      </c>
      <c r="C77" s="494">
        <v>50.95</v>
      </c>
      <c r="D77" s="495">
        <v>50.366666666666674</v>
      </c>
      <c r="E77" s="495">
        <v>49.533333333333346</v>
      </c>
      <c r="F77" s="495">
        <v>48.116666666666674</v>
      </c>
      <c r="G77" s="495">
        <v>47.283333333333346</v>
      </c>
      <c r="H77" s="495">
        <v>51.783333333333346</v>
      </c>
      <c r="I77" s="495">
        <v>52.616666666666674</v>
      </c>
      <c r="J77" s="495">
        <v>54.033333333333346</v>
      </c>
      <c r="K77" s="494">
        <v>51.2</v>
      </c>
      <c r="L77" s="494">
        <v>48.95</v>
      </c>
      <c r="M77" s="494">
        <v>529.65110000000004</v>
      </c>
    </row>
    <row r="78" spans="1:13" s="13" customFormat="1">
      <c r="A78" s="254">
        <v>68</v>
      </c>
      <c r="B78" s="497" t="s">
        <v>73</v>
      </c>
      <c r="C78" s="494">
        <v>437.4</v>
      </c>
      <c r="D78" s="495">
        <v>435.13333333333327</v>
      </c>
      <c r="E78" s="495">
        <v>430.31666666666655</v>
      </c>
      <c r="F78" s="495">
        <v>423.23333333333329</v>
      </c>
      <c r="G78" s="495">
        <v>418.41666666666657</v>
      </c>
      <c r="H78" s="495">
        <v>442.21666666666653</v>
      </c>
      <c r="I78" s="495">
        <v>447.03333333333325</v>
      </c>
      <c r="J78" s="495">
        <v>454.1166666666665</v>
      </c>
      <c r="K78" s="494">
        <v>439.95</v>
      </c>
      <c r="L78" s="494">
        <v>428.05</v>
      </c>
      <c r="M78" s="494">
        <v>45.781970000000001</v>
      </c>
    </row>
    <row r="79" spans="1:13" s="13" customFormat="1">
      <c r="A79" s="254">
        <v>69</v>
      </c>
      <c r="B79" s="497" t="s">
        <v>739</v>
      </c>
      <c r="C79" s="494">
        <v>9442.2000000000007</v>
      </c>
      <c r="D79" s="495">
        <v>9452.3833333333332</v>
      </c>
      <c r="E79" s="495">
        <v>9389.8166666666657</v>
      </c>
      <c r="F79" s="495">
        <v>9337.4333333333325</v>
      </c>
      <c r="G79" s="495">
        <v>9274.866666666665</v>
      </c>
      <c r="H79" s="495">
        <v>9504.7666666666664</v>
      </c>
      <c r="I79" s="495">
        <v>9567.3333333333358</v>
      </c>
      <c r="J79" s="495">
        <v>9619.7166666666672</v>
      </c>
      <c r="K79" s="494">
        <v>9514.9500000000007</v>
      </c>
      <c r="L79" s="494">
        <v>9400</v>
      </c>
      <c r="M79" s="494">
        <v>1.155E-2</v>
      </c>
    </row>
    <row r="80" spans="1:13" s="13" customFormat="1">
      <c r="A80" s="254">
        <v>70</v>
      </c>
      <c r="B80" s="497" t="s">
        <v>68</v>
      </c>
      <c r="C80" s="494">
        <v>520.79999999999995</v>
      </c>
      <c r="D80" s="495">
        <v>519.74999999999989</v>
      </c>
      <c r="E80" s="495">
        <v>515.5999999999998</v>
      </c>
      <c r="F80" s="495">
        <v>510.39999999999986</v>
      </c>
      <c r="G80" s="495">
        <v>506.24999999999977</v>
      </c>
      <c r="H80" s="495">
        <v>524.94999999999982</v>
      </c>
      <c r="I80" s="495">
        <v>529.09999999999991</v>
      </c>
      <c r="J80" s="495">
        <v>534.29999999999984</v>
      </c>
      <c r="K80" s="494">
        <v>523.9</v>
      </c>
      <c r="L80" s="494">
        <v>514.54999999999995</v>
      </c>
      <c r="M80" s="494">
        <v>69.804580000000001</v>
      </c>
    </row>
    <row r="81" spans="1:13" s="13" customFormat="1">
      <c r="A81" s="254">
        <v>71</v>
      </c>
      <c r="B81" s="497" t="s">
        <v>70</v>
      </c>
      <c r="C81" s="494">
        <v>410.55</v>
      </c>
      <c r="D81" s="495">
        <v>410.84999999999997</v>
      </c>
      <c r="E81" s="495">
        <v>408.49999999999994</v>
      </c>
      <c r="F81" s="495">
        <v>406.45</v>
      </c>
      <c r="G81" s="495">
        <v>404.09999999999997</v>
      </c>
      <c r="H81" s="495">
        <v>412.89999999999992</v>
      </c>
      <c r="I81" s="495">
        <v>415.24999999999994</v>
      </c>
      <c r="J81" s="495">
        <v>417.2999999999999</v>
      </c>
      <c r="K81" s="494">
        <v>413.2</v>
      </c>
      <c r="L81" s="494">
        <v>408.8</v>
      </c>
      <c r="M81" s="494">
        <v>18.60699</v>
      </c>
    </row>
    <row r="82" spans="1:13" s="13" customFormat="1">
      <c r="A82" s="254">
        <v>72</v>
      </c>
      <c r="B82" s="497" t="s">
        <v>313</v>
      </c>
      <c r="C82" s="494">
        <v>974.1</v>
      </c>
      <c r="D82" s="495">
        <v>971.36666666666679</v>
      </c>
      <c r="E82" s="495">
        <v>963.78333333333353</v>
      </c>
      <c r="F82" s="495">
        <v>953.4666666666667</v>
      </c>
      <c r="G82" s="495">
        <v>945.88333333333344</v>
      </c>
      <c r="H82" s="495">
        <v>981.68333333333362</v>
      </c>
      <c r="I82" s="495">
        <v>989.26666666666688</v>
      </c>
      <c r="J82" s="495">
        <v>999.58333333333371</v>
      </c>
      <c r="K82" s="494">
        <v>978.95</v>
      </c>
      <c r="L82" s="494">
        <v>961.05</v>
      </c>
      <c r="M82" s="494">
        <v>3.3811399999999998</v>
      </c>
    </row>
    <row r="83" spans="1:13" s="13" customFormat="1">
      <c r="A83" s="254">
        <v>73</v>
      </c>
      <c r="B83" s="497" t="s">
        <v>314</v>
      </c>
      <c r="C83" s="494">
        <v>262.14999999999998</v>
      </c>
      <c r="D83" s="495">
        <v>261.3</v>
      </c>
      <c r="E83" s="495">
        <v>254.10000000000002</v>
      </c>
      <c r="F83" s="495">
        <v>246.05</v>
      </c>
      <c r="G83" s="495">
        <v>238.85000000000002</v>
      </c>
      <c r="H83" s="495">
        <v>269.35000000000002</v>
      </c>
      <c r="I83" s="495">
        <v>276.54999999999995</v>
      </c>
      <c r="J83" s="495">
        <v>284.60000000000002</v>
      </c>
      <c r="K83" s="494">
        <v>268.5</v>
      </c>
      <c r="L83" s="494">
        <v>253.25</v>
      </c>
      <c r="M83" s="494">
        <v>37.76867</v>
      </c>
    </row>
    <row r="84" spans="1:13" s="13" customFormat="1">
      <c r="A84" s="254">
        <v>74</v>
      </c>
      <c r="B84" s="497" t="s">
        <v>315</v>
      </c>
      <c r="C84" s="494">
        <v>100.85</v>
      </c>
      <c r="D84" s="495">
        <v>100.88333333333333</v>
      </c>
      <c r="E84" s="495">
        <v>98.966666666666654</v>
      </c>
      <c r="F84" s="495">
        <v>97.083333333333329</v>
      </c>
      <c r="G84" s="495">
        <v>95.166666666666657</v>
      </c>
      <c r="H84" s="495">
        <v>102.76666666666665</v>
      </c>
      <c r="I84" s="495">
        <v>104.68333333333334</v>
      </c>
      <c r="J84" s="495">
        <v>106.56666666666665</v>
      </c>
      <c r="K84" s="494">
        <v>102.8</v>
      </c>
      <c r="L84" s="494">
        <v>99</v>
      </c>
      <c r="M84" s="494">
        <v>2.5215900000000002</v>
      </c>
    </row>
    <row r="85" spans="1:13" s="13" customFormat="1">
      <c r="A85" s="254">
        <v>75</v>
      </c>
      <c r="B85" s="497" t="s">
        <v>316</v>
      </c>
      <c r="C85" s="494">
        <v>5591.2</v>
      </c>
      <c r="D85" s="495">
        <v>5594.4833333333336</v>
      </c>
      <c r="E85" s="495">
        <v>5516.7166666666672</v>
      </c>
      <c r="F85" s="495">
        <v>5442.2333333333336</v>
      </c>
      <c r="G85" s="495">
        <v>5364.4666666666672</v>
      </c>
      <c r="H85" s="495">
        <v>5668.9666666666672</v>
      </c>
      <c r="I85" s="495">
        <v>5746.7333333333336</v>
      </c>
      <c r="J85" s="495">
        <v>5821.2166666666672</v>
      </c>
      <c r="K85" s="494">
        <v>5672.25</v>
      </c>
      <c r="L85" s="494">
        <v>5520</v>
      </c>
      <c r="M85" s="494">
        <v>0.22489000000000001</v>
      </c>
    </row>
    <row r="86" spans="1:13" s="13" customFormat="1">
      <c r="A86" s="254">
        <v>76</v>
      </c>
      <c r="B86" s="497" t="s">
        <v>317</v>
      </c>
      <c r="C86" s="494">
        <v>922.85</v>
      </c>
      <c r="D86" s="495">
        <v>932.94999999999993</v>
      </c>
      <c r="E86" s="495">
        <v>906.89999999999986</v>
      </c>
      <c r="F86" s="495">
        <v>890.94999999999993</v>
      </c>
      <c r="G86" s="495">
        <v>864.89999999999986</v>
      </c>
      <c r="H86" s="495">
        <v>948.89999999999986</v>
      </c>
      <c r="I86" s="495">
        <v>974.94999999999982</v>
      </c>
      <c r="J86" s="495">
        <v>990.89999999999986</v>
      </c>
      <c r="K86" s="494">
        <v>959</v>
      </c>
      <c r="L86" s="494">
        <v>917</v>
      </c>
      <c r="M86" s="494">
        <v>1.56932</v>
      </c>
    </row>
    <row r="87" spans="1:13" s="13" customFormat="1">
      <c r="A87" s="254">
        <v>77</v>
      </c>
      <c r="B87" s="497" t="s">
        <v>230</v>
      </c>
      <c r="C87" s="494">
        <v>1145.45</v>
      </c>
      <c r="D87" s="495">
        <v>1136.6833333333334</v>
      </c>
      <c r="E87" s="495">
        <v>1124.9666666666667</v>
      </c>
      <c r="F87" s="495">
        <v>1104.4833333333333</v>
      </c>
      <c r="G87" s="495">
        <v>1092.7666666666667</v>
      </c>
      <c r="H87" s="495">
        <v>1157.1666666666667</v>
      </c>
      <c r="I87" s="495">
        <v>1168.8833333333334</v>
      </c>
      <c r="J87" s="495">
        <v>1189.3666666666668</v>
      </c>
      <c r="K87" s="494">
        <v>1148.4000000000001</v>
      </c>
      <c r="L87" s="494">
        <v>1116.2</v>
      </c>
      <c r="M87" s="494">
        <v>0.39851999999999999</v>
      </c>
    </row>
    <row r="88" spans="1:13" s="13" customFormat="1">
      <c r="A88" s="254">
        <v>78</v>
      </c>
      <c r="B88" s="497" t="s">
        <v>318</v>
      </c>
      <c r="C88" s="494">
        <v>73.349999999999994</v>
      </c>
      <c r="D88" s="495">
        <v>72.483333333333334</v>
      </c>
      <c r="E88" s="495">
        <v>71.466666666666669</v>
      </c>
      <c r="F88" s="495">
        <v>69.583333333333329</v>
      </c>
      <c r="G88" s="495">
        <v>68.566666666666663</v>
      </c>
      <c r="H88" s="495">
        <v>74.366666666666674</v>
      </c>
      <c r="I88" s="495">
        <v>75.383333333333354</v>
      </c>
      <c r="J88" s="495">
        <v>77.26666666666668</v>
      </c>
      <c r="K88" s="494">
        <v>73.5</v>
      </c>
      <c r="L88" s="494">
        <v>70.599999999999994</v>
      </c>
      <c r="M88" s="494">
        <v>24.087209999999999</v>
      </c>
    </row>
    <row r="89" spans="1:13" s="13" customFormat="1">
      <c r="A89" s="254">
        <v>79</v>
      </c>
      <c r="B89" s="497" t="s">
        <v>71</v>
      </c>
      <c r="C89" s="494">
        <v>14178.9</v>
      </c>
      <c r="D89" s="495">
        <v>14205.666666666666</v>
      </c>
      <c r="E89" s="495">
        <v>14006.383333333331</v>
      </c>
      <c r="F89" s="495">
        <v>13833.866666666665</v>
      </c>
      <c r="G89" s="495">
        <v>13634.58333333333</v>
      </c>
      <c r="H89" s="495">
        <v>14378.183333333332</v>
      </c>
      <c r="I89" s="495">
        <v>14577.466666666669</v>
      </c>
      <c r="J89" s="495">
        <v>14749.983333333334</v>
      </c>
      <c r="K89" s="494">
        <v>14404.95</v>
      </c>
      <c r="L89" s="494">
        <v>14033.15</v>
      </c>
      <c r="M89" s="494">
        <v>0.56398000000000004</v>
      </c>
    </row>
    <row r="90" spans="1:13" s="13" customFormat="1">
      <c r="A90" s="254">
        <v>80</v>
      </c>
      <c r="B90" s="497" t="s">
        <v>319</v>
      </c>
      <c r="C90" s="494">
        <v>267.35000000000002</v>
      </c>
      <c r="D90" s="495">
        <v>270.15000000000003</v>
      </c>
      <c r="E90" s="495">
        <v>259.30000000000007</v>
      </c>
      <c r="F90" s="495">
        <v>251.25000000000006</v>
      </c>
      <c r="G90" s="495">
        <v>240.40000000000009</v>
      </c>
      <c r="H90" s="495">
        <v>278.20000000000005</v>
      </c>
      <c r="I90" s="495">
        <v>289.05000000000007</v>
      </c>
      <c r="J90" s="495">
        <v>297.10000000000002</v>
      </c>
      <c r="K90" s="494">
        <v>281</v>
      </c>
      <c r="L90" s="494">
        <v>262.10000000000002</v>
      </c>
      <c r="M90" s="494">
        <v>5.6186400000000001</v>
      </c>
    </row>
    <row r="91" spans="1:13" s="13" customFormat="1">
      <c r="A91" s="254">
        <v>81</v>
      </c>
      <c r="B91" s="497" t="s">
        <v>74</v>
      </c>
      <c r="C91" s="494">
        <v>3618.5</v>
      </c>
      <c r="D91" s="495">
        <v>3632.9166666666665</v>
      </c>
      <c r="E91" s="495">
        <v>3595.833333333333</v>
      </c>
      <c r="F91" s="495">
        <v>3573.1666666666665</v>
      </c>
      <c r="G91" s="495">
        <v>3536.083333333333</v>
      </c>
      <c r="H91" s="495">
        <v>3655.583333333333</v>
      </c>
      <c r="I91" s="495">
        <v>3692.6666666666661</v>
      </c>
      <c r="J91" s="495">
        <v>3715.333333333333</v>
      </c>
      <c r="K91" s="494">
        <v>3670</v>
      </c>
      <c r="L91" s="494">
        <v>3610.25</v>
      </c>
      <c r="M91" s="494">
        <v>4.6065800000000001</v>
      </c>
    </row>
    <row r="92" spans="1:13" s="13" customFormat="1">
      <c r="A92" s="254">
        <v>82</v>
      </c>
      <c r="B92" s="497" t="s">
        <v>320</v>
      </c>
      <c r="C92" s="494">
        <v>430.6</v>
      </c>
      <c r="D92" s="495">
        <v>426.51666666666665</v>
      </c>
      <c r="E92" s="495">
        <v>420.5333333333333</v>
      </c>
      <c r="F92" s="495">
        <v>410.46666666666664</v>
      </c>
      <c r="G92" s="495">
        <v>404.48333333333329</v>
      </c>
      <c r="H92" s="495">
        <v>436.58333333333331</v>
      </c>
      <c r="I92" s="495">
        <v>442.56666666666666</v>
      </c>
      <c r="J92" s="495">
        <v>452.63333333333333</v>
      </c>
      <c r="K92" s="494">
        <v>432.5</v>
      </c>
      <c r="L92" s="494">
        <v>416.45</v>
      </c>
      <c r="M92" s="494">
        <v>1.7690600000000001</v>
      </c>
    </row>
    <row r="93" spans="1:13" s="13" customFormat="1">
      <c r="A93" s="254">
        <v>83</v>
      </c>
      <c r="B93" s="497" t="s">
        <v>321</v>
      </c>
      <c r="C93" s="494">
        <v>230.55</v>
      </c>
      <c r="D93" s="495">
        <v>232.88333333333333</v>
      </c>
      <c r="E93" s="495">
        <v>226.76666666666665</v>
      </c>
      <c r="F93" s="495">
        <v>222.98333333333332</v>
      </c>
      <c r="G93" s="495">
        <v>216.86666666666665</v>
      </c>
      <c r="H93" s="495">
        <v>236.66666666666666</v>
      </c>
      <c r="I93" s="495">
        <v>242.78333333333333</v>
      </c>
      <c r="J93" s="495">
        <v>246.56666666666666</v>
      </c>
      <c r="K93" s="494">
        <v>239</v>
      </c>
      <c r="L93" s="494">
        <v>229.1</v>
      </c>
      <c r="M93" s="494">
        <v>2.2381099999999998</v>
      </c>
    </row>
    <row r="94" spans="1:13" s="13" customFormat="1">
      <c r="A94" s="254">
        <v>84</v>
      </c>
      <c r="B94" s="497" t="s">
        <v>80</v>
      </c>
      <c r="C94" s="494">
        <v>605.54999999999995</v>
      </c>
      <c r="D94" s="495">
        <v>603.51666666666665</v>
      </c>
      <c r="E94" s="495">
        <v>597.0333333333333</v>
      </c>
      <c r="F94" s="495">
        <v>588.51666666666665</v>
      </c>
      <c r="G94" s="495">
        <v>582.0333333333333</v>
      </c>
      <c r="H94" s="495">
        <v>612.0333333333333</v>
      </c>
      <c r="I94" s="495">
        <v>618.51666666666665</v>
      </c>
      <c r="J94" s="495">
        <v>627.0333333333333</v>
      </c>
      <c r="K94" s="494">
        <v>610</v>
      </c>
      <c r="L94" s="494">
        <v>595</v>
      </c>
      <c r="M94" s="494">
        <v>1.4971000000000001</v>
      </c>
    </row>
    <row r="95" spans="1:13" s="13" customFormat="1">
      <c r="A95" s="254">
        <v>85</v>
      </c>
      <c r="B95" s="497" t="s">
        <v>322</v>
      </c>
      <c r="C95" s="494">
        <v>1788.95</v>
      </c>
      <c r="D95" s="495">
        <v>1813.3666666666668</v>
      </c>
      <c r="E95" s="495">
        <v>1756.8833333333337</v>
      </c>
      <c r="F95" s="495">
        <v>1724.8166666666668</v>
      </c>
      <c r="G95" s="495">
        <v>1668.3333333333337</v>
      </c>
      <c r="H95" s="495">
        <v>1845.4333333333336</v>
      </c>
      <c r="I95" s="495">
        <v>1901.9166666666667</v>
      </c>
      <c r="J95" s="495">
        <v>1933.9833333333336</v>
      </c>
      <c r="K95" s="494">
        <v>1869.85</v>
      </c>
      <c r="L95" s="494">
        <v>1781.3</v>
      </c>
      <c r="M95" s="494">
        <v>0.63031000000000004</v>
      </c>
    </row>
    <row r="96" spans="1:13" s="13" customFormat="1">
      <c r="A96" s="254">
        <v>86</v>
      </c>
      <c r="B96" s="497" t="s">
        <v>783</v>
      </c>
      <c r="C96" s="494">
        <v>236.2</v>
      </c>
      <c r="D96" s="495">
        <v>238.03333333333333</v>
      </c>
      <c r="E96" s="495">
        <v>231.16666666666666</v>
      </c>
      <c r="F96" s="495">
        <v>226.13333333333333</v>
      </c>
      <c r="G96" s="495">
        <v>219.26666666666665</v>
      </c>
      <c r="H96" s="495">
        <v>243.06666666666666</v>
      </c>
      <c r="I96" s="495">
        <v>249.93333333333334</v>
      </c>
      <c r="J96" s="495">
        <v>254.96666666666667</v>
      </c>
      <c r="K96" s="494">
        <v>244.9</v>
      </c>
      <c r="L96" s="494">
        <v>233</v>
      </c>
      <c r="M96" s="494">
        <v>3.11232</v>
      </c>
    </row>
    <row r="97" spans="1:13" s="13" customFormat="1">
      <c r="A97" s="254">
        <v>87</v>
      </c>
      <c r="B97" s="497" t="s">
        <v>75</v>
      </c>
      <c r="C97" s="494">
        <v>441.8</v>
      </c>
      <c r="D97" s="495">
        <v>443.13333333333338</v>
      </c>
      <c r="E97" s="495">
        <v>439.11666666666679</v>
      </c>
      <c r="F97" s="495">
        <v>436.43333333333339</v>
      </c>
      <c r="G97" s="495">
        <v>432.4166666666668</v>
      </c>
      <c r="H97" s="495">
        <v>445.81666666666678</v>
      </c>
      <c r="I97" s="495">
        <v>449.83333333333331</v>
      </c>
      <c r="J97" s="495">
        <v>452.51666666666677</v>
      </c>
      <c r="K97" s="494">
        <v>447.15</v>
      </c>
      <c r="L97" s="494">
        <v>440.45</v>
      </c>
      <c r="M97" s="494">
        <v>12.696149999999999</v>
      </c>
    </row>
    <row r="98" spans="1:13" s="13" customFormat="1">
      <c r="A98" s="254">
        <v>88</v>
      </c>
      <c r="B98" s="497" t="s">
        <v>323</v>
      </c>
      <c r="C98" s="494">
        <v>611.45000000000005</v>
      </c>
      <c r="D98" s="495">
        <v>611.29999999999995</v>
      </c>
      <c r="E98" s="495">
        <v>602.69999999999993</v>
      </c>
      <c r="F98" s="495">
        <v>593.94999999999993</v>
      </c>
      <c r="G98" s="495">
        <v>585.34999999999991</v>
      </c>
      <c r="H98" s="495">
        <v>620.04999999999995</v>
      </c>
      <c r="I98" s="495">
        <v>628.64999999999986</v>
      </c>
      <c r="J98" s="495">
        <v>637.4</v>
      </c>
      <c r="K98" s="494">
        <v>619.9</v>
      </c>
      <c r="L98" s="494">
        <v>602.54999999999995</v>
      </c>
      <c r="M98" s="494">
        <v>3.3008299999999999</v>
      </c>
    </row>
    <row r="99" spans="1:13" s="13" customFormat="1">
      <c r="A99" s="254">
        <v>89</v>
      </c>
      <c r="B99" s="497" t="s">
        <v>76</v>
      </c>
      <c r="C99" s="494">
        <v>156.35</v>
      </c>
      <c r="D99" s="495">
        <v>154.78333333333333</v>
      </c>
      <c r="E99" s="495">
        <v>152.16666666666666</v>
      </c>
      <c r="F99" s="495">
        <v>147.98333333333332</v>
      </c>
      <c r="G99" s="495">
        <v>145.36666666666665</v>
      </c>
      <c r="H99" s="495">
        <v>158.96666666666667</v>
      </c>
      <c r="I99" s="495">
        <v>161.58333333333334</v>
      </c>
      <c r="J99" s="495">
        <v>165.76666666666668</v>
      </c>
      <c r="K99" s="494">
        <v>157.4</v>
      </c>
      <c r="L99" s="494">
        <v>150.6</v>
      </c>
      <c r="M99" s="494">
        <v>186.68358000000001</v>
      </c>
    </row>
    <row r="100" spans="1:13" s="13" customFormat="1">
      <c r="A100" s="254">
        <v>90</v>
      </c>
      <c r="B100" s="497" t="s">
        <v>324</v>
      </c>
      <c r="C100" s="494">
        <v>452.35</v>
      </c>
      <c r="D100" s="495">
        <v>441.23333333333335</v>
      </c>
      <c r="E100" s="495">
        <v>418.4666666666667</v>
      </c>
      <c r="F100" s="495">
        <v>384.58333333333337</v>
      </c>
      <c r="G100" s="495">
        <v>361.81666666666672</v>
      </c>
      <c r="H100" s="495">
        <v>475.11666666666667</v>
      </c>
      <c r="I100" s="495">
        <v>497.88333333333333</v>
      </c>
      <c r="J100" s="495">
        <v>531.76666666666665</v>
      </c>
      <c r="K100" s="494">
        <v>464</v>
      </c>
      <c r="L100" s="494">
        <v>407.35</v>
      </c>
      <c r="M100" s="494">
        <v>11.00784</v>
      </c>
    </row>
    <row r="101" spans="1:13">
      <c r="A101" s="254">
        <v>91</v>
      </c>
      <c r="B101" s="497" t="s">
        <v>325</v>
      </c>
      <c r="C101" s="494">
        <v>394.1</v>
      </c>
      <c r="D101" s="495">
        <v>390.16666666666669</v>
      </c>
      <c r="E101" s="495">
        <v>384.33333333333337</v>
      </c>
      <c r="F101" s="495">
        <v>374.56666666666666</v>
      </c>
      <c r="G101" s="495">
        <v>368.73333333333335</v>
      </c>
      <c r="H101" s="495">
        <v>399.93333333333339</v>
      </c>
      <c r="I101" s="495">
        <v>405.76666666666677</v>
      </c>
      <c r="J101" s="495">
        <v>415.53333333333342</v>
      </c>
      <c r="K101" s="494">
        <v>396</v>
      </c>
      <c r="L101" s="494">
        <v>380.4</v>
      </c>
      <c r="M101" s="494">
        <v>0.92449999999999999</v>
      </c>
    </row>
    <row r="102" spans="1:13">
      <c r="A102" s="254">
        <v>92</v>
      </c>
      <c r="B102" s="497" t="s">
        <v>326</v>
      </c>
      <c r="C102" s="494">
        <v>506.7</v>
      </c>
      <c r="D102" s="495">
        <v>509.93333333333339</v>
      </c>
      <c r="E102" s="495">
        <v>500.86666666666679</v>
      </c>
      <c r="F102" s="495">
        <v>495.03333333333342</v>
      </c>
      <c r="G102" s="495">
        <v>485.96666666666681</v>
      </c>
      <c r="H102" s="495">
        <v>515.76666666666677</v>
      </c>
      <c r="I102" s="495">
        <v>524.83333333333337</v>
      </c>
      <c r="J102" s="495">
        <v>530.66666666666674</v>
      </c>
      <c r="K102" s="494">
        <v>519</v>
      </c>
      <c r="L102" s="494">
        <v>504.1</v>
      </c>
      <c r="M102" s="494">
        <v>1.6064700000000001</v>
      </c>
    </row>
    <row r="103" spans="1:13">
      <c r="A103" s="254">
        <v>93</v>
      </c>
      <c r="B103" s="497" t="s">
        <v>77</v>
      </c>
      <c r="C103" s="494">
        <v>124.8</v>
      </c>
      <c r="D103" s="495">
        <v>125.06666666666666</v>
      </c>
      <c r="E103" s="495">
        <v>123.73333333333332</v>
      </c>
      <c r="F103" s="495">
        <v>122.66666666666666</v>
      </c>
      <c r="G103" s="495">
        <v>121.33333333333331</v>
      </c>
      <c r="H103" s="495">
        <v>126.13333333333333</v>
      </c>
      <c r="I103" s="495">
        <v>127.46666666666667</v>
      </c>
      <c r="J103" s="495">
        <v>128.53333333333333</v>
      </c>
      <c r="K103" s="494">
        <v>126.4</v>
      </c>
      <c r="L103" s="494">
        <v>124</v>
      </c>
      <c r="M103" s="494">
        <v>8.8956700000000009</v>
      </c>
    </row>
    <row r="104" spans="1:13">
      <c r="A104" s="254">
        <v>94</v>
      </c>
      <c r="B104" s="497" t="s">
        <v>327</v>
      </c>
      <c r="C104" s="494">
        <v>1595.8</v>
      </c>
      <c r="D104" s="495">
        <v>1585.6000000000001</v>
      </c>
      <c r="E104" s="495">
        <v>1562.2000000000003</v>
      </c>
      <c r="F104" s="495">
        <v>1528.6000000000001</v>
      </c>
      <c r="G104" s="495">
        <v>1505.2000000000003</v>
      </c>
      <c r="H104" s="495">
        <v>1619.2000000000003</v>
      </c>
      <c r="I104" s="495">
        <v>1642.6000000000004</v>
      </c>
      <c r="J104" s="495">
        <v>1676.2000000000003</v>
      </c>
      <c r="K104" s="494">
        <v>1609</v>
      </c>
      <c r="L104" s="494">
        <v>1552</v>
      </c>
      <c r="M104" s="494">
        <v>2.5945100000000001</v>
      </c>
    </row>
    <row r="105" spans="1:13">
      <c r="A105" s="254">
        <v>95</v>
      </c>
      <c r="B105" s="497" t="s">
        <v>328</v>
      </c>
      <c r="C105" s="494">
        <v>17.100000000000001</v>
      </c>
      <c r="D105" s="495">
        <v>16.933333333333334</v>
      </c>
      <c r="E105" s="495">
        <v>16.766666666666666</v>
      </c>
      <c r="F105" s="495">
        <v>16.433333333333334</v>
      </c>
      <c r="G105" s="495">
        <v>16.266666666666666</v>
      </c>
      <c r="H105" s="495">
        <v>17.266666666666666</v>
      </c>
      <c r="I105" s="495">
        <v>17.43333333333333</v>
      </c>
      <c r="J105" s="495">
        <v>17.766666666666666</v>
      </c>
      <c r="K105" s="494">
        <v>17.100000000000001</v>
      </c>
      <c r="L105" s="494">
        <v>16.600000000000001</v>
      </c>
      <c r="M105" s="494">
        <v>86.371390000000005</v>
      </c>
    </row>
    <row r="106" spans="1:13">
      <c r="A106" s="254">
        <v>96</v>
      </c>
      <c r="B106" s="497" t="s">
        <v>329</v>
      </c>
      <c r="C106" s="494">
        <v>655.65</v>
      </c>
      <c r="D106" s="495">
        <v>659.81666666666661</v>
      </c>
      <c r="E106" s="495">
        <v>647.93333333333317</v>
      </c>
      <c r="F106" s="495">
        <v>640.21666666666658</v>
      </c>
      <c r="G106" s="495">
        <v>628.33333333333314</v>
      </c>
      <c r="H106" s="495">
        <v>667.53333333333319</v>
      </c>
      <c r="I106" s="495">
        <v>679.41666666666663</v>
      </c>
      <c r="J106" s="495">
        <v>687.13333333333321</v>
      </c>
      <c r="K106" s="494">
        <v>671.7</v>
      </c>
      <c r="L106" s="494">
        <v>652.1</v>
      </c>
      <c r="M106" s="494">
        <v>7.1273400000000002</v>
      </c>
    </row>
    <row r="107" spans="1:13">
      <c r="A107" s="254">
        <v>97</v>
      </c>
      <c r="B107" s="497" t="s">
        <v>330</v>
      </c>
      <c r="C107" s="494">
        <v>318.25</v>
      </c>
      <c r="D107" s="495">
        <v>318.91666666666669</v>
      </c>
      <c r="E107" s="495">
        <v>314.58333333333337</v>
      </c>
      <c r="F107" s="495">
        <v>310.91666666666669</v>
      </c>
      <c r="G107" s="495">
        <v>306.58333333333337</v>
      </c>
      <c r="H107" s="495">
        <v>322.58333333333337</v>
      </c>
      <c r="I107" s="495">
        <v>326.91666666666674</v>
      </c>
      <c r="J107" s="495">
        <v>330.58333333333337</v>
      </c>
      <c r="K107" s="494">
        <v>323.25</v>
      </c>
      <c r="L107" s="494">
        <v>315.25</v>
      </c>
      <c r="M107" s="494">
        <v>1.37016</v>
      </c>
    </row>
    <row r="108" spans="1:13">
      <c r="A108" s="254">
        <v>98</v>
      </c>
      <c r="B108" s="497" t="s">
        <v>79</v>
      </c>
      <c r="C108" s="494">
        <v>458.9</v>
      </c>
      <c r="D108" s="495">
        <v>461.7833333333333</v>
      </c>
      <c r="E108" s="495">
        <v>452.66666666666663</v>
      </c>
      <c r="F108" s="495">
        <v>446.43333333333334</v>
      </c>
      <c r="G108" s="495">
        <v>437.31666666666666</v>
      </c>
      <c r="H108" s="495">
        <v>468.01666666666659</v>
      </c>
      <c r="I108" s="495">
        <v>477.13333333333327</v>
      </c>
      <c r="J108" s="495">
        <v>483.36666666666656</v>
      </c>
      <c r="K108" s="494">
        <v>470.9</v>
      </c>
      <c r="L108" s="494">
        <v>455.55</v>
      </c>
      <c r="M108" s="494">
        <v>4.9861800000000001</v>
      </c>
    </row>
    <row r="109" spans="1:13">
      <c r="A109" s="254">
        <v>99</v>
      </c>
      <c r="B109" s="497" t="s">
        <v>331</v>
      </c>
      <c r="C109" s="494">
        <v>3867.45</v>
      </c>
      <c r="D109" s="495">
        <v>3902.5666666666671</v>
      </c>
      <c r="E109" s="495">
        <v>3780.1333333333341</v>
      </c>
      <c r="F109" s="495">
        <v>3692.8166666666671</v>
      </c>
      <c r="G109" s="495">
        <v>3570.3833333333341</v>
      </c>
      <c r="H109" s="495">
        <v>3989.8833333333341</v>
      </c>
      <c r="I109" s="495">
        <v>4112.3166666666675</v>
      </c>
      <c r="J109" s="495">
        <v>4199.6333333333341</v>
      </c>
      <c r="K109" s="494">
        <v>4025</v>
      </c>
      <c r="L109" s="494">
        <v>3815.25</v>
      </c>
      <c r="M109" s="494">
        <v>5.6849999999999998E-2</v>
      </c>
    </row>
    <row r="110" spans="1:13">
      <c r="A110" s="254">
        <v>100</v>
      </c>
      <c r="B110" s="497" t="s">
        <v>332</v>
      </c>
      <c r="C110" s="494">
        <v>152.69999999999999</v>
      </c>
      <c r="D110" s="495">
        <v>151.66666666666666</v>
      </c>
      <c r="E110" s="495">
        <v>148.33333333333331</v>
      </c>
      <c r="F110" s="495">
        <v>143.96666666666667</v>
      </c>
      <c r="G110" s="495">
        <v>140.63333333333333</v>
      </c>
      <c r="H110" s="495">
        <v>156.0333333333333</v>
      </c>
      <c r="I110" s="495">
        <v>159.36666666666662</v>
      </c>
      <c r="J110" s="495">
        <v>163.73333333333329</v>
      </c>
      <c r="K110" s="494">
        <v>155</v>
      </c>
      <c r="L110" s="494">
        <v>147.30000000000001</v>
      </c>
      <c r="M110" s="494">
        <v>1.75959</v>
      </c>
    </row>
    <row r="111" spans="1:13">
      <c r="A111" s="254">
        <v>101</v>
      </c>
      <c r="B111" s="497" t="s">
        <v>333</v>
      </c>
      <c r="C111" s="494">
        <v>230.35</v>
      </c>
      <c r="D111" s="495">
        <v>230.08333333333334</v>
      </c>
      <c r="E111" s="495">
        <v>226.61666666666667</v>
      </c>
      <c r="F111" s="495">
        <v>222.88333333333333</v>
      </c>
      <c r="G111" s="495">
        <v>219.41666666666666</v>
      </c>
      <c r="H111" s="495">
        <v>233.81666666666669</v>
      </c>
      <c r="I111" s="495">
        <v>237.28333333333333</v>
      </c>
      <c r="J111" s="495">
        <v>241.01666666666671</v>
      </c>
      <c r="K111" s="494">
        <v>233.55</v>
      </c>
      <c r="L111" s="494">
        <v>226.35</v>
      </c>
      <c r="M111" s="494">
        <v>4.6169500000000001</v>
      </c>
    </row>
    <row r="112" spans="1:13">
      <c r="A112" s="254">
        <v>102</v>
      </c>
      <c r="B112" s="497" t="s">
        <v>334</v>
      </c>
      <c r="C112" s="494">
        <v>103.05</v>
      </c>
      <c r="D112" s="495">
        <v>101.98333333333335</v>
      </c>
      <c r="E112" s="495">
        <v>100.4666666666667</v>
      </c>
      <c r="F112" s="495">
        <v>97.883333333333354</v>
      </c>
      <c r="G112" s="495">
        <v>96.366666666666703</v>
      </c>
      <c r="H112" s="495">
        <v>104.56666666666669</v>
      </c>
      <c r="I112" s="495">
        <v>106.08333333333334</v>
      </c>
      <c r="J112" s="495">
        <v>108.66666666666669</v>
      </c>
      <c r="K112" s="494">
        <v>103.5</v>
      </c>
      <c r="L112" s="494">
        <v>99.4</v>
      </c>
      <c r="M112" s="494">
        <v>4.4535499999999999</v>
      </c>
    </row>
    <row r="113" spans="1:13">
      <c r="A113" s="254">
        <v>103</v>
      </c>
      <c r="B113" s="497" t="s">
        <v>335</v>
      </c>
      <c r="C113" s="494">
        <v>600.85</v>
      </c>
      <c r="D113" s="495">
        <v>599</v>
      </c>
      <c r="E113" s="495">
        <v>591.95000000000005</v>
      </c>
      <c r="F113" s="495">
        <v>583.05000000000007</v>
      </c>
      <c r="G113" s="495">
        <v>576.00000000000011</v>
      </c>
      <c r="H113" s="495">
        <v>607.9</v>
      </c>
      <c r="I113" s="495">
        <v>614.94999999999993</v>
      </c>
      <c r="J113" s="495">
        <v>623.84999999999991</v>
      </c>
      <c r="K113" s="494">
        <v>606.04999999999995</v>
      </c>
      <c r="L113" s="494">
        <v>590.1</v>
      </c>
      <c r="M113" s="494">
        <v>0.2442</v>
      </c>
    </row>
    <row r="114" spans="1:13">
      <c r="A114" s="254">
        <v>104</v>
      </c>
      <c r="B114" s="497" t="s">
        <v>81</v>
      </c>
      <c r="C114" s="494">
        <v>562.5</v>
      </c>
      <c r="D114" s="495">
        <v>560.33333333333337</v>
      </c>
      <c r="E114" s="495">
        <v>551.76666666666677</v>
      </c>
      <c r="F114" s="495">
        <v>541.03333333333342</v>
      </c>
      <c r="G114" s="495">
        <v>532.46666666666681</v>
      </c>
      <c r="H114" s="495">
        <v>571.06666666666672</v>
      </c>
      <c r="I114" s="495">
        <v>579.63333333333333</v>
      </c>
      <c r="J114" s="495">
        <v>590.36666666666667</v>
      </c>
      <c r="K114" s="494">
        <v>568.9</v>
      </c>
      <c r="L114" s="494">
        <v>549.6</v>
      </c>
      <c r="M114" s="494">
        <v>44.61159</v>
      </c>
    </row>
    <row r="115" spans="1:13">
      <c r="A115" s="254">
        <v>105</v>
      </c>
      <c r="B115" s="497" t="s">
        <v>82</v>
      </c>
      <c r="C115" s="494">
        <v>818.3</v>
      </c>
      <c r="D115" s="495">
        <v>817.9666666666667</v>
      </c>
      <c r="E115" s="495">
        <v>811.93333333333339</v>
      </c>
      <c r="F115" s="495">
        <v>805.56666666666672</v>
      </c>
      <c r="G115" s="495">
        <v>799.53333333333342</v>
      </c>
      <c r="H115" s="495">
        <v>824.33333333333337</v>
      </c>
      <c r="I115" s="495">
        <v>830.36666666666667</v>
      </c>
      <c r="J115" s="495">
        <v>836.73333333333335</v>
      </c>
      <c r="K115" s="494">
        <v>824</v>
      </c>
      <c r="L115" s="494">
        <v>811.6</v>
      </c>
      <c r="M115" s="494">
        <v>19.109490000000001</v>
      </c>
    </row>
    <row r="116" spans="1:13">
      <c r="A116" s="254">
        <v>106</v>
      </c>
      <c r="B116" s="497" t="s">
        <v>231</v>
      </c>
      <c r="C116" s="494">
        <v>161.1</v>
      </c>
      <c r="D116" s="495">
        <v>159.83333333333331</v>
      </c>
      <c r="E116" s="495">
        <v>157.71666666666664</v>
      </c>
      <c r="F116" s="495">
        <v>154.33333333333331</v>
      </c>
      <c r="G116" s="495">
        <v>152.21666666666664</v>
      </c>
      <c r="H116" s="495">
        <v>163.21666666666664</v>
      </c>
      <c r="I116" s="495">
        <v>165.33333333333331</v>
      </c>
      <c r="J116" s="495">
        <v>168.71666666666664</v>
      </c>
      <c r="K116" s="494">
        <v>161.94999999999999</v>
      </c>
      <c r="L116" s="494">
        <v>156.44999999999999</v>
      </c>
      <c r="M116" s="494">
        <v>15.02566</v>
      </c>
    </row>
    <row r="117" spans="1:13">
      <c r="A117" s="254">
        <v>107</v>
      </c>
      <c r="B117" s="497" t="s">
        <v>83</v>
      </c>
      <c r="C117" s="494">
        <v>132.15</v>
      </c>
      <c r="D117" s="495">
        <v>131.71666666666667</v>
      </c>
      <c r="E117" s="495">
        <v>131.03333333333333</v>
      </c>
      <c r="F117" s="495">
        <v>129.91666666666666</v>
      </c>
      <c r="G117" s="495">
        <v>129.23333333333332</v>
      </c>
      <c r="H117" s="495">
        <v>132.83333333333334</v>
      </c>
      <c r="I117" s="495">
        <v>133.51666666666668</v>
      </c>
      <c r="J117" s="495">
        <v>134.63333333333335</v>
      </c>
      <c r="K117" s="494">
        <v>132.4</v>
      </c>
      <c r="L117" s="494">
        <v>130.6</v>
      </c>
      <c r="M117" s="494">
        <v>62.260869999999997</v>
      </c>
    </row>
    <row r="118" spans="1:13">
      <c r="A118" s="254">
        <v>108</v>
      </c>
      <c r="B118" s="497" t="s">
        <v>336</v>
      </c>
      <c r="C118" s="494">
        <v>378.45</v>
      </c>
      <c r="D118" s="495">
        <v>377.48333333333335</v>
      </c>
      <c r="E118" s="495">
        <v>373.9666666666667</v>
      </c>
      <c r="F118" s="495">
        <v>369.48333333333335</v>
      </c>
      <c r="G118" s="495">
        <v>365.9666666666667</v>
      </c>
      <c r="H118" s="495">
        <v>381.9666666666667</v>
      </c>
      <c r="I118" s="495">
        <v>385.48333333333335</v>
      </c>
      <c r="J118" s="495">
        <v>389.9666666666667</v>
      </c>
      <c r="K118" s="494">
        <v>381</v>
      </c>
      <c r="L118" s="494">
        <v>373</v>
      </c>
      <c r="M118" s="494">
        <v>1.1321099999999999</v>
      </c>
    </row>
    <row r="119" spans="1:13">
      <c r="A119" s="254">
        <v>109</v>
      </c>
      <c r="B119" s="497" t="s">
        <v>822</v>
      </c>
      <c r="C119" s="494">
        <v>2933.45</v>
      </c>
      <c r="D119" s="495">
        <v>2964.1333333333332</v>
      </c>
      <c r="E119" s="495">
        <v>2857.4666666666662</v>
      </c>
      <c r="F119" s="495">
        <v>2781.4833333333331</v>
      </c>
      <c r="G119" s="495">
        <v>2674.8166666666662</v>
      </c>
      <c r="H119" s="495">
        <v>3040.1166666666663</v>
      </c>
      <c r="I119" s="495">
        <v>3146.7833333333333</v>
      </c>
      <c r="J119" s="495">
        <v>3222.7666666666664</v>
      </c>
      <c r="K119" s="494">
        <v>3070.8</v>
      </c>
      <c r="L119" s="494">
        <v>2888.15</v>
      </c>
      <c r="M119" s="494">
        <v>8.3210099999999994</v>
      </c>
    </row>
    <row r="120" spans="1:13">
      <c r="A120" s="254">
        <v>110</v>
      </c>
      <c r="B120" s="497" t="s">
        <v>84</v>
      </c>
      <c r="C120" s="494">
        <v>1562.95</v>
      </c>
      <c r="D120" s="495">
        <v>1565.4333333333332</v>
      </c>
      <c r="E120" s="495">
        <v>1552.8666666666663</v>
      </c>
      <c r="F120" s="495">
        <v>1542.7833333333331</v>
      </c>
      <c r="G120" s="495">
        <v>1530.2166666666662</v>
      </c>
      <c r="H120" s="495">
        <v>1575.5166666666664</v>
      </c>
      <c r="I120" s="495">
        <v>1588.0833333333335</v>
      </c>
      <c r="J120" s="495">
        <v>1598.1666666666665</v>
      </c>
      <c r="K120" s="494">
        <v>1578</v>
      </c>
      <c r="L120" s="494">
        <v>1555.35</v>
      </c>
      <c r="M120" s="494">
        <v>2.2843</v>
      </c>
    </row>
    <row r="121" spans="1:13">
      <c r="A121" s="254">
        <v>111</v>
      </c>
      <c r="B121" s="497" t="s">
        <v>85</v>
      </c>
      <c r="C121" s="494">
        <v>598.6</v>
      </c>
      <c r="D121" s="495">
        <v>599.31666666666661</v>
      </c>
      <c r="E121" s="495">
        <v>592.63333333333321</v>
      </c>
      <c r="F121" s="495">
        <v>586.66666666666663</v>
      </c>
      <c r="G121" s="495">
        <v>579.98333333333323</v>
      </c>
      <c r="H121" s="495">
        <v>605.28333333333319</v>
      </c>
      <c r="I121" s="495">
        <v>611.96666666666658</v>
      </c>
      <c r="J121" s="495">
        <v>617.93333333333317</v>
      </c>
      <c r="K121" s="494">
        <v>606</v>
      </c>
      <c r="L121" s="494">
        <v>593.35</v>
      </c>
      <c r="M121" s="494">
        <v>23.50611</v>
      </c>
    </row>
    <row r="122" spans="1:13">
      <c r="A122" s="254">
        <v>112</v>
      </c>
      <c r="B122" s="497" t="s">
        <v>232</v>
      </c>
      <c r="C122" s="494">
        <v>748.9</v>
      </c>
      <c r="D122" s="495">
        <v>756.68333333333339</v>
      </c>
      <c r="E122" s="495">
        <v>738.46666666666681</v>
      </c>
      <c r="F122" s="495">
        <v>728.03333333333342</v>
      </c>
      <c r="G122" s="495">
        <v>709.81666666666683</v>
      </c>
      <c r="H122" s="495">
        <v>767.11666666666679</v>
      </c>
      <c r="I122" s="495">
        <v>785.33333333333348</v>
      </c>
      <c r="J122" s="495">
        <v>795.76666666666677</v>
      </c>
      <c r="K122" s="494">
        <v>774.9</v>
      </c>
      <c r="L122" s="494">
        <v>746.25</v>
      </c>
      <c r="M122" s="494">
        <v>6.0086300000000001</v>
      </c>
    </row>
    <row r="123" spans="1:13">
      <c r="A123" s="254">
        <v>113</v>
      </c>
      <c r="B123" s="497" t="s">
        <v>337</v>
      </c>
      <c r="C123" s="494">
        <v>666.9</v>
      </c>
      <c r="D123" s="495">
        <v>668.48333333333323</v>
      </c>
      <c r="E123" s="495">
        <v>658.41666666666652</v>
      </c>
      <c r="F123" s="495">
        <v>649.93333333333328</v>
      </c>
      <c r="G123" s="495">
        <v>639.86666666666656</v>
      </c>
      <c r="H123" s="495">
        <v>676.96666666666647</v>
      </c>
      <c r="I123" s="495">
        <v>687.0333333333333</v>
      </c>
      <c r="J123" s="495">
        <v>695.51666666666642</v>
      </c>
      <c r="K123" s="494">
        <v>678.55</v>
      </c>
      <c r="L123" s="494">
        <v>660</v>
      </c>
      <c r="M123" s="494">
        <v>0.46538000000000002</v>
      </c>
    </row>
    <row r="124" spans="1:13">
      <c r="A124" s="254">
        <v>114</v>
      </c>
      <c r="B124" s="497" t="s">
        <v>233</v>
      </c>
      <c r="C124" s="494">
        <v>393.25</v>
      </c>
      <c r="D124" s="495">
        <v>391.90000000000003</v>
      </c>
      <c r="E124" s="495">
        <v>384.80000000000007</v>
      </c>
      <c r="F124" s="495">
        <v>376.35</v>
      </c>
      <c r="G124" s="495">
        <v>369.25000000000006</v>
      </c>
      <c r="H124" s="495">
        <v>400.35000000000008</v>
      </c>
      <c r="I124" s="495">
        <v>407.4500000000001</v>
      </c>
      <c r="J124" s="495">
        <v>415.90000000000009</v>
      </c>
      <c r="K124" s="494">
        <v>399</v>
      </c>
      <c r="L124" s="494">
        <v>383.45</v>
      </c>
      <c r="M124" s="494">
        <v>13.17098</v>
      </c>
    </row>
    <row r="125" spans="1:13">
      <c r="A125" s="254">
        <v>115</v>
      </c>
      <c r="B125" s="497" t="s">
        <v>86</v>
      </c>
      <c r="C125" s="494">
        <v>895.35</v>
      </c>
      <c r="D125" s="495">
        <v>905.93333333333339</v>
      </c>
      <c r="E125" s="495">
        <v>877.61666666666679</v>
      </c>
      <c r="F125" s="495">
        <v>859.88333333333344</v>
      </c>
      <c r="G125" s="495">
        <v>831.56666666666683</v>
      </c>
      <c r="H125" s="495">
        <v>923.66666666666674</v>
      </c>
      <c r="I125" s="495">
        <v>951.98333333333335</v>
      </c>
      <c r="J125" s="495">
        <v>969.7166666666667</v>
      </c>
      <c r="K125" s="494">
        <v>934.25</v>
      </c>
      <c r="L125" s="494">
        <v>888.2</v>
      </c>
      <c r="M125" s="494">
        <v>15.46599</v>
      </c>
    </row>
    <row r="126" spans="1:13">
      <c r="A126" s="254">
        <v>116</v>
      </c>
      <c r="B126" s="497" t="s">
        <v>338</v>
      </c>
      <c r="C126" s="494">
        <v>665.65</v>
      </c>
      <c r="D126" s="495">
        <v>665.49999999999989</v>
      </c>
      <c r="E126" s="495">
        <v>652.19999999999982</v>
      </c>
      <c r="F126" s="495">
        <v>638.74999999999989</v>
      </c>
      <c r="G126" s="495">
        <v>625.44999999999982</v>
      </c>
      <c r="H126" s="495">
        <v>678.94999999999982</v>
      </c>
      <c r="I126" s="495">
        <v>692.24999999999977</v>
      </c>
      <c r="J126" s="495">
        <v>705.69999999999982</v>
      </c>
      <c r="K126" s="494">
        <v>678.8</v>
      </c>
      <c r="L126" s="494">
        <v>652.04999999999995</v>
      </c>
      <c r="M126" s="494">
        <v>4.9676200000000001</v>
      </c>
    </row>
    <row r="127" spans="1:13">
      <c r="A127" s="254">
        <v>117</v>
      </c>
      <c r="B127" s="497" t="s">
        <v>339</v>
      </c>
      <c r="C127" s="494">
        <v>91.5</v>
      </c>
      <c r="D127" s="495">
        <v>91.25</v>
      </c>
      <c r="E127" s="495">
        <v>90.15</v>
      </c>
      <c r="F127" s="495">
        <v>88.800000000000011</v>
      </c>
      <c r="G127" s="495">
        <v>87.700000000000017</v>
      </c>
      <c r="H127" s="495">
        <v>92.6</v>
      </c>
      <c r="I127" s="495">
        <v>93.699999999999989</v>
      </c>
      <c r="J127" s="495">
        <v>95.049999999999983</v>
      </c>
      <c r="K127" s="494">
        <v>92.35</v>
      </c>
      <c r="L127" s="494">
        <v>89.9</v>
      </c>
      <c r="M127" s="494">
        <v>1.4926600000000001</v>
      </c>
    </row>
    <row r="128" spans="1:13">
      <c r="A128" s="254">
        <v>118</v>
      </c>
      <c r="B128" s="497" t="s">
        <v>340</v>
      </c>
      <c r="C128" s="494">
        <v>104.35</v>
      </c>
      <c r="D128" s="495">
        <v>104.18333333333334</v>
      </c>
      <c r="E128" s="495">
        <v>103.16666666666667</v>
      </c>
      <c r="F128" s="495">
        <v>101.98333333333333</v>
      </c>
      <c r="G128" s="495">
        <v>100.96666666666667</v>
      </c>
      <c r="H128" s="495">
        <v>105.36666666666667</v>
      </c>
      <c r="I128" s="495">
        <v>106.38333333333333</v>
      </c>
      <c r="J128" s="495">
        <v>107.56666666666668</v>
      </c>
      <c r="K128" s="494">
        <v>105.2</v>
      </c>
      <c r="L128" s="494">
        <v>103</v>
      </c>
      <c r="M128" s="494">
        <v>10.47396</v>
      </c>
    </row>
    <row r="129" spans="1:13">
      <c r="A129" s="254">
        <v>119</v>
      </c>
      <c r="B129" s="497" t="s">
        <v>341</v>
      </c>
      <c r="C129" s="494">
        <v>517.6</v>
      </c>
      <c r="D129" s="495">
        <v>515.00000000000011</v>
      </c>
      <c r="E129" s="495">
        <v>506.30000000000018</v>
      </c>
      <c r="F129" s="495">
        <v>495.00000000000006</v>
      </c>
      <c r="G129" s="495">
        <v>486.30000000000013</v>
      </c>
      <c r="H129" s="495">
        <v>526.30000000000018</v>
      </c>
      <c r="I129" s="495">
        <v>535.00000000000023</v>
      </c>
      <c r="J129" s="495">
        <v>546.3000000000003</v>
      </c>
      <c r="K129" s="494">
        <v>523.70000000000005</v>
      </c>
      <c r="L129" s="494">
        <v>503.7</v>
      </c>
      <c r="M129" s="494">
        <v>0.54432000000000003</v>
      </c>
    </row>
    <row r="130" spans="1:13">
      <c r="A130" s="254">
        <v>120</v>
      </c>
      <c r="B130" s="497" t="s">
        <v>92</v>
      </c>
      <c r="C130" s="494">
        <v>291.8</v>
      </c>
      <c r="D130" s="495">
        <v>289.63333333333338</v>
      </c>
      <c r="E130" s="495">
        <v>285.66666666666674</v>
      </c>
      <c r="F130" s="495">
        <v>279.53333333333336</v>
      </c>
      <c r="G130" s="495">
        <v>275.56666666666672</v>
      </c>
      <c r="H130" s="495">
        <v>295.76666666666677</v>
      </c>
      <c r="I130" s="495">
        <v>299.73333333333335</v>
      </c>
      <c r="J130" s="495">
        <v>305.86666666666679</v>
      </c>
      <c r="K130" s="494">
        <v>293.60000000000002</v>
      </c>
      <c r="L130" s="494">
        <v>283.5</v>
      </c>
      <c r="M130" s="494">
        <v>73.7209</v>
      </c>
    </row>
    <row r="131" spans="1:13">
      <c r="A131" s="254">
        <v>121</v>
      </c>
      <c r="B131" s="497" t="s">
        <v>87</v>
      </c>
      <c r="C131" s="494">
        <v>538.65</v>
      </c>
      <c r="D131" s="495">
        <v>539.79999999999995</v>
      </c>
      <c r="E131" s="495">
        <v>535.64999999999986</v>
      </c>
      <c r="F131" s="495">
        <v>532.64999999999986</v>
      </c>
      <c r="G131" s="495">
        <v>528.49999999999977</v>
      </c>
      <c r="H131" s="495">
        <v>542.79999999999995</v>
      </c>
      <c r="I131" s="495">
        <v>546.95000000000005</v>
      </c>
      <c r="J131" s="495">
        <v>549.95000000000005</v>
      </c>
      <c r="K131" s="494">
        <v>543.95000000000005</v>
      </c>
      <c r="L131" s="494">
        <v>536.79999999999995</v>
      </c>
      <c r="M131" s="494">
        <v>8.2348199999999991</v>
      </c>
    </row>
    <row r="132" spans="1:13">
      <c r="A132" s="254">
        <v>122</v>
      </c>
      <c r="B132" s="497" t="s">
        <v>234</v>
      </c>
      <c r="C132" s="494">
        <v>1560.35</v>
      </c>
      <c r="D132" s="495">
        <v>1570.0833333333333</v>
      </c>
      <c r="E132" s="495">
        <v>1540.2666666666664</v>
      </c>
      <c r="F132" s="495">
        <v>1520.1833333333332</v>
      </c>
      <c r="G132" s="495">
        <v>1490.3666666666663</v>
      </c>
      <c r="H132" s="495">
        <v>1590.1666666666665</v>
      </c>
      <c r="I132" s="495">
        <v>1619.9833333333336</v>
      </c>
      <c r="J132" s="495">
        <v>1640.0666666666666</v>
      </c>
      <c r="K132" s="494">
        <v>1599.9</v>
      </c>
      <c r="L132" s="494">
        <v>1550</v>
      </c>
      <c r="M132" s="494">
        <v>1.9221299999999999</v>
      </c>
    </row>
    <row r="133" spans="1:13">
      <c r="A133" s="254">
        <v>123</v>
      </c>
      <c r="B133" s="497" t="s">
        <v>342</v>
      </c>
      <c r="C133" s="494">
        <v>1646.75</v>
      </c>
      <c r="D133" s="495">
        <v>1658.8</v>
      </c>
      <c r="E133" s="495">
        <v>1623.8999999999999</v>
      </c>
      <c r="F133" s="495">
        <v>1601.05</v>
      </c>
      <c r="G133" s="495">
        <v>1566.1499999999999</v>
      </c>
      <c r="H133" s="495">
        <v>1681.6499999999999</v>
      </c>
      <c r="I133" s="495">
        <v>1716.55</v>
      </c>
      <c r="J133" s="495">
        <v>1739.3999999999999</v>
      </c>
      <c r="K133" s="494">
        <v>1693.7</v>
      </c>
      <c r="L133" s="494">
        <v>1635.95</v>
      </c>
      <c r="M133" s="494">
        <v>10.079359999999999</v>
      </c>
    </row>
    <row r="134" spans="1:13">
      <c r="A134" s="254">
        <v>124</v>
      </c>
      <c r="B134" s="497" t="s">
        <v>343</v>
      </c>
      <c r="C134" s="494">
        <v>169.05</v>
      </c>
      <c r="D134" s="495">
        <v>167.51666666666668</v>
      </c>
      <c r="E134" s="495">
        <v>164.53333333333336</v>
      </c>
      <c r="F134" s="495">
        <v>160.01666666666668</v>
      </c>
      <c r="G134" s="495">
        <v>157.03333333333336</v>
      </c>
      <c r="H134" s="495">
        <v>172.03333333333336</v>
      </c>
      <c r="I134" s="495">
        <v>175.01666666666665</v>
      </c>
      <c r="J134" s="495">
        <v>179.53333333333336</v>
      </c>
      <c r="K134" s="494">
        <v>170.5</v>
      </c>
      <c r="L134" s="494">
        <v>163</v>
      </c>
      <c r="M134" s="494">
        <v>31.067139999999998</v>
      </c>
    </row>
    <row r="135" spans="1:13">
      <c r="A135" s="254">
        <v>125</v>
      </c>
      <c r="B135" s="497" t="s">
        <v>833</v>
      </c>
      <c r="C135" s="494">
        <v>172.35</v>
      </c>
      <c r="D135" s="495">
        <v>170.78333333333333</v>
      </c>
      <c r="E135" s="495">
        <v>156.66666666666666</v>
      </c>
      <c r="F135" s="495">
        <v>140.98333333333332</v>
      </c>
      <c r="G135" s="495">
        <v>126.86666666666665</v>
      </c>
      <c r="H135" s="495">
        <v>186.46666666666667</v>
      </c>
      <c r="I135" s="495">
        <v>200.58333333333334</v>
      </c>
      <c r="J135" s="495">
        <v>216.26666666666668</v>
      </c>
      <c r="K135" s="494">
        <v>184.9</v>
      </c>
      <c r="L135" s="494">
        <v>155.1</v>
      </c>
      <c r="M135" s="494">
        <v>108.7252</v>
      </c>
    </row>
    <row r="136" spans="1:13">
      <c r="A136" s="254">
        <v>126</v>
      </c>
      <c r="B136" s="497" t="s">
        <v>740</v>
      </c>
      <c r="C136" s="494">
        <v>717.15</v>
      </c>
      <c r="D136" s="495">
        <v>709.85</v>
      </c>
      <c r="E136" s="495">
        <v>697.30000000000007</v>
      </c>
      <c r="F136" s="495">
        <v>677.45</v>
      </c>
      <c r="G136" s="495">
        <v>664.90000000000009</v>
      </c>
      <c r="H136" s="495">
        <v>729.7</v>
      </c>
      <c r="I136" s="495">
        <v>742.25</v>
      </c>
      <c r="J136" s="495">
        <v>762.1</v>
      </c>
      <c r="K136" s="494">
        <v>722.4</v>
      </c>
      <c r="L136" s="494">
        <v>690</v>
      </c>
      <c r="M136" s="494">
        <v>0.90080000000000005</v>
      </c>
    </row>
    <row r="137" spans="1:13">
      <c r="A137" s="254">
        <v>127</v>
      </c>
      <c r="B137" s="497" t="s">
        <v>345</v>
      </c>
      <c r="C137" s="494">
        <v>595</v>
      </c>
      <c r="D137" s="495">
        <v>592.98333333333335</v>
      </c>
      <c r="E137" s="495">
        <v>582.01666666666665</v>
      </c>
      <c r="F137" s="495">
        <v>569.0333333333333</v>
      </c>
      <c r="G137" s="495">
        <v>558.06666666666661</v>
      </c>
      <c r="H137" s="495">
        <v>605.9666666666667</v>
      </c>
      <c r="I137" s="495">
        <v>616.93333333333339</v>
      </c>
      <c r="J137" s="495">
        <v>629.91666666666674</v>
      </c>
      <c r="K137" s="494">
        <v>603.95000000000005</v>
      </c>
      <c r="L137" s="494">
        <v>580</v>
      </c>
      <c r="M137" s="494">
        <v>1.68401</v>
      </c>
    </row>
    <row r="138" spans="1:13">
      <c r="A138" s="254">
        <v>128</v>
      </c>
      <c r="B138" s="497" t="s">
        <v>89</v>
      </c>
      <c r="C138" s="494">
        <v>10.3</v>
      </c>
      <c r="D138" s="495">
        <v>10.15</v>
      </c>
      <c r="E138" s="495">
        <v>9.4</v>
      </c>
      <c r="F138" s="495">
        <v>8.5</v>
      </c>
      <c r="G138" s="495">
        <v>7.75</v>
      </c>
      <c r="H138" s="495">
        <v>11.05</v>
      </c>
      <c r="I138" s="495">
        <v>11.8</v>
      </c>
      <c r="J138" s="495">
        <v>12.700000000000001</v>
      </c>
      <c r="K138" s="494">
        <v>10.9</v>
      </c>
      <c r="L138" s="494">
        <v>9.25</v>
      </c>
      <c r="M138" s="494">
        <v>275.26503000000002</v>
      </c>
    </row>
    <row r="139" spans="1:13">
      <c r="A139" s="254">
        <v>129</v>
      </c>
      <c r="B139" s="497" t="s">
        <v>346</v>
      </c>
      <c r="C139" s="494">
        <v>113.45</v>
      </c>
      <c r="D139" s="495">
        <v>112.56666666666666</v>
      </c>
      <c r="E139" s="495">
        <v>110.13333333333333</v>
      </c>
      <c r="F139" s="495">
        <v>106.81666666666666</v>
      </c>
      <c r="G139" s="495">
        <v>104.38333333333333</v>
      </c>
      <c r="H139" s="495">
        <v>115.88333333333333</v>
      </c>
      <c r="I139" s="495">
        <v>118.31666666666666</v>
      </c>
      <c r="J139" s="495">
        <v>121.63333333333333</v>
      </c>
      <c r="K139" s="494">
        <v>115</v>
      </c>
      <c r="L139" s="494">
        <v>109.25</v>
      </c>
      <c r="M139" s="494">
        <v>4.2271000000000001</v>
      </c>
    </row>
    <row r="140" spans="1:13">
      <c r="A140" s="254">
        <v>130</v>
      </c>
      <c r="B140" s="497" t="s">
        <v>90</v>
      </c>
      <c r="C140" s="494">
        <v>3616.1</v>
      </c>
      <c r="D140" s="495">
        <v>3619.3666666666668</v>
      </c>
      <c r="E140" s="495">
        <v>3599.7333333333336</v>
      </c>
      <c r="F140" s="495">
        <v>3583.3666666666668</v>
      </c>
      <c r="G140" s="495">
        <v>3563.7333333333336</v>
      </c>
      <c r="H140" s="495">
        <v>3635.7333333333336</v>
      </c>
      <c r="I140" s="495">
        <v>3655.3666666666668</v>
      </c>
      <c r="J140" s="495">
        <v>3671.7333333333336</v>
      </c>
      <c r="K140" s="494">
        <v>3639</v>
      </c>
      <c r="L140" s="494">
        <v>3603</v>
      </c>
      <c r="M140" s="494">
        <v>2.4700000000000002</v>
      </c>
    </row>
    <row r="141" spans="1:13">
      <c r="A141" s="254">
        <v>131</v>
      </c>
      <c r="B141" s="497" t="s">
        <v>347</v>
      </c>
      <c r="C141" s="494">
        <v>3588.05</v>
      </c>
      <c r="D141" s="495">
        <v>3626.5166666666664</v>
      </c>
      <c r="E141" s="495">
        <v>3533.0333333333328</v>
      </c>
      <c r="F141" s="495">
        <v>3478.0166666666664</v>
      </c>
      <c r="G141" s="495">
        <v>3384.5333333333328</v>
      </c>
      <c r="H141" s="495">
        <v>3681.5333333333328</v>
      </c>
      <c r="I141" s="495">
        <v>3775.0166666666664</v>
      </c>
      <c r="J141" s="495">
        <v>3830.0333333333328</v>
      </c>
      <c r="K141" s="494">
        <v>3720</v>
      </c>
      <c r="L141" s="494">
        <v>3571.5</v>
      </c>
      <c r="M141" s="494">
        <v>3.7464400000000002</v>
      </c>
    </row>
    <row r="142" spans="1:13">
      <c r="A142" s="254">
        <v>132</v>
      </c>
      <c r="B142" s="497" t="s">
        <v>348</v>
      </c>
      <c r="C142" s="494">
        <v>2730.6</v>
      </c>
      <c r="D142" s="495">
        <v>2715.5166666666669</v>
      </c>
      <c r="E142" s="495">
        <v>2681.0333333333338</v>
      </c>
      <c r="F142" s="495">
        <v>2631.4666666666667</v>
      </c>
      <c r="G142" s="495">
        <v>2596.9833333333336</v>
      </c>
      <c r="H142" s="495">
        <v>2765.0833333333339</v>
      </c>
      <c r="I142" s="495">
        <v>2799.5666666666666</v>
      </c>
      <c r="J142" s="495">
        <v>2849.1333333333341</v>
      </c>
      <c r="K142" s="494">
        <v>2750</v>
      </c>
      <c r="L142" s="494">
        <v>2665.95</v>
      </c>
      <c r="M142" s="494">
        <v>2.8960499999999998</v>
      </c>
    </row>
    <row r="143" spans="1:13">
      <c r="A143" s="254">
        <v>133</v>
      </c>
      <c r="B143" s="497" t="s">
        <v>93</v>
      </c>
      <c r="C143" s="494">
        <v>4587.6499999999996</v>
      </c>
      <c r="D143" s="495">
        <v>4568.2166666666662</v>
      </c>
      <c r="E143" s="495">
        <v>4541.4833333333327</v>
      </c>
      <c r="F143" s="495">
        <v>4495.3166666666666</v>
      </c>
      <c r="G143" s="495">
        <v>4468.583333333333</v>
      </c>
      <c r="H143" s="495">
        <v>4614.3833333333323</v>
      </c>
      <c r="I143" s="495">
        <v>4641.1166666666659</v>
      </c>
      <c r="J143" s="495">
        <v>4687.2833333333319</v>
      </c>
      <c r="K143" s="494">
        <v>4594.95</v>
      </c>
      <c r="L143" s="494">
        <v>4522.05</v>
      </c>
      <c r="M143" s="494">
        <v>6.4763999999999999</v>
      </c>
    </row>
    <row r="144" spans="1:13">
      <c r="A144" s="254">
        <v>134</v>
      </c>
      <c r="B144" s="497" t="s">
        <v>349</v>
      </c>
      <c r="C144" s="494">
        <v>324.35000000000002</v>
      </c>
      <c r="D144" s="495">
        <v>323.48333333333335</v>
      </c>
      <c r="E144" s="495">
        <v>320.4666666666667</v>
      </c>
      <c r="F144" s="495">
        <v>316.58333333333337</v>
      </c>
      <c r="G144" s="495">
        <v>313.56666666666672</v>
      </c>
      <c r="H144" s="495">
        <v>327.36666666666667</v>
      </c>
      <c r="I144" s="495">
        <v>330.38333333333333</v>
      </c>
      <c r="J144" s="495">
        <v>334.26666666666665</v>
      </c>
      <c r="K144" s="494">
        <v>326.5</v>
      </c>
      <c r="L144" s="494">
        <v>319.60000000000002</v>
      </c>
      <c r="M144" s="494">
        <v>1.3106100000000001</v>
      </c>
    </row>
    <row r="145" spans="1:13">
      <c r="A145" s="254">
        <v>135</v>
      </c>
      <c r="B145" s="497" t="s">
        <v>350</v>
      </c>
      <c r="C145" s="494">
        <v>95.5</v>
      </c>
      <c r="D145" s="495">
        <v>95.366666666666674</v>
      </c>
      <c r="E145" s="495">
        <v>93.333333333333343</v>
      </c>
      <c r="F145" s="495">
        <v>91.166666666666671</v>
      </c>
      <c r="G145" s="495">
        <v>89.13333333333334</v>
      </c>
      <c r="H145" s="495">
        <v>97.533333333333346</v>
      </c>
      <c r="I145" s="495">
        <v>99.566666666666677</v>
      </c>
      <c r="J145" s="495">
        <v>101.73333333333335</v>
      </c>
      <c r="K145" s="494">
        <v>97.4</v>
      </c>
      <c r="L145" s="494">
        <v>93.2</v>
      </c>
      <c r="M145" s="494">
        <v>4.5650000000000004</v>
      </c>
    </row>
    <row r="146" spans="1:13">
      <c r="A146" s="254">
        <v>136</v>
      </c>
      <c r="B146" s="497" t="s">
        <v>834</v>
      </c>
      <c r="C146" s="494">
        <v>235.15</v>
      </c>
      <c r="D146" s="495">
        <v>237.33333333333334</v>
      </c>
      <c r="E146" s="495">
        <v>230.81666666666669</v>
      </c>
      <c r="F146" s="495">
        <v>226.48333333333335</v>
      </c>
      <c r="G146" s="495">
        <v>219.9666666666667</v>
      </c>
      <c r="H146" s="495">
        <v>241.66666666666669</v>
      </c>
      <c r="I146" s="495">
        <v>248.18333333333334</v>
      </c>
      <c r="J146" s="495">
        <v>252.51666666666668</v>
      </c>
      <c r="K146" s="494">
        <v>243.85</v>
      </c>
      <c r="L146" s="494">
        <v>233</v>
      </c>
      <c r="M146" s="494">
        <v>21.160250000000001</v>
      </c>
    </row>
    <row r="147" spans="1:13">
      <c r="A147" s="254">
        <v>137</v>
      </c>
      <c r="B147" s="497" t="s">
        <v>742</v>
      </c>
      <c r="C147" s="494">
        <v>1830.8</v>
      </c>
      <c r="D147" s="495">
        <v>1822.8333333333333</v>
      </c>
      <c r="E147" s="495">
        <v>1806.6666666666665</v>
      </c>
      <c r="F147" s="495">
        <v>1782.5333333333333</v>
      </c>
      <c r="G147" s="495">
        <v>1766.3666666666666</v>
      </c>
      <c r="H147" s="495">
        <v>1846.9666666666665</v>
      </c>
      <c r="I147" s="495">
        <v>1863.133333333333</v>
      </c>
      <c r="J147" s="495">
        <v>1887.2666666666664</v>
      </c>
      <c r="K147" s="494">
        <v>1839</v>
      </c>
      <c r="L147" s="494">
        <v>1798.7</v>
      </c>
      <c r="M147" s="494">
        <v>3.619E-2</v>
      </c>
    </row>
    <row r="148" spans="1:13">
      <c r="A148" s="254">
        <v>138</v>
      </c>
      <c r="B148" s="497" t="s">
        <v>235</v>
      </c>
      <c r="C148" s="494">
        <v>66.45</v>
      </c>
      <c r="D148" s="495">
        <v>65.333333333333329</v>
      </c>
      <c r="E148" s="495">
        <v>64.216666666666654</v>
      </c>
      <c r="F148" s="495">
        <v>61.983333333333327</v>
      </c>
      <c r="G148" s="495">
        <v>60.866666666666653</v>
      </c>
      <c r="H148" s="495">
        <v>67.566666666666663</v>
      </c>
      <c r="I148" s="495">
        <v>68.683333333333337</v>
      </c>
      <c r="J148" s="495">
        <v>70.916666666666657</v>
      </c>
      <c r="K148" s="494">
        <v>66.45</v>
      </c>
      <c r="L148" s="494">
        <v>63.1</v>
      </c>
      <c r="M148" s="494">
        <v>40.24006</v>
      </c>
    </row>
    <row r="149" spans="1:13">
      <c r="A149" s="254">
        <v>139</v>
      </c>
      <c r="B149" s="497" t="s">
        <v>94</v>
      </c>
      <c r="C149" s="494">
        <v>2631.15</v>
      </c>
      <c r="D149" s="495">
        <v>2623</v>
      </c>
      <c r="E149" s="495">
        <v>2597</v>
      </c>
      <c r="F149" s="495">
        <v>2562.85</v>
      </c>
      <c r="G149" s="495">
        <v>2536.85</v>
      </c>
      <c r="H149" s="495">
        <v>2657.15</v>
      </c>
      <c r="I149" s="495">
        <v>2683.15</v>
      </c>
      <c r="J149" s="495">
        <v>2717.3</v>
      </c>
      <c r="K149" s="494">
        <v>2649</v>
      </c>
      <c r="L149" s="494">
        <v>2588.85</v>
      </c>
      <c r="M149" s="494">
        <v>7.4442300000000001</v>
      </c>
    </row>
    <row r="150" spans="1:13">
      <c r="A150" s="254">
        <v>140</v>
      </c>
      <c r="B150" s="497" t="s">
        <v>351</v>
      </c>
      <c r="C150" s="494">
        <v>197.2</v>
      </c>
      <c r="D150" s="495">
        <v>195.1</v>
      </c>
      <c r="E150" s="495">
        <v>191.45</v>
      </c>
      <c r="F150" s="495">
        <v>185.7</v>
      </c>
      <c r="G150" s="495">
        <v>182.04999999999998</v>
      </c>
      <c r="H150" s="495">
        <v>200.85</v>
      </c>
      <c r="I150" s="495">
        <v>204.50000000000003</v>
      </c>
      <c r="J150" s="495">
        <v>210.25</v>
      </c>
      <c r="K150" s="494">
        <v>198.75</v>
      </c>
      <c r="L150" s="494">
        <v>189.35</v>
      </c>
      <c r="M150" s="494">
        <v>1.06111</v>
      </c>
    </row>
    <row r="151" spans="1:13">
      <c r="A151" s="254">
        <v>141</v>
      </c>
      <c r="B151" s="497" t="s">
        <v>236</v>
      </c>
      <c r="C151" s="494">
        <v>488.05</v>
      </c>
      <c r="D151" s="495">
        <v>487.43333333333334</v>
      </c>
      <c r="E151" s="495">
        <v>481.06666666666666</v>
      </c>
      <c r="F151" s="495">
        <v>474.08333333333331</v>
      </c>
      <c r="G151" s="495">
        <v>467.71666666666664</v>
      </c>
      <c r="H151" s="495">
        <v>494.41666666666669</v>
      </c>
      <c r="I151" s="495">
        <v>500.78333333333336</v>
      </c>
      <c r="J151" s="495">
        <v>507.76666666666671</v>
      </c>
      <c r="K151" s="494">
        <v>493.8</v>
      </c>
      <c r="L151" s="494">
        <v>480.45</v>
      </c>
      <c r="M151" s="494">
        <v>8.2833900000000007</v>
      </c>
    </row>
    <row r="152" spans="1:13">
      <c r="A152" s="254">
        <v>142</v>
      </c>
      <c r="B152" s="497" t="s">
        <v>237</v>
      </c>
      <c r="C152" s="494">
        <v>1440.75</v>
      </c>
      <c r="D152" s="495">
        <v>1443.7166666666665</v>
      </c>
      <c r="E152" s="495">
        <v>1422.333333333333</v>
      </c>
      <c r="F152" s="495">
        <v>1403.9166666666665</v>
      </c>
      <c r="G152" s="495">
        <v>1382.5333333333331</v>
      </c>
      <c r="H152" s="495">
        <v>1462.133333333333</v>
      </c>
      <c r="I152" s="495">
        <v>1483.5166666666667</v>
      </c>
      <c r="J152" s="495">
        <v>1501.9333333333329</v>
      </c>
      <c r="K152" s="494">
        <v>1465.1</v>
      </c>
      <c r="L152" s="494">
        <v>1425.3</v>
      </c>
      <c r="M152" s="494">
        <v>0.68245999999999996</v>
      </c>
    </row>
    <row r="153" spans="1:13">
      <c r="A153" s="254">
        <v>143</v>
      </c>
      <c r="B153" s="497" t="s">
        <v>238</v>
      </c>
      <c r="C153" s="494">
        <v>78.400000000000006</v>
      </c>
      <c r="D153" s="495">
        <v>78.166666666666671</v>
      </c>
      <c r="E153" s="495">
        <v>77.333333333333343</v>
      </c>
      <c r="F153" s="495">
        <v>76.266666666666666</v>
      </c>
      <c r="G153" s="495">
        <v>75.433333333333337</v>
      </c>
      <c r="H153" s="495">
        <v>79.233333333333348</v>
      </c>
      <c r="I153" s="495">
        <v>80.066666666666691</v>
      </c>
      <c r="J153" s="495">
        <v>81.133333333333354</v>
      </c>
      <c r="K153" s="494">
        <v>79</v>
      </c>
      <c r="L153" s="494">
        <v>77.099999999999994</v>
      </c>
      <c r="M153" s="494">
        <v>16.333130000000001</v>
      </c>
    </row>
    <row r="154" spans="1:13">
      <c r="A154" s="254">
        <v>144</v>
      </c>
      <c r="B154" s="497" t="s">
        <v>95</v>
      </c>
      <c r="C154" s="494">
        <v>87.8</v>
      </c>
      <c r="D154" s="495">
        <v>88.083333333333329</v>
      </c>
      <c r="E154" s="495">
        <v>86.916666666666657</v>
      </c>
      <c r="F154" s="495">
        <v>86.033333333333331</v>
      </c>
      <c r="G154" s="495">
        <v>84.86666666666666</v>
      </c>
      <c r="H154" s="495">
        <v>88.966666666666654</v>
      </c>
      <c r="I154" s="495">
        <v>90.133333333333312</v>
      </c>
      <c r="J154" s="495">
        <v>91.016666666666652</v>
      </c>
      <c r="K154" s="494">
        <v>89.25</v>
      </c>
      <c r="L154" s="494">
        <v>87.2</v>
      </c>
      <c r="M154" s="494">
        <v>8.9985199999999992</v>
      </c>
    </row>
    <row r="155" spans="1:13">
      <c r="A155" s="254">
        <v>145</v>
      </c>
      <c r="B155" s="497" t="s">
        <v>352</v>
      </c>
      <c r="C155" s="494">
        <v>604.29999999999995</v>
      </c>
      <c r="D155" s="495">
        <v>612.76666666666665</v>
      </c>
      <c r="E155" s="495">
        <v>591.5333333333333</v>
      </c>
      <c r="F155" s="495">
        <v>578.76666666666665</v>
      </c>
      <c r="G155" s="495">
        <v>557.5333333333333</v>
      </c>
      <c r="H155" s="495">
        <v>625.5333333333333</v>
      </c>
      <c r="I155" s="495">
        <v>646.76666666666665</v>
      </c>
      <c r="J155" s="495">
        <v>659.5333333333333</v>
      </c>
      <c r="K155" s="494">
        <v>634</v>
      </c>
      <c r="L155" s="494">
        <v>600</v>
      </c>
      <c r="M155" s="494">
        <v>2.6766200000000002</v>
      </c>
    </row>
    <row r="156" spans="1:13">
      <c r="A156" s="254">
        <v>146</v>
      </c>
      <c r="B156" s="497" t="s">
        <v>96</v>
      </c>
      <c r="C156" s="494">
        <v>1274.05</v>
      </c>
      <c r="D156" s="495">
        <v>1284.75</v>
      </c>
      <c r="E156" s="495">
        <v>1252.5999999999999</v>
      </c>
      <c r="F156" s="495">
        <v>1231.1499999999999</v>
      </c>
      <c r="G156" s="495">
        <v>1198.9999999999998</v>
      </c>
      <c r="H156" s="495">
        <v>1306.2</v>
      </c>
      <c r="I156" s="495">
        <v>1338.3500000000001</v>
      </c>
      <c r="J156" s="495">
        <v>1359.8000000000002</v>
      </c>
      <c r="K156" s="494">
        <v>1316.9</v>
      </c>
      <c r="L156" s="494">
        <v>1263.3</v>
      </c>
      <c r="M156" s="494">
        <v>15.97734</v>
      </c>
    </row>
    <row r="157" spans="1:13">
      <c r="A157" s="254">
        <v>147</v>
      </c>
      <c r="B157" s="497" t="s">
        <v>97</v>
      </c>
      <c r="C157" s="494">
        <v>185.8</v>
      </c>
      <c r="D157" s="495">
        <v>185.4</v>
      </c>
      <c r="E157" s="495">
        <v>184.5</v>
      </c>
      <c r="F157" s="495">
        <v>183.2</v>
      </c>
      <c r="G157" s="495">
        <v>182.29999999999998</v>
      </c>
      <c r="H157" s="495">
        <v>186.70000000000002</v>
      </c>
      <c r="I157" s="495">
        <v>187.60000000000005</v>
      </c>
      <c r="J157" s="495">
        <v>188.90000000000003</v>
      </c>
      <c r="K157" s="494">
        <v>186.3</v>
      </c>
      <c r="L157" s="494">
        <v>184.1</v>
      </c>
      <c r="M157" s="494">
        <v>20.103079999999999</v>
      </c>
    </row>
    <row r="158" spans="1:13">
      <c r="A158" s="254">
        <v>148</v>
      </c>
      <c r="B158" s="497" t="s">
        <v>354</v>
      </c>
      <c r="C158" s="494">
        <v>287.8</v>
      </c>
      <c r="D158" s="495">
        <v>288.61666666666667</v>
      </c>
      <c r="E158" s="495">
        <v>285.28333333333336</v>
      </c>
      <c r="F158" s="495">
        <v>282.76666666666671</v>
      </c>
      <c r="G158" s="495">
        <v>279.43333333333339</v>
      </c>
      <c r="H158" s="495">
        <v>291.13333333333333</v>
      </c>
      <c r="I158" s="495">
        <v>294.46666666666658</v>
      </c>
      <c r="J158" s="495">
        <v>296.98333333333329</v>
      </c>
      <c r="K158" s="494">
        <v>291.95</v>
      </c>
      <c r="L158" s="494">
        <v>286.10000000000002</v>
      </c>
      <c r="M158" s="494">
        <v>1.7732300000000001</v>
      </c>
    </row>
    <row r="159" spans="1:13">
      <c r="A159" s="254">
        <v>149</v>
      </c>
      <c r="B159" s="497" t="s">
        <v>98</v>
      </c>
      <c r="C159" s="494">
        <v>78.849999999999994</v>
      </c>
      <c r="D159" s="495">
        <v>78.216666666666654</v>
      </c>
      <c r="E159" s="495">
        <v>76.933333333333309</v>
      </c>
      <c r="F159" s="495">
        <v>75.016666666666652</v>
      </c>
      <c r="G159" s="495">
        <v>73.733333333333306</v>
      </c>
      <c r="H159" s="495">
        <v>80.133333333333312</v>
      </c>
      <c r="I159" s="495">
        <v>81.416666666666643</v>
      </c>
      <c r="J159" s="495">
        <v>83.333333333333314</v>
      </c>
      <c r="K159" s="494">
        <v>79.5</v>
      </c>
      <c r="L159" s="494">
        <v>76.3</v>
      </c>
      <c r="M159" s="494">
        <v>179.48568</v>
      </c>
    </row>
    <row r="160" spans="1:13">
      <c r="A160" s="254">
        <v>150</v>
      </c>
      <c r="B160" s="497" t="s">
        <v>355</v>
      </c>
      <c r="C160" s="494">
        <v>2290.25</v>
      </c>
      <c r="D160" s="495">
        <v>2289.4666666666667</v>
      </c>
      <c r="E160" s="495">
        <v>2272.8333333333335</v>
      </c>
      <c r="F160" s="495">
        <v>2255.416666666667</v>
      </c>
      <c r="G160" s="495">
        <v>2238.7833333333338</v>
      </c>
      <c r="H160" s="495">
        <v>2306.8833333333332</v>
      </c>
      <c r="I160" s="495">
        <v>2323.5166666666664</v>
      </c>
      <c r="J160" s="495">
        <v>2340.9333333333329</v>
      </c>
      <c r="K160" s="494">
        <v>2306.1</v>
      </c>
      <c r="L160" s="494">
        <v>2272.0500000000002</v>
      </c>
      <c r="M160" s="494">
        <v>0.25553999999999999</v>
      </c>
    </row>
    <row r="161" spans="1:13">
      <c r="A161" s="254">
        <v>151</v>
      </c>
      <c r="B161" s="497" t="s">
        <v>356</v>
      </c>
      <c r="C161" s="494">
        <v>388.75</v>
      </c>
      <c r="D161" s="495">
        <v>387.40000000000003</v>
      </c>
      <c r="E161" s="495">
        <v>382.85000000000008</v>
      </c>
      <c r="F161" s="495">
        <v>376.95000000000005</v>
      </c>
      <c r="G161" s="495">
        <v>372.40000000000009</v>
      </c>
      <c r="H161" s="495">
        <v>393.30000000000007</v>
      </c>
      <c r="I161" s="495">
        <v>397.85</v>
      </c>
      <c r="J161" s="495">
        <v>403.75000000000006</v>
      </c>
      <c r="K161" s="494">
        <v>391.95</v>
      </c>
      <c r="L161" s="494">
        <v>381.5</v>
      </c>
      <c r="M161" s="494">
        <v>0.65347999999999995</v>
      </c>
    </row>
    <row r="162" spans="1:13">
      <c r="A162" s="254">
        <v>152</v>
      </c>
      <c r="B162" s="497" t="s">
        <v>357</v>
      </c>
      <c r="C162" s="494">
        <v>654.70000000000005</v>
      </c>
      <c r="D162" s="495">
        <v>653.9</v>
      </c>
      <c r="E162" s="495">
        <v>648.79999999999995</v>
      </c>
      <c r="F162" s="495">
        <v>642.9</v>
      </c>
      <c r="G162" s="495">
        <v>637.79999999999995</v>
      </c>
      <c r="H162" s="495">
        <v>659.8</v>
      </c>
      <c r="I162" s="495">
        <v>664.90000000000009</v>
      </c>
      <c r="J162" s="495">
        <v>670.8</v>
      </c>
      <c r="K162" s="494">
        <v>659</v>
      </c>
      <c r="L162" s="494">
        <v>648</v>
      </c>
      <c r="M162" s="494">
        <v>2.7445900000000001</v>
      </c>
    </row>
    <row r="163" spans="1:13">
      <c r="A163" s="254">
        <v>153</v>
      </c>
      <c r="B163" s="497" t="s">
        <v>358</v>
      </c>
      <c r="C163" s="494">
        <v>118.1</v>
      </c>
      <c r="D163" s="495">
        <v>117.76666666666667</v>
      </c>
      <c r="E163" s="495">
        <v>114.63333333333333</v>
      </c>
      <c r="F163" s="495">
        <v>111.16666666666666</v>
      </c>
      <c r="G163" s="495">
        <v>108.03333333333332</v>
      </c>
      <c r="H163" s="495">
        <v>121.23333333333333</v>
      </c>
      <c r="I163" s="495">
        <v>124.36666666666669</v>
      </c>
      <c r="J163" s="495">
        <v>127.83333333333334</v>
      </c>
      <c r="K163" s="494">
        <v>120.9</v>
      </c>
      <c r="L163" s="494">
        <v>114.3</v>
      </c>
      <c r="M163" s="494">
        <v>84.676199999999994</v>
      </c>
    </row>
    <row r="164" spans="1:13">
      <c r="A164" s="254">
        <v>154</v>
      </c>
      <c r="B164" s="497" t="s">
        <v>359</v>
      </c>
      <c r="C164" s="494">
        <v>202.25</v>
      </c>
      <c r="D164" s="495">
        <v>201.4</v>
      </c>
      <c r="E164" s="495">
        <v>199</v>
      </c>
      <c r="F164" s="495">
        <v>195.75</v>
      </c>
      <c r="G164" s="495">
        <v>193.35</v>
      </c>
      <c r="H164" s="495">
        <v>204.65</v>
      </c>
      <c r="I164" s="495">
        <v>207.05000000000004</v>
      </c>
      <c r="J164" s="495">
        <v>210.3</v>
      </c>
      <c r="K164" s="494">
        <v>203.8</v>
      </c>
      <c r="L164" s="494">
        <v>198.15</v>
      </c>
      <c r="M164" s="494">
        <v>16.509360000000001</v>
      </c>
    </row>
    <row r="165" spans="1:13">
      <c r="A165" s="254">
        <v>155</v>
      </c>
      <c r="B165" s="497" t="s">
        <v>239</v>
      </c>
      <c r="C165" s="494">
        <v>6.6</v>
      </c>
      <c r="D165" s="495">
        <v>6.4333333333333327</v>
      </c>
      <c r="E165" s="495">
        <v>6.2666666666666657</v>
      </c>
      <c r="F165" s="495">
        <v>5.9333333333333327</v>
      </c>
      <c r="G165" s="495">
        <v>5.7666666666666657</v>
      </c>
      <c r="H165" s="495">
        <v>6.7666666666666657</v>
      </c>
      <c r="I165" s="495">
        <v>6.9333333333333318</v>
      </c>
      <c r="J165" s="495">
        <v>7.2666666666666657</v>
      </c>
      <c r="K165" s="494">
        <v>6.6</v>
      </c>
      <c r="L165" s="494">
        <v>6.1</v>
      </c>
      <c r="M165" s="494">
        <v>49.63091</v>
      </c>
    </row>
    <row r="166" spans="1:13">
      <c r="A166" s="254">
        <v>156</v>
      </c>
      <c r="B166" s="497" t="s">
        <v>240</v>
      </c>
      <c r="C166" s="494">
        <v>44.75</v>
      </c>
      <c r="D166" s="495">
        <v>43.35</v>
      </c>
      <c r="E166" s="495">
        <v>41.95</v>
      </c>
      <c r="F166" s="495">
        <v>39.15</v>
      </c>
      <c r="G166" s="495">
        <v>37.75</v>
      </c>
      <c r="H166" s="495">
        <v>46.150000000000006</v>
      </c>
      <c r="I166" s="495">
        <v>47.55</v>
      </c>
      <c r="J166" s="495">
        <v>50.350000000000009</v>
      </c>
      <c r="K166" s="494">
        <v>44.75</v>
      </c>
      <c r="L166" s="494">
        <v>40.549999999999997</v>
      </c>
      <c r="M166" s="494">
        <v>44.585819999999998</v>
      </c>
    </row>
    <row r="167" spans="1:13">
      <c r="A167" s="254">
        <v>157</v>
      </c>
      <c r="B167" s="497" t="s">
        <v>99</v>
      </c>
      <c r="C167" s="494">
        <v>140.15</v>
      </c>
      <c r="D167" s="495">
        <v>138.76666666666668</v>
      </c>
      <c r="E167" s="495">
        <v>136.58333333333337</v>
      </c>
      <c r="F167" s="495">
        <v>133.01666666666668</v>
      </c>
      <c r="G167" s="495">
        <v>130.83333333333337</v>
      </c>
      <c r="H167" s="495">
        <v>142.33333333333337</v>
      </c>
      <c r="I167" s="495">
        <v>144.51666666666671</v>
      </c>
      <c r="J167" s="495">
        <v>148.08333333333337</v>
      </c>
      <c r="K167" s="494">
        <v>140.94999999999999</v>
      </c>
      <c r="L167" s="494">
        <v>135.19999999999999</v>
      </c>
      <c r="M167" s="494">
        <v>188.28031999999999</v>
      </c>
    </row>
    <row r="168" spans="1:13">
      <c r="A168" s="254">
        <v>158</v>
      </c>
      <c r="B168" s="497" t="s">
        <v>360</v>
      </c>
      <c r="C168" s="494">
        <v>286.05</v>
      </c>
      <c r="D168" s="495">
        <v>286.88333333333338</v>
      </c>
      <c r="E168" s="495">
        <v>283.16666666666674</v>
      </c>
      <c r="F168" s="495">
        <v>280.28333333333336</v>
      </c>
      <c r="G168" s="495">
        <v>276.56666666666672</v>
      </c>
      <c r="H168" s="495">
        <v>289.76666666666677</v>
      </c>
      <c r="I168" s="495">
        <v>293.48333333333335</v>
      </c>
      <c r="J168" s="495">
        <v>296.36666666666679</v>
      </c>
      <c r="K168" s="494">
        <v>290.60000000000002</v>
      </c>
      <c r="L168" s="494">
        <v>284</v>
      </c>
      <c r="M168" s="494">
        <v>0.55820999999999998</v>
      </c>
    </row>
    <row r="169" spans="1:13">
      <c r="A169" s="254">
        <v>159</v>
      </c>
      <c r="B169" s="497" t="s">
        <v>361</v>
      </c>
      <c r="C169" s="494">
        <v>229.6</v>
      </c>
      <c r="D169" s="495">
        <v>229.9</v>
      </c>
      <c r="E169" s="495">
        <v>226.70000000000002</v>
      </c>
      <c r="F169" s="495">
        <v>223.8</v>
      </c>
      <c r="G169" s="495">
        <v>220.60000000000002</v>
      </c>
      <c r="H169" s="495">
        <v>232.8</v>
      </c>
      <c r="I169" s="495">
        <v>236</v>
      </c>
      <c r="J169" s="495">
        <v>238.9</v>
      </c>
      <c r="K169" s="494">
        <v>233.1</v>
      </c>
      <c r="L169" s="494">
        <v>227</v>
      </c>
      <c r="M169" s="494">
        <v>1.1099300000000001</v>
      </c>
    </row>
    <row r="170" spans="1:13">
      <c r="A170" s="254">
        <v>160</v>
      </c>
      <c r="B170" s="497" t="s">
        <v>744</v>
      </c>
      <c r="C170" s="494">
        <v>4437.8999999999996</v>
      </c>
      <c r="D170" s="495">
        <v>4422.9666666666662</v>
      </c>
      <c r="E170" s="495">
        <v>4309.9333333333325</v>
      </c>
      <c r="F170" s="495">
        <v>4181.9666666666662</v>
      </c>
      <c r="G170" s="495">
        <v>4068.9333333333325</v>
      </c>
      <c r="H170" s="495">
        <v>4550.9333333333325</v>
      </c>
      <c r="I170" s="495">
        <v>4663.9666666666672</v>
      </c>
      <c r="J170" s="495">
        <v>4791.9333333333325</v>
      </c>
      <c r="K170" s="494">
        <v>4536</v>
      </c>
      <c r="L170" s="494">
        <v>4295</v>
      </c>
      <c r="M170" s="494">
        <v>1.31914</v>
      </c>
    </row>
    <row r="171" spans="1:13">
      <c r="A171" s="254">
        <v>161</v>
      </c>
      <c r="B171" s="497" t="s">
        <v>102</v>
      </c>
      <c r="C171" s="494">
        <v>25</v>
      </c>
      <c r="D171" s="495">
        <v>24.75</v>
      </c>
      <c r="E171" s="495">
        <v>24.35</v>
      </c>
      <c r="F171" s="495">
        <v>23.700000000000003</v>
      </c>
      <c r="G171" s="495">
        <v>23.300000000000004</v>
      </c>
      <c r="H171" s="495">
        <v>25.4</v>
      </c>
      <c r="I171" s="495">
        <v>25.799999999999997</v>
      </c>
      <c r="J171" s="495">
        <v>26.449999999999996</v>
      </c>
      <c r="K171" s="494">
        <v>25.15</v>
      </c>
      <c r="L171" s="494">
        <v>24.1</v>
      </c>
      <c r="M171" s="494">
        <v>192.23855</v>
      </c>
    </row>
    <row r="172" spans="1:13">
      <c r="A172" s="254">
        <v>162</v>
      </c>
      <c r="B172" s="497" t="s">
        <v>362</v>
      </c>
      <c r="C172" s="494">
        <v>2546.35</v>
      </c>
      <c r="D172" s="495">
        <v>2560.7000000000003</v>
      </c>
      <c r="E172" s="495">
        <v>2515.6500000000005</v>
      </c>
      <c r="F172" s="495">
        <v>2484.9500000000003</v>
      </c>
      <c r="G172" s="495">
        <v>2439.9000000000005</v>
      </c>
      <c r="H172" s="495">
        <v>2591.4000000000005</v>
      </c>
      <c r="I172" s="495">
        <v>2636.4500000000007</v>
      </c>
      <c r="J172" s="495">
        <v>2667.1500000000005</v>
      </c>
      <c r="K172" s="494">
        <v>2605.75</v>
      </c>
      <c r="L172" s="494">
        <v>2530</v>
      </c>
      <c r="M172" s="494">
        <v>0.23402999999999999</v>
      </c>
    </row>
    <row r="173" spans="1:13">
      <c r="A173" s="254">
        <v>163</v>
      </c>
      <c r="B173" s="497" t="s">
        <v>745</v>
      </c>
      <c r="C173" s="494">
        <v>190.55</v>
      </c>
      <c r="D173" s="495">
        <v>189.78333333333333</v>
      </c>
      <c r="E173" s="495">
        <v>186.56666666666666</v>
      </c>
      <c r="F173" s="495">
        <v>182.58333333333334</v>
      </c>
      <c r="G173" s="495">
        <v>179.36666666666667</v>
      </c>
      <c r="H173" s="495">
        <v>193.76666666666665</v>
      </c>
      <c r="I173" s="495">
        <v>196.98333333333329</v>
      </c>
      <c r="J173" s="495">
        <v>200.96666666666664</v>
      </c>
      <c r="K173" s="494">
        <v>193</v>
      </c>
      <c r="L173" s="494">
        <v>185.8</v>
      </c>
      <c r="M173" s="494">
        <v>1.2186699999999999</v>
      </c>
    </row>
    <row r="174" spans="1:13">
      <c r="A174" s="254">
        <v>164</v>
      </c>
      <c r="B174" s="497" t="s">
        <v>363</v>
      </c>
      <c r="C174" s="494">
        <v>2616.1999999999998</v>
      </c>
      <c r="D174" s="495">
        <v>2609.25</v>
      </c>
      <c r="E174" s="495">
        <v>2591</v>
      </c>
      <c r="F174" s="495">
        <v>2565.8000000000002</v>
      </c>
      <c r="G174" s="495">
        <v>2547.5500000000002</v>
      </c>
      <c r="H174" s="495">
        <v>2634.45</v>
      </c>
      <c r="I174" s="495">
        <v>2652.7</v>
      </c>
      <c r="J174" s="495">
        <v>2677.8999999999996</v>
      </c>
      <c r="K174" s="494">
        <v>2627.5</v>
      </c>
      <c r="L174" s="494">
        <v>2584.0500000000002</v>
      </c>
      <c r="M174" s="494">
        <v>0.10493</v>
      </c>
    </row>
    <row r="175" spans="1:13">
      <c r="A175" s="254">
        <v>165</v>
      </c>
      <c r="B175" s="497" t="s">
        <v>241</v>
      </c>
      <c r="C175" s="494">
        <v>208.2</v>
      </c>
      <c r="D175" s="495">
        <v>205.06666666666669</v>
      </c>
      <c r="E175" s="495">
        <v>199.13333333333338</v>
      </c>
      <c r="F175" s="495">
        <v>190.06666666666669</v>
      </c>
      <c r="G175" s="495">
        <v>184.13333333333338</v>
      </c>
      <c r="H175" s="495">
        <v>214.13333333333338</v>
      </c>
      <c r="I175" s="495">
        <v>220.06666666666672</v>
      </c>
      <c r="J175" s="495">
        <v>229.13333333333338</v>
      </c>
      <c r="K175" s="494">
        <v>211</v>
      </c>
      <c r="L175" s="494">
        <v>196</v>
      </c>
      <c r="M175" s="494">
        <v>25.21612</v>
      </c>
    </row>
    <row r="176" spans="1:13">
      <c r="A176" s="254">
        <v>166</v>
      </c>
      <c r="B176" s="497" t="s">
        <v>364</v>
      </c>
      <c r="C176" s="494">
        <v>5689.75</v>
      </c>
      <c r="D176" s="495">
        <v>5691.6166666666659</v>
      </c>
      <c r="E176" s="495">
        <v>5488.2333333333318</v>
      </c>
      <c r="F176" s="495">
        <v>5286.7166666666662</v>
      </c>
      <c r="G176" s="495">
        <v>5083.3333333333321</v>
      </c>
      <c r="H176" s="495">
        <v>5893.1333333333314</v>
      </c>
      <c r="I176" s="495">
        <v>6096.5166666666646</v>
      </c>
      <c r="J176" s="495">
        <v>6298.033333333331</v>
      </c>
      <c r="K176" s="494">
        <v>5895</v>
      </c>
      <c r="L176" s="494">
        <v>5490.1</v>
      </c>
      <c r="M176" s="494">
        <v>0.16491</v>
      </c>
    </row>
    <row r="177" spans="1:13">
      <c r="A177" s="254">
        <v>167</v>
      </c>
      <c r="B177" s="497" t="s">
        <v>365</v>
      </c>
      <c r="C177" s="494">
        <v>1432.15</v>
      </c>
      <c r="D177" s="495">
        <v>1439.05</v>
      </c>
      <c r="E177" s="495">
        <v>1423.1</v>
      </c>
      <c r="F177" s="495">
        <v>1414.05</v>
      </c>
      <c r="G177" s="495">
        <v>1398.1</v>
      </c>
      <c r="H177" s="495">
        <v>1448.1</v>
      </c>
      <c r="I177" s="495">
        <v>1464.0500000000002</v>
      </c>
      <c r="J177" s="495">
        <v>1473.1</v>
      </c>
      <c r="K177" s="494">
        <v>1455</v>
      </c>
      <c r="L177" s="494">
        <v>1430</v>
      </c>
      <c r="M177" s="494">
        <v>0.30042999999999997</v>
      </c>
    </row>
    <row r="178" spans="1:13">
      <c r="A178" s="254">
        <v>168</v>
      </c>
      <c r="B178" s="497" t="s">
        <v>100</v>
      </c>
      <c r="C178" s="494">
        <v>483.25</v>
      </c>
      <c r="D178" s="495">
        <v>477.86666666666662</v>
      </c>
      <c r="E178" s="495">
        <v>467.73333333333323</v>
      </c>
      <c r="F178" s="495">
        <v>452.21666666666664</v>
      </c>
      <c r="G178" s="495">
        <v>442.08333333333326</v>
      </c>
      <c r="H178" s="495">
        <v>493.38333333333321</v>
      </c>
      <c r="I178" s="495">
        <v>503.51666666666654</v>
      </c>
      <c r="J178" s="495">
        <v>519.03333333333319</v>
      </c>
      <c r="K178" s="494">
        <v>488</v>
      </c>
      <c r="L178" s="494">
        <v>462.35</v>
      </c>
      <c r="M178" s="494">
        <v>21.830359999999999</v>
      </c>
    </row>
    <row r="179" spans="1:13">
      <c r="A179" s="254">
        <v>169</v>
      </c>
      <c r="B179" s="497" t="s">
        <v>366</v>
      </c>
      <c r="C179" s="494">
        <v>928</v>
      </c>
      <c r="D179" s="495">
        <v>926.33333333333337</v>
      </c>
      <c r="E179" s="495">
        <v>917.66666666666674</v>
      </c>
      <c r="F179" s="495">
        <v>907.33333333333337</v>
      </c>
      <c r="G179" s="495">
        <v>898.66666666666674</v>
      </c>
      <c r="H179" s="495">
        <v>936.66666666666674</v>
      </c>
      <c r="I179" s="495">
        <v>945.33333333333348</v>
      </c>
      <c r="J179" s="495">
        <v>955.66666666666674</v>
      </c>
      <c r="K179" s="494">
        <v>935</v>
      </c>
      <c r="L179" s="494">
        <v>916</v>
      </c>
      <c r="M179" s="494">
        <v>0.72170999999999996</v>
      </c>
    </row>
    <row r="180" spans="1:13">
      <c r="A180" s="254">
        <v>170</v>
      </c>
      <c r="B180" s="497" t="s">
        <v>242</v>
      </c>
      <c r="C180" s="494">
        <v>518</v>
      </c>
      <c r="D180" s="495">
        <v>521.04999999999995</v>
      </c>
      <c r="E180" s="495">
        <v>509.74999999999989</v>
      </c>
      <c r="F180" s="495">
        <v>501.49999999999989</v>
      </c>
      <c r="G180" s="495">
        <v>490.19999999999982</v>
      </c>
      <c r="H180" s="495">
        <v>529.29999999999995</v>
      </c>
      <c r="I180" s="495">
        <v>540.60000000000014</v>
      </c>
      <c r="J180" s="495">
        <v>548.85</v>
      </c>
      <c r="K180" s="494">
        <v>532.35</v>
      </c>
      <c r="L180" s="494">
        <v>512.79999999999995</v>
      </c>
      <c r="M180" s="494">
        <v>1.30637</v>
      </c>
    </row>
    <row r="181" spans="1:13">
      <c r="A181" s="254">
        <v>171</v>
      </c>
      <c r="B181" s="497" t="s">
        <v>103</v>
      </c>
      <c r="C181" s="494">
        <v>726.3</v>
      </c>
      <c r="D181" s="495">
        <v>728.63333333333321</v>
      </c>
      <c r="E181" s="495">
        <v>721.36666666666645</v>
      </c>
      <c r="F181" s="495">
        <v>716.43333333333328</v>
      </c>
      <c r="G181" s="495">
        <v>709.16666666666652</v>
      </c>
      <c r="H181" s="495">
        <v>733.56666666666638</v>
      </c>
      <c r="I181" s="495">
        <v>740.83333333333326</v>
      </c>
      <c r="J181" s="495">
        <v>745.76666666666631</v>
      </c>
      <c r="K181" s="494">
        <v>735.9</v>
      </c>
      <c r="L181" s="494">
        <v>723.7</v>
      </c>
      <c r="M181" s="494">
        <v>6.8159299999999998</v>
      </c>
    </row>
    <row r="182" spans="1:13">
      <c r="A182" s="254">
        <v>172</v>
      </c>
      <c r="B182" s="497" t="s">
        <v>243</v>
      </c>
      <c r="C182" s="494">
        <v>539.5</v>
      </c>
      <c r="D182" s="495">
        <v>540.4</v>
      </c>
      <c r="E182" s="495">
        <v>532.5</v>
      </c>
      <c r="F182" s="495">
        <v>525.5</v>
      </c>
      <c r="G182" s="495">
        <v>517.6</v>
      </c>
      <c r="H182" s="495">
        <v>547.4</v>
      </c>
      <c r="I182" s="495">
        <v>555.29999999999984</v>
      </c>
      <c r="J182" s="495">
        <v>562.29999999999995</v>
      </c>
      <c r="K182" s="494">
        <v>548.29999999999995</v>
      </c>
      <c r="L182" s="494">
        <v>533.4</v>
      </c>
      <c r="M182" s="494">
        <v>1.93533</v>
      </c>
    </row>
    <row r="183" spans="1:13">
      <c r="A183" s="254">
        <v>173</v>
      </c>
      <c r="B183" s="497" t="s">
        <v>244</v>
      </c>
      <c r="C183" s="494">
        <v>1391.35</v>
      </c>
      <c r="D183" s="495">
        <v>1386.3500000000001</v>
      </c>
      <c r="E183" s="495">
        <v>1366.3000000000002</v>
      </c>
      <c r="F183" s="495">
        <v>1341.25</v>
      </c>
      <c r="G183" s="495">
        <v>1321.2</v>
      </c>
      <c r="H183" s="495">
        <v>1411.4000000000003</v>
      </c>
      <c r="I183" s="495">
        <v>1431.45</v>
      </c>
      <c r="J183" s="495">
        <v>1456.5000000000005</v>
      </c>
      <c r="K183" s="494">
        <v>1406.4</v>
      </c>
      <c r="L183" s="494">
        <v>1361.3</v>
      </c>
      <c r="M183" s="494">
        <v>10.240259999999999</v>
      </c>
    </row>
    <row r="184" spans="1:13">
      <c r="A184" s="254">
        <v>174</v>
      </c>
      <c r="B184" s="497" t="s">
        <v>367</v>
      </c>
      <c r="C184" s="494">
        <v>311.89999999999998</v>
      </c>
      <c r="D184" s="495">
        <v>309.53333333333336</v>
      </c>
      <c r="E184" s="495">
        <v>306.4666666666667</v>
      </c>
      <c r="F184" s="495">
        <v>301.03333333333336</v>
      </c>
      <c r="G184" s="495">
        <v>297.9666666666667</v>
      </c>
      <c r="H184" s="495">
        <v>314.9666666666667</v>
      </c>
      <c r="I184" s="495">
        <v>318.03333333333342</v>
      </c>
      <c r="J184" s="495">
        <v>323.4666666666667</v>
      </c>
      <c r="K184" s="494">
        <v>312.60000000000002</v>
      </c>
      <c r="L184" s="494">
        <v>304.10000000000002</v>
      </c>
      <c r="M184" s="494">
        <v>18.391860000000001</v>
      </c>
    </row>
    <row r="185" spans="1:13">
      <c r="A185" s="254">
        <v>175</v>
      </c>
      <c r="B185" s="497" t="s">
        <v>245</v>
      </c>
      <c r="C185" s="494">
        <v>557.4</v>
      </c>
      <c r="D185" s="495">
        <v>552.19999999999993</v>
      </c>
      <c r="E185" s="495">
        <v>523.44999999999982</v>
      </c>
      <c r="F185" s="495">
        <v>489.49999999999989</v>
      </c>
      <c r="G185" s="495">
        <v>460.74999999999977</v>
      </c>
      <c r="H185" s="495">
        <v>586.14999999999986</v>
      </c>
      <c r="I185" s="495">
        <v>614.90000000000009</v>
      </c>
      <c r="J185" s="495">
        <v>648.84999999999991</v>
      </c>
      <c r="K185" s="494">
        <v>580.95000000000005</v>
      </c>
      <c r="L185" s="494">
        <v>518.25</v>
      </c>
      <c r="M185" s="494">
        <v>56.003120000000003</v>
      </c>
    </row>
    <row r="186" spans="1:13">
      <c r="A186" s="254">
        <v>176</v>
      </c>
      <c r="B186" s="497" t="s">
        <v>104</v>
      </c>
      <c r="C186" s="494">
        <v>1454.5</v>
      </c>
      <c r="D186" s="495">
        <v>1452.8166666666666</v>
      </c>
      <c r="E186" s="495">
        <v>1438.6333333333332</v>
      </c>
      <c r="F186" s="495">
        <v>1422.7666666666667</v>
      </c>
      <c r="G186" s="495">
        <v>1408.5833333333333</v>
      </c>
      <c r="H186" s="495">
        <v>1468.6833333333332</v>
      </c>
      <c r="I186" s="495">
        <v>1482.8666666666666</v>
      </c>
      <c r="J186" s="495">
        <v>1498.7333333333331</v>
      </c>
      <c r="K186" s="494">
        <v>1467</v>
      </c>
      <c r="L186" s="494">
        <v>1436.95</v>
      </c>
      <c r="M186" s="494">
        <v>12.70201</v>
      </c>
    </row>
    <row r="187" spans="1:13">
      <c r="A187" s="254">
        <v>177</v>
      </c>
      <c r="B187" s="497" t="s">
        <v>368</v>
      </c>
      <c r="C187" s="494">
        <v>315.10000000000002</v>
      </c>
      <c r="D187" s="495">
        <v>317.3</v>
      </c>
      <c r="E187" s="495">
        <v>307.85000000000002</v>
      </c>
      <c r="F187" s="495">
        <v>300.60000000000002</v>
      </c>
      <c r="G187" s="495">
        <v>291.15000000000003</v>
      </c>
      <c r="H187" s="495">
        <v>324.55</v>
      </c>
      <c r="I187" s="495">
        <v>333.99999999999994</v>
      </c>
      <c r="J187" s="495">
        <v>341.25</v>
      </c>
      <c r="K187" s="494">
        <v>326.75</v>
      </c>
      <c r="L187" s="494">
        <v>310.05</v>
      </c>
      <c r="M187" s="494">
        <v>2.65822</v>
      </c>
    </row>
    <row r="188" spans="1:13">
      <c r="A188" s="254">
        <v>178</v>
      </c>
      <c r="B188" s="497" t="s">
        <v>369</v>
      </c>
      <c r="C188" s="494">
        <v>134.25</v>
      </c>
      <c r="D188" s="495">
        <v>132.41666666666666</v>
      </c>
      <c r="E188" s="495">
        <v>129.83333333333331</v>
      </c>
      <c r="F188" s="495">
        <v>125.41666666666666</v>
      </c>
      <c r="G188" s="495">
        <v>122.83333333333331</v>
      </c>
      <c r="H188" s="495">
        <v>136.83333333333331</v>
      </c>
      <c r="I188" s="495">
        <v>139.41666666666663</v>
      </c>
      <c r="J188" s="495">
        <v>143.83333333333331</v>
      </c>
      <c r="K188" s="494">
        <v>135</v>
      </c>
      <c r="L188" s="494">
        <v>128</v>
      </c>
      <c r="M188" s="494">
        <v>10.99718</v>
      </c>
    </row>
    <row r="189" spans="1:13">
      <c r="A189" s="254">
        <v>179</v>
      </c>
      <c r="B189" s="497" t="s">
        <v>370</v>
      </c>
      <c r="C189" s="494">
        <v>934.4</v>
      </c>
      <c r="D189" s="495">
        <v>941.2166666666667</v>
      </c>
      <c r="E189" s="495">
        <v>918.18333333333339</v>
      </c>
      <c r="F189" s="495">
        <v>901.9666666666667</v>
      </c>
      <c r="G189" s="495">
        <v>878.93333333333339</v>
      </c>
      <c r="H189" s="495">
        <v>957.43333333333339</v>
      </c>
      <c r="I189" s="495">
        <v>980.4666666666667</v>
      </c>
      <c r="J189" s="495">
        <v>996.68333333333339</v>
      </c>
      <c r="K189" s="494">
        <v>964.25</v>
      </c>
      <c r="L189" s="494">
        <v>925</v>
      </c>
      <c r="M189" s="494">
        <v>1.4941599999999999</v>
      </c>
    </row>
    <row r="190" spans="1:13">
      <c r="A190" s="254">
        <v>180</v>
      </c>
      <c r="B190" s="497" t="s">
        <v>371</v>
      </c>
      <c r="C190" s="494">
        <v>353.25</v>
      </c>
      <c r="D190" s="495">
        <v>351.90000000000003</v>
      </c>
      <c r="E190" s="495">
        <v>345.80000000000007</v>
      </c>
      <c r="F190" s="495">
        <v>338.35</v>
      </c>
      <c r="G190" s="495">
        <v>332.25000000000006</v>
      </c>
      <c r="H190" s="495">
        <v>359.35000000000008</v>
      </c>
      <c r="I190" s="495">
        <v>365.4500000000001</v>
      </c>
      <c r="J190" s="495">
        <v>372.90000000000009</v>
      </c>
      <c r="K190" s="494">
        <v>358</v>
      </c>
      <c r="L190" s="494">
        <v>344.45</v>
      </c>
      <c r="M190" s="494">
        <v>1.0707599999999999</v>
      </c>
    </row>
    <row r="191" spans="1:13">
      <c r="A191" s="254">
        <v>181</v>
      </c>
      <c r="B191" s="497" t="s">
        <v>743</v>
      </c>
      <c r="C191" s="494">
        <v>135.19999999999999</v>
      </c>
      <c r="D191" s="495">
        <v>133.83333333333334</v>
      </c>
      <c r="E191" s="495">
        <v>129.76666666666668</v>
      </c>
      <c r="F191" s="495">
        <v>124.33333333333334</v>
      </c>
      <c r="G191" s="495">
        <v>120.26666666666668</v>
      </c>
      <c r="H191" s="495">
        <v>139.26666666666668</v>
      </c>
      <c r="I191" s="495">
        <v>143.33333333333334</v>
      </c>
      <c r="J191" s="495">
        <v>148.76666666666668</v>
      </c>
      <c r="K191" s="494">
        <v>137.9</v>
      </c>
      <c r="L191" s="494">
        <v>128.4</v>
      </c>
      <c r="M191" s="494">
        <v>4.07247</v>
      </c>
    </row>
    <row r="192" spans="1:13">
      <c r="A192" s="254">
        <v>182</v>
      </c>
      <c r="B192" s="497" t="s">
        <v>773</v>
      </c>
      <c r="C192" s="494">
        <v>610.65</v>
      </c>
      <c r="D192" s="495">
        <v>600.55000000000007</v>
      </c>
      <c r="E192" s="495">
        <v>585.10000000000014</v>
      </c>
      <c r="F192" s="495">
        <v>559.55000000000007</v>
      </c>
      <c r="G192" s="495">
        <v>544.10000000000014</v>
      </c>
      <c r="H192" s="495">
        <v>626.10000000000014</v>
      </c>
      <c r="I192" s="495">
        <v>641.55000000000018</v>
      </c>
      <c r="J192" s="495">
        <v>667.10000000000014</v>
      </c>
      <c r="K192" s="494">
        <v>616</v>
      </c>
      <c r="L192" s="494">
        <v>575</v>
      </c>
      <c r="M192" s="494">
        <v>0.75478000000000001</v>
      </c>
    </row>
    <row r="193" spans="1:13">
      <c r="A193" s="254">
        <v>183</v>
      </c>
      <c r="B193" s="497" t="s">
        <v>372</v>
      </c>
      <c r="C193" s="494">
        <v>547.79999999999995</v>
      </c>
      <c r="D193" s="495">
        <v>551.93333333333328</v>
      </c>
      <c r="E193" s="495">
        <v>537.86666666666656</v>
      </c>
      <c r="F193" s="495">
        <v>527.93333333333328</v>
      </c>
      <c r="G193" s="495">
        <v>513.86666666666656</v>
      </c>
      <c r="H193" s="495">
        <v>561.86666666666656</v>
      </c>
      <c r="I193" s="495">
        <v>575.93333333333339</v>
      </c>
      <c r="J193" s="495">
        <v>585.86666666666656</v>
      </c>
      <c r="K193" s="494">
        <v>566</v>
      </c>
      <c r="L193" s="494">
        <v>542</v>
      </c>
      <c r="M193" s="494">
        <v>16.653700000000001</v>
      </c>
    </row>
    <row r="194" spans="1:13">
      <c r="A194" s="254">
        <v>184</v>
      </c>
      <c r="B194" s="497" t="s">
        <v>373</v>
      </c>
      <c r="C194" s="494">
        <v>58.95</v>
      </c>
      <c r="D194" s="495">
        <v>58.050000000000004</v>
      </c>
      <c r="E194" s="495">
        <v>56.350000000000009</v>
      </c>
      <c r="F194" s="495">
        <v>53.750000000000007</v>
      </c>
      <c r="G194" s="495">
        <v>52.050000000000011</v>
      </c>
      <c r="H194" s="495">
        <v>60.650000000000006</v>
      </c>
      <c r="I194" s="495">
        <v>62.350000000000009</v>
      </c>
      <c r="J194" s="495">
        <v>64.95</v>
      </c>
      <c r="K194" s="494">
        <v>59.75</v>
      </c>
      <c r="L194" s="494">
        <v>55.45</v>
      </c>
      <c r="M194" s="494">
        <v>24.234960000000001</v>
      </c>
    </row>
    <row r="195" spans="1:13">
      <c r="A195" s="254">
        <v>185</v>
      </c>
      <c r="B195" s="497" t="s">
        <v>374</v>
      </c>
      <c r="C195" s="494">
        <v>311.95</v>
      </c>
      <c r="D195" s="495">
        <v>309.8</v>
      </c>
      <c r="E195" s="495">
        <v>305.85000000000002</v>
      </c>
      <c r="F195" s="495">
        <v>299.75</v>
      </c>
      <c r="G195" s="495">
        <v>295.8</v>
      </c>
      <c r="H195" s="495">
        <v>315.90000000000003</v>
      </c>
      <c r="I195" s="495">
        <v>319.84999999999997</v>
      </c>
      <c r="J195" s="495">
        <v>325.95000000000005</v>
      </c>
      <c r="K195" s="494">
        <v>313.75</v>
      </c>
      <c r="L195" s="494">
        <v>303.7</v>
      </c>
      <c r="M195" s="494">
        <v>10.887919999999999</v>
      </c>
    </row>
    <row r="196" spans="1:13">
      <c r="A196" s="254">
        <v>186</v>
      </c>
      <c r="B196" s="497" t="s">
        <v>375</v>
      </c>
      <c r="C196" s="494">
        <v>99.95</v>
      </c>
      <c r="D196" s="495">
        <v>99.3</v>
      </c>
      <c r="E196" s="495">
        <v>97.899999999999991</v>
      </c>
      <c r="F196" s="495">
        <v>95.85</v>
      </c>
      <c r="G196" s="495">
        <v>94.449999999999989</v>
      </c>
      <c r="H196" s="495">
        <v>101.35</v>
      </c>
      <c r="I196" s="495">
        <v>102.75</v>
      </c>
      <c r="J196" s="495">
        <v>104.8</v>
      </c>
      <c r="K196" s="494">
        <v>100.7</v>
      </c>
      <c r="L196" s="494">
        <v>97.25</v>
      </c>
      <c r="M196" s="494">
        <v>1.93831</v>
      </c>
    </row>
    <row r="197" spans="1:13">
      <c r="A197" s="254">
        <v>187</v>
      </c>
      <c r="B197" s="497" t="s">
        <v>376</v>
      </c>
      <c r="C197" s="494">
        <v>87.15</v>
      </c>
      <c r="D197" s="495">
        <v>85.600000000000009</v>
      </c>
      <c r="E197" s="495">
        <v>83.300000000000011</v>
      </c>
      <c r="F197" s="495">
        <v>79.45</v>
      </c>
      <c r="G197" s="495">
        <v>77.150000000000006</v>
      </c>
      <c r="H197" s="495">
        <v>89.450000000000017</v>
      </c>
      <c r="I197" s="495">
        <v>91.75</v>
      </c>
      <c r="J197" s="495">
        <v>95.600000000000023</v>
      </c>
      <c r="K197" s="494">
        <v>87.9</v>
      </c>
      <c r="L197" s="494">
        <v>81.75</v>
      </c>
      <c r="M197" s="494">
        <v>26.6326</v>
      </c>
    </row>
    <row r="198" spans="1:13">
      <c r="A198" s="254">
        <v>188</v>
      </c>
      <c r="B198" s="497" t="s">
        <v>246</v>
      </c>
      <c r="C198" s="494">
        <v>276.3</v>
      </c>
      <c r="D198" s="495">
        <v>276.68333333333334</v>
      </c>
      <c r="E198" s="495">
        <v>272.9666666666667</v>
      </c>
      <c r="F198" s="495">
        <v>269.63333333333338</v>
      </c>
      <c r="G198" s="495">
        <v>265.91666666666674</v>
      </c>
      <c r="H198" s="495">
        <v>280.01666666666665</v>
      </c>
      <c r="I198" s="495">
        <v>283.73333333333323</v>
      </c>
      <c r="J198" s="495">
        <v>287.06666666666661</v>
      </c>
      <c r="K198" s="494">
        <v>280.39999999999998</v>
      </c>
      <c r="L198" s="494">
        <v>273.35000000000002</v>
      </c>
      <c r="M198" s="494">
        <v>9.6429299999999998</v>
      </c>
    </row>
    <row r="199" spans="1:13">
      <c r="A199" s="254">
        <v>189</v>
      </c>
      <c r="B199" s="497" t="s">
        <v>377</v>
      </c>
      <c r="C199" s="494">
        <v>742.2</v>
      </c>
      <c r="D199" s="495">
        <v>736.4</v>
      </c>
      <c r="E199" s="495">
        <v>727.8</v>
      </c>
      <c r="F199" s="495">
        <v>713.4</v>
      </c>
      <c r="G199" s="495">
        <v>704.8</v>
      </c>
      <c r="H199" s="495">
        <v>750.8</v>
      </c>
      <c r="I199" s="495">
        <v>759.40000000000009</v>
      </c>
      <c r="J199" s="495">
        <v>773.8</v>
      </c>
      <c r="K199" s="494">
        <v>745</v>
      </c>
      <c r="L199" s="494">
        <v>722</v>
      </c>
      <c r="M199" s="494">
        <v>0.11469</v>
      </c>
    </row>
    <row r="200" spans="1:13">
      <c r="A200" s="254">
        <v>190</v>
      </c>
      <c r="B200" s="497" t="s">
        <v>247</v>
      </c>
      <c r="C200" s="494">
        <v>1580.9</v>
      </c>
      <c r="D200" s="495">
        <v>1554.6333333333332</v>
      </c>
      <c r="E200" s="495">
        <v>1504.2666666666664</v>
      </c>
      <c r="F200" s="495">
        <v>1427.6333333333332</v>
      </c>
      <c r="G200" s="495">
        <v>1377.2666666666664</v>
      </c>
      <c r="H200" s="495">
        <v>1631.2666666666664</v>
      </c>
      <c r="I200" s="495">
        <v>1681.6333333333332</v>
      </c>
      <c r="J200" s="495">
        <v>1758.2666666666664</v>
      </c>
      <c r="K200" s="494">
        <v>1605</v>
      </c>
      <c r="L200" s="494">
        <v>1478</v>
      </c>
      <c r="M200" s="494">
        <v>9.8366900000000008</v>
      </c>
    </row>
    <row r="201" spans="1:13">
      <c r="A201" s="254">
        <v>191</v>
      </c>
      <c r="B201" s="497" t="s">
        <v>107</v>
      </c>
      <c r="C201" s="494">
        <v>1002.6</v>
      </c>
      <c r="D201" s="495">
        <v>1002.2333333333332</v>
      </c>
      <c r="E201" s="495">
        <v>990.96666666666647</v>
      </c>
      <c r="F201" s="495">
        <v>979.33333333333326</v>
      </c>
      <c r="G201" s="495">
        <v>968.06666666666649</v>
      </c>
      <c r="H201" s="495">
        <v>1013.8666666666664</v>
      </c>
      <c r="I201" s="495">
        <v>1025.1333333333332</v>
      </c>
      <c r="J201" s="495">
        <v>1036.7666666666664</v>
      </c>
      <c r="K201" s="494">
        <v>1013.5</v>
      </c>
      <c r="L201" s="494">
        <v>990.6</v>
      </c>
      <c r="M201" s="494">
        <v>52.69079</v>
      </c>
    </row>
    <row r="202" spans="1:13">
      <c r="A202" s="254">
        <v>192</v>
      </c>
      <c r="B202" s="497" t="s">
        <v>248</v>
      </c>
      <c r="C202" s="494">
        <v>2963.35</v>
      </c>
      <c r="D202" s="495">
        <v>2943.1666666666665</v>
      </c>
      <c r="E202" s="495">
        <v>2911.333333333333</v>
      </c>
      <c r="F202" s="495">
        <v>2859.3166666666666</v>
      </c>
      <c r="G202" s="495">
        <v>2827.4833333333331</v>
      </c>
      <c r="H202" s="495">
        <v>2995.1833333333329</v>
      </c>
      <c r="I202" s="495">
        <v>3027.016666666666</v>
      </c>
      <c r="J202" s="495">
        <v>3079.0333333333328</v>
      </c>
      <c r="K202" s="494">
        <v>2975</v>
      </c>
      <c r="L202" s="494">
        <v>2891.15</v>
      </c>
      <c r="M202" s="494">
        <v>1.2149300000000001</v>
      </c>
    </row>
    <row r="203" spans="1:13">
      <c r="A203" s="254">
        <v>193</v>
      </c>
      <c r="B203" s="497" t="s">
        <v>109</v>
      </c>
      <c r="C203" s="494">
        <v>1486.75</v>
      </c>
      <c r="D203" s="495">
        <v>1483.7166666666665</v>
      </c>
      <c r="E203" s="495">
        <v>1468.0333333333328</v>
      </c>
      <c r="F203" s="495">
        <v>1449.3166666666664</v>
      </c>
      <c r="G203" s="495">
        <v>1433.6333333333328</v>
      </c>
      <c r="H203" s="495">
        <v>1502.4333333333329</v>
      </c>
      <c r="I203" s="495">
        <v>1518.1166666666668</v>
      </c>
      <c r="J203" s="495">
        <v>1536.833333333333</v>
      </c>
      <c r="K203" s="494">
        <v>1499.4</v>
      </c>
      <c r="L203" s="494">
        <v>1465</v>
      </c>
      <c r="M203" s="494">
        <v>178.81881000000001</v>
      </c>
    </row>
    <row r="204" spans="1:13">
      <c r="A204" s="254">
        <v>194</v>
      </c>
      <c r="B204" s="497" t="s">
        <v>249</v>
      </c>
      <c r="C204" s="494">
        <v>691</v>
      </c>
      <c r="D204" s="495">
        <v>692.54999999999984</v>
      </c>
      <c r="E204" s="495">
        <v>680.74999999999966</v>
      </c>
      <c r="F204" s="495">
        <v>670.49999999999977</v>
      </c>
      <c r="G204" s="495">
        <v>658.69999999999959</v>
      </c>
      <c r="H204" s="495">
        <v>702.79999999999973</v>
      </c>
      <c r="I204" s="495">
        <v>714.59999999999991</v>
      </c>
      <c r="J204" s="495">
        <v>724.8499999999998</v>
      </c>
      <c r="K204" s="494">
        <v>704.35</v>
      </c>
      <c r="L204" s="494">
        <v>682.3</v>
      </c>
      <c r="M204" s="494">
        <v>34.434370000000001</v>
      </c>
    </row>
    <row r="205" spans="1:13">
      <c r="A205" s="254">
        <v>195</v>
      </c>
      <c r="B205" s="497" t="s">
        <v>382</v>
      </c>
      <c r="C205" s="494">
        <v>26.4</v>
      </c>
      <c r="D205" s="495">
        <v>26</v>
      </c>
      <c r="E205" s="495">
        <v>25</v>
      </c>
      <c r="F205" s="495">
        <v>23.6</v>
      </c>
      <c r="G205" s="495">
        <v>22.6</v>
      </c>
      <c r="H205" s="495">
        <v>27.4</v>
      </c>
      <c r="I205" s="495">
        <v>28.4</v>
      </c>
      <c r="J205" s="495">
        <v>29.799999999999997</v>
      </c>
      <c r="K205" s="494">
        <v>27</v>
      </c>
      <c r="L205" s="494">
        <v>24.6</v>
      </c>
      <c r="M205" s="494">
        <v>55.534979999999997</v>
      </c>
    </row>
    <row r="206" spans="1:13">
      <c r="A206" s="254">
        <v>196</v>
      </c>
      <c r="B206" s="497" t="s">
        <v>378</v>
      </c>
      <c r="C206" s="494">
        <v>25.35</v>
      </c>
      <c r="D206" s="495">
        <v>25.55</v>
      </c>
      <c r="E206" s="495">
        <v>24.950000000000003</v>
      </c>
      <c r="F206" s="495">
        <v>24.55</v>
      </c>
      <c r="G206" s="495">
        <v>23.950000000000003</v>
      </c>
      <c r="H206" s="495">
        <v>25.950000000000003</v>
      </c>
      <c r="I206" s="495">
        <v>26.550000000000004</v>
      </c>
      <c r="J206" s="495">
        <v>26.950000000000003</v>
      </c>
      <c r="K206" s="494">
        <v>26.15</v>
      </c>
      <c r="L206" s="494">
        <v>25.15</v>
      </c>
      <c r="M206" s="494">
        <v>13.4215</v>
      </c>
    </row>
    <row r="207" spans="1:13">
      <c r="A207" s="254">
        <v>197</v>
      </c>
      <c r="B207" s="497" t="s">
        <v>379</v>
      </c>
      <c r="C207" s="494">
        <v>742</v>
      </c>
      <c r="D207" s="495">
        <v>738.69999999999993</v>
      </c>
      <c r="E207" s="495">
        <v>728.89999999999986</v>
      </c>
      <c r="F207" s="495">
        <v>715.8</v>
      </c>
      <c r="G207" s="495">
        <v>705.99999999999989</v>
      </c>
      <c r="H207" s="495">
        <v>751.79999999999984</v>
      </c>
      <c r="I207" s="495">
        <v>761.5999999999998</v>
      </c>
      <c r="J207" s="495">
        <v>774.69999999999982</v>
      </c>
      <c r="K207" s="494">
        <v>748.5</v>
      </c>
      <c r="L207" s="494">
        <v>725.6</v>
      </c>
      <c r="M207" s="494">
        <v>0.23250999999999999</v>
      </c>
    </row>
    <row r="208" spans="1:13">
      <c r="A208" s="254">
        <v>198</v>
      </c>
      <c r="B208" s="497" t="s">
        <v>105</v>
      </c>
      <c r="C208" s="494">
        <v>1058.45</v>
      </c>
      <c r="D208" s="495">
        <v>1058.8666666666666</v>
      </c>
      <c r="E208" s="495">
        <v>1045.7333333333331</v>
      </c>
      <c r="F208" s="495">
        <v>1033.0166666666667</v>
      </c>
      <c r="G208" s="495">
        <v>1019.8833333333332</v>
      </c>
      <c r="H208" s="495">
        <v>1071.583333333333</v>
      </c>
      <c r="I208" s="495">
        <v>1084.7166666666667</v>
      </c>
      <c r="J208" s="495">
        <v>1097.4333333333329</v>
      </c>
      <c r="K208" s="494">
        <v>1072</v>
      </c>
      <c r="L208" s="494">
        <v>1046.1500000000001</v>
      </c>
      <c r="M208" s="494">
        <v>10.329190000000001</v>
      </c>
    </row>
    <row r="209" spans="1:13">
      <c r="A209" s="254">
        <v>199</v>
      </c>
      <c r="B209" s="497" t="s">
        <v>380</v>
      </c>
      <c r="C209" s="494">
        <v>239.05</v>
      </c>
      <c r="D209" s="495">
        <v>237.86666666666667</v>
      </c>
      <c r="E209" s="495">
        <v>234.23333333333335</v>
      </c>
      <c r="F209" s="495">
        <v>229.41666666666669</v>
      </c>
      <c r="G209" s="495">
        <v>225.78333333333336</v>
      </c>
      <c r="H209" s="495">
        <v>242.68333333333334</v>
      </c>
      <c r="I209" s="495">
        <v>246.31666666666666</v>
      </c>
      <c r="J209" s="495">
        <v>251.13333333333333</v>
      </c>
      <c r="K209" s="494">
        <v>241.5</v>
      </c>
      <c r="L209" s="494">
        <v>233.05</v>
      </c>
      <c r="M209" s="494">
        <v>5.5673000000000004</v>
      </c>
    </row>
    <row r="210" spans="1:13">
      <c r="A210" s="254">
        <v>200</v>
      </c>
      <c r="B210" s="497" t="s">
        <v>381</v>
      </c>
      <c r="C210" s="494">
        <v>312.89999999999998</v>
      </c>
      <c r="D210" s="495">
        <v>306.8</v>
      </c>
      <c r="E210" s="495">
        <v>298.60000000000002</v>
      </c>
      <c r="F210" s="495">
        <v>284.3</v>
      </c>
      <c r="G210" s="495">
        <v>276.10000000000002</v>
      </c>
      <c r="H210" s="495">
        <v>321.10000000000002</v>
      </c>
      <c r="I210" s="495">
        <v>329.29999999999995</v>
      </c>
      <c r="J210" s="495">
        <v>343.6</v>
      </c>
      <c r="K210" s="494">
        <v>315</v>
      </c>
      <c r="L210" s="494">
        <v>292.5</v>
      </c>
      <c r="M210" s="494">
        <v>1.83853</v>
      </c>
    </row>
    <row r="211" spans="1:13">
      <c r="A211" s="254">
        <v>201</v>
      </c>
      <c r="B211" s="497" t="s">
        <v>110</v>
      </c>
      <c r="C211" s="494">
        <v>2956.1</v>
      </c>
      <c r="D211" s="495">
        <v>2964.6833333333329</v>
      </c>
      <c r="E211" s="495">
        <v>2924.4166666666661</v>
      </c>
      <c r="F211" s="495">
        <v>2892.7333333333331</v>
      </c>
      <c r="G211" s="495">
        <v>2852.4666666666662</v>
      </c>
      <c r="H211" s="495">
        <v>2996.3666666666659</v>
      </c>
      <c r="I211" s="495">
        <v>3036.6333333333332</v>
      </c>
      <c r="J211" s="495">
        <v>3068.3166666666657</v>
      </c>
      <c r="K211" s="494">
        <v>3004.95</v>
      </c>
      <c r="L211" s="494">
        <v>2933</v>
      </c>
      <c r="M211" s="494">
        <v>10.67722</v>
      </c>
    </row>
    <row r="212" spans="1:13">
      <c r="A212" s="254">
        <v>202</v>
      </c>
      <c r="B212" s="497" t="s">
        <v>383</v>
      </c>
      <c r="C212" s="494">
        <v>44</v>
      </c>
      <c r="D212" s="495">
        <v>43.466666666666669</v>
      </c>
      <c r="E212" s="495">
        <v>42.433333333333337</v>
      </c>
      <c r="F212" s="495">
        <v>40.866666666666667</v>
      </c>
      <c r="G212" s="495">
        <v>39.833333333333336</v>
      </c>
      <c r="H212" s="495">
        <v>45.033333333333339</v>
      </c>
      <c r="I212" s="495">
        <v>46.06666666666667</v>
      </c>
      <c r="J212" s="495">
        <v>47.63333333333334</v>
      </c>
      <c r="K212" s="494">
        <v>44.5</v>
      </c>
      <c r="L212" s="494">
        <v>41.9</v>
      </c>
      <c r="M212" s="494">
        <v>63.95196</v>
      </c>
    </row>
    <row r="213" spans="1:13">
      <c r="A213" s="254">
        <v>203</v>
      </c>
      <c r="B213" s="497" t="s">
        <v>112</v>
      </c>
      <c r="C213" s="494">
        <v>350.25</v>
      </c>
      <c r="D213" s="495">
        <v>343.56666666666666</v>
      </c>
      <c r="E213" s="495">
        <v>335.13333333333333</v>
      </c>
      <c r="F213" s="495">
        <v>320.01666666666665</v>
      </c>
      <c r="G213" s="495">
        <v>311.58333333333331</v>
      </c>
      <c r="H213" s="495">
        <v>358.68333333333334</v>
      </c>
      <c r="I213" s="495">
        <v>367.11666666666662</v>
      </c>
      <c r="J213" s="495">
        <v>382.23333333333335</v>
      </c>
      <c r="K213" s="494">
        <v>352</v>
      </c>
      <c r="L213" s="494">
        <v>328.45</v>
      </c>
      <c r="M213" s="494">
        <v>256.31842999999998</v>
      </c>
    </row>
    <row r="214" spans="1:13">
      <c r="A214" s="254">
        <v>204</v>
      </c>
      <c r="B214" s="497" t="s">
        <v>384</v>
      </c>
      <c r="C214" s="494">
        <v>1035.6500000000001</v>
      </c>
      <c r="D214" s="495">
        <v>1032.9666666666667</v>
      </c>
      <c r="E214" s="495">
        <v>1013.9333333333334</v>
      </c>
      <c r="F214" s="495">
        <v>992.2166666666667</v>
      </c>
      <c r="G214" s="495">
        <v>973.18333333333339</v>
      </c>
      <c r="H214" s="495">
        <v>1054.6833333333334</v>
      </c>
      <c r="I214" s="495">
        <v>1073.7166666666667</v>
      </c>
      <c r="J214" s="495">
        <v>1095.4333333333334</v>
      </c>
      <c r="K214" s="494">
        <v>1052</v>
      </c>
      <c r="L214" s="494">
        <v>1011.25</v>
      </c>
      <c r="M214" s="494">
        <v>9.8062900000000006</v>
      </c>
    </row>
    <row r="215" spans="1:13">
      <c r="A215" s="254">
        <v>205</v>
      </c>
      <c r="B215" s="497" t="s">
        <v>385</v>
      </c>
      <c r="C215" s="494">
        <v>125.55</v>
      </c>
      <c r="D215" s="495">
        <v>123.75</v>
      </c>
      <c r="E215" s="495">
        <v>121.95</v>
      </c>
      <c r="F215" s="495">
        <v>118.35000000000001</v>
      </c>
      <c r="G215" s="495">
        <v>116.55000000000001</v>
      </c>
      <c r="H215" s="495">
        <v>127.35</v>
      </c>
      <c r="I215" s="495">
        <v>129.15</v>
      </c>
      <c r="J215" s="495">
        <v>132.75</v>
      </c>
      <c r="K215" s="494">
        <v>125.55</v>
      </c>
      <c r="L215" s="494">
        <v>120.15</v>
      </c>
      <c r="M215" s="494">
        <v>26.325479999999999</v>
      </c>
    </row>
    <row r="216" spans="1:13">
      <c r="A216" s="254">
        <v>206</v>
      </c>
      <c r="B216" s="497" t="s">
        <v>113</v>
      </c>
      <c r="C216" s="494">
        <v>237.6</v>
      </c>
      <c r="D216" s="495">
        <v>236.25</v>
      </c>
      <c r="E216" s="495">
        <v>233.85</v>
      </c>
      <c r="F216" s="495">
        <v>230.1</v>
      </c>
      <c r="G216" s="495">
        <v>227.7</v>
      </c>
      <c r="H216" s="495">
        <v>240</v>
      </c>
      <c r="I216" s="495">
        <v>242.39999999999998</v>
      </c>
      <c r="J216" s="495">
        <v>246.15</v>
      </c>
      <c r="K216" s="494">
        <v>238.65</v>
      </c>
      <c r="L216" s="494">
        <v>232.5</v>
      </c>
      <c r="M216" s="494">
        <v>36.202849999999998</v>
      </c>
    </row>
    <row r="217" spans="1:13">
      <c r="A217" s="254">
        <v>207</v>
      </c>
      <c r="B217" s="497" t="s">
        <v>114</v>
      </c>
      <c r="C217" s="494">
        <v>2399.1</v>
      </c>
      <c r="D217" s="495">
        <v>2412.65</v>
      </c>
      <c r="E217" s="495">
        <v>2378.5</v>
      </c>
      <c r="F217" s="495">
        <v>2357.9</v>
      </c>
      <c r="G217" s="495">
        <v>2323.75</v>
      </c>
      <c r="H217" s="495">
        <v>2433.25</v>
      </c>
      <c r="I217" s="495">
        <v>2467.4000000000005</v>
      </c>
      <c r="J217" s="495">
        <v>2488</v>
      </c>
      <c r="K217" s="494">
        <v>2446.8000000000002</v>
      </c>
      <c r="L217" s="494">
        <v>2392.0500000000002</v>
      </c>
      <c r="M217" s="494">
        <v>15.32653</v>
      </c>
    </row>
    <row r="218" spans="1:13">
      <c r="A218" s="254">
        <v>208</v>
      </c>
      <c r="B218" s="497" t="s">
        <v>250</v>
      </c>
      <c r="C218" s="494">
        <v>280.25</v>
      </c>
      <c r="D218" s="495">
        <v>279.16666666666669</v>
      </c>
      <c r="E218" s="495">
        <v>275.33333333333337</v>
      </c>
      <c r="F218" s="495">
        <v>270.41666666666669</v>
      </c>
      <c r="G218" s="495">
        <v>266.58333333333337</v>
      </c>
      <c r="H218" s="495">
        <v>284.08333333333337</v>
      </c>
      <c r="I218" s="495">
        <v>287.91666666666674</v>
      </c>
      <c r="J218" s="495">
        <v>292.83333333333337</v>
      </c>
      <c r="K218" s="494">
        <v>283</v>
      </c>
      <c r="L218" s="494">
        <v>274.25</v>
      </c>
      <c r="M218" s="494">
        <v>14.644909999999999</v>
      </c>
    </row>
    <row r="219" spans="1:13">
      <c r="A219" s="254">
        <v>209</v>
      </c>
      <c r="B219" s="497" t="s">
        <v>386</v>
      </c>
      <c r="C219" s="494">
        <v>46112.6</v>
      </c>
      <c r="D219" s="495">
        <v>46562.5</v>
      </c>
      <c r="E219" s="495">
        <v>45350.1</v>
      </c>
      <c r="F219" s="495">
        <v>44587.6</v>
      </c>
      <c r="G219" s="495">
        <v>43375.199999999997</v>
      </c>
      <c r="H219" s="495">
        <v>47325</v>
      </c>
      <c r="I219" s="495">
        <v>48537.399999999994</v>
      </c>
      <c r="J219" s="495">
        <v>49299.9</v>
      </c>
      <c r="K219" s="494">
        <v>47774.9</v>
      </c>
      <c r="L219" s="494">
        <v>45800</v>
      </c>
      <c r="M219" s="494">
        <v>4.054E-2</v>
      </c>
    </row>
    <row r="220" spans="1:13">
      <c r="A220" s="254">
        <v>210</v>
      </c>
      <c r="B220" s="497" t="s">
        <v>251</v>
      </c>
      <c r="C220" s="494">
        <v>45.1</v>
      </c>
      <c r="D220" s="495">
        <v>45.016666666666673</v>
      </c>
      <c r="E220" s="495">
        <v>44.133333333333347</v>
      </c>
      <c r="F220" s="495">
        <v>43.166666666666671</v>
      </c>
      <c r="G220" s="495">
        <v>42.283333333333346</v>
      </c>
      <c r="H220" s="495">
        <v>45.983333333333348</v>
      </c>
      <c r="I220" s="495">
        <v>46.866666666666674</v>
      </c>
      <c r="J220" s="495">
        <v>47.83333333333335</v>
      </c>
      <c r="K220" s="494">
        <v>45.9</v>
      </c>
      <c r="L220" s="494">
        <v>44.05</v>
      </c>
      <c r="M220" s="494">
        <v>44.288350000000001</v>
      </c>
    </row>
    <row r="221" spans="1:13">
      <c r="A221" s="254">
        <v>211</v>
      </c>
      <c r="B221" s="497" t="s">
        <v>108</v>
      </c>
      <c r="C221" s="494">
        <v>2531.4499999999998</v>
      </c>
      <c r="D221" s="495">
        <v>2516.1333333333332</v>
      </c>
      <c r="E221" s="495">
        <v>2495.3166666666666</v>
      </c>
      <c r="F221" s="495">
        <v>2459.1833333333334</v>
      </c>
      <c r="G221" s="495">
        <v>2438.3666666666668</v>
      </c>
      <c r="H221" s="495">
        <v>2552.2666666666664</v>
      </c>
      <c r="I221" s="495">
        <v>2573.083333333333</v>
      </c>
      <c r="J221" s="495">
        <v>2609.2166666666662</v>
      </c>
      <c r="K221" s="494">
        <v>2536.9499999999998</v>
      </c>
      <c r="L221" s="494">
        <v>2480</v>
      </c>
      <c r="M221" s="494">
        <v>26.214369999999999</v>
      </c>
    </row>
    <row r="222" spans="1:13">
      <c r="A222" s="254">
        <v>212</v>
      </c>
      <c r="B222" s="497" t="s">
        <v>835</v>
      </c>
      <c r="C222" s="494">
        <v>287.89999999999998</v>
      </c>
      <c r="D222" s="495">
        <v>286.56666666666666</v>
      </c>
      <c r="E222" s="495">
        <v>283.83333333333331</v>
      </c>
      <c r="F222" s="495">
        <v>279.76666666666665</v>
      </c>
      <c r="G222" s="495">
        <v>277.0333333333333</v>
      </c>
      <c r="H222" s="495">
        <v>290.63333333333333</v>
      </c>
      <c r="I222" s="495">
        <v>293.36666666666667</v>
      </c>
      <c r="J222" s="495">
        <v>297.43333333333334</v>
      </c>
      <c r="K222" s="494">
        <v>289.3</v>
      </c>
      <c r="L222" s="494">
        <v>282.5</v>
      </c>
      <c r="M222" s="494">
        <v>0.53776000000000002</v>
      </c>
    </row>
    <row r="223" spans="1:13">
      <c r="A223" s="254">
        <v>213</v>
      </c>
      <c r="B223" s="497" t="s">
        <v>116</v>
      </c>
      <c r="C223" s="494">
        <v>594.4</v>
      </c>
      <c r="D223" s="495">
        <v>590.23333333333335</v>
      </c>
      <c r="E223" s="495">
        <v>584.36666666666667</v>
      </c>
      <c r="F223" s="495">
        <v>574.33333333333337</v>
      </c>
      <c r="G223" s="495">
        <v>568.4666666666667</v>
      </c>
      <c r="H223" s="495">
        <v>600.26666666666665</v>
      </c>
      <c r="I223" s="495">
        <v>606.13333333333344</v>
      </c>
      <c r="J223" s="495">
        <v>616.16666666666663</v>
      </c>
      <c r="K223" s="494">
        <v>596.1</v>
      </c>
      <c r="L223" s="494">
        <v>580.20000000000005</v>
      </c>
      <c r="M223" s="494">
        <v>156.3194</v>
      </c>
    </row>
    <row r="224" spans="1:13">
      <c r="A224" s="254">
        <v>214</v>
      </c>
      <c r="B224" s="497" t="s">
        <v>252</v>
      </c>
      <c r="C224" s="494">
        <v>1437.6</v>
      </c>
      <c r="D224" s="495">
        <v>1431.8500000000001</v>
      </c>
      <c r="E224" s="495">
        <v>1416.7500000000002</v>
      </c>
      <c r="F224" s="495">
        <v>1395.9</v>
      </c>
      <c r="G224" s="495">
        <v>1380.8000000000002</v>
      </c>
      <c r="H224" s="495">
        <v>1452.7000000000003</v>
      </c>
      <c r="I224" s="495">
        <v>1467.8000000000002</v>
      </c>
      <c r="J224" s="495">
        <v>1488.6500000000003</v>
      </c>
      <c r="K224" s="494">
        <v>1446.95</v>
      </c>
      <c r="L224" s="494">
        <v>1411</v>
      </c>
      <c r="M224" s="494">
        <v>4.1060699999999999</v>
      </c>
    </row>
    <row r="225" spans="1:13">
      <c r="A225" s="254">
        <v>215</v>
      </c>
      <c r="B225" s="497" t="s">
        <v>117</v>
      </c>
      <c r="C225" s="494">
        <v>444.35</v>
      </c>
      <c r="D225" s="495">
        <v>443.63333333333338</v>
      </c>
      <c r="E225" s="495">
        <v>438.21666666666675</v>
      </c>
      <c r="F225" s="495">
        <v>432.08333333333337</v>
      </c>
      <c r="G225" s="495">
        <v>426.66666666666674</v>
      </c>
      <c r="H225" s="495">
        <v>449.76666666666677</v>
      </c>
      <c r="I225" s="495">
        <v>455.18333333333339</v>
      </c>
      <c r="J225" s="495">
        <v>461.31666666666678</v>
      </c>
      <c r="K225" s="494">
        <v>449.05</v>
      </c>
      <c r="L225" s="494">
        <v>437.5</v>
      </c>
      <c r="M225" s="494">
        <v>15.204179999999999</v>
      </c>
    </row>
    <row r="226" spans="1:13">
      <c r="A226" s="254">
        <v>216</v>
      </c>
      <c r="B226" s="497" t="s">
        <v>387</v>
      </c>
      <c r="C226" s="494">
        <v>394.6</v>
      </c>
      <c r="D226" s="495">
        <v>392.23333333333335</v>
      </c>
      <c r="E226" s="495">
        <v>386.9666666666667</v>
      </c>
      <c r="F226" s="495">
        <v>379.33333333333337</v>
      </c>
      <c r="G226" s="495">
        <v>374.06666666666672</v>
      </c>
      <c r="H226" s="495">
        <v>399.86666666666667</v>
      </c>
      <c r="I226" s="495">
        <v>405.13333333333333</v>
      </c>
      <c r="J226" s="495">
        <v>412.76666666666665</v>
      </c>
      <c r="K226" s="494">
        <v>397.5</v>
      </c>
      <c r="L226" s="494">
        <v>384.6</v>
      </c>
      <c r="M226" s="494">
        <v>6.1398599999999997</v>
      </c>
    </row>
    <row r="227" spans="1:13">
      <c r="A227" s="254">
        <v>217</v>
      </c>
      <c r="B227" s="497" t="s">
        <v>388</v>
      </c>
      <c r="C227" s="494">
        <v>3308.3</v>
      </c>
      <c r="D227" s="495">
        <v>3336.2000000000003</v>
      </c>
      <c r="E227" s="495">
        <v>3252.1000000000004</v>
      </c>
      <c r="F227" s="495">
        <v>3195.9</v>
      </c>
      <c r="G227" s="495">
        <v>3111.8</v>
      </c>
      <c r="H227" s="495">
        <v>3392.4000000000005</v>
      </c>
      <c r="I227" s="495">
        <v>3476.5</v>
      </c>
      <c r="J227" s="495">
        <v>3532.7000000000007</v>
      </c>
      <c r="K227" s="494">
        <v>3420.3</v>
      </c>
      <c r="L227" s="494">
        <v>3280</v>
      </c>
      <c r="M227" s="494">
        <v>0.11414000000000001</v>
      </c>
    </row>
    <row r="228" spans="1:13">
      <c r="A228" s="254">
        <v>218</v>
      </c>
      <c r="B228" s="497" t="s">
        <v>253</v>
      </c>
      <c r="C228" s="494">
        <v>39</v>
      </c>
      <c r="D228" s="495">
        <v>38.966666666666669</v>
      </c>
      <c r="E228" s="495">
        <v>38.433333333333337</v>
      </c>
      <c r="F228" s="495">
        <v>37.866666666666667</v>
      </c>
      <c r="G228" s="495">
        <v>37.333333333333336</v>
      </c>
      <c r="H228" s="495">
        <v>39.533333333333339</v>
      </c>
      <c r="I228" s="495">
        <v>40.06666666666667</v>
      </c>
      <c r="J228" s="495">
        <v>40.63333333333334</v>
      </c>
      <c r="K228" s="494">
        <v>39.5</v>
      </c>
      <c r="L228" s="494">
        <v>38.4</v>
      </c>
      <c r="M228" s="494">
        <v>157.54551000000001</v>
      </c>
    </row>
    <row r="229" spans="1:13">
      <c r="A229" s="254">
        <v>219</v>
      </c>
      <c r="B229" s="497" t="s">
        <v>119</v>
      </c>
      <c r="C229" s="494">
        <v>57.05</v>
      </c>
      <c r="D229" s="495">
        <v>57.016666666666673</v>
      </c>
      <c r="E229" s="495">
        <v>56.183333333333344</v>
      </c>
      <c r="F229" s="495">
        <v>55.31666666666667</v>
      </c>
      <c r="G229" s="495">
        <v>54.483333333333341</v>
      </c>
      <c r="H229" s="495">
        <v>57.883333333333347</v>
      </c>
      <c r="I229" s="495">
        <v>58.716666666666676</v>
      </c>
      <c r="J229" s="495">
        <v>59.58333333333335</v>
      </c>
      <c r="K229" s="494">
        <v>57.85</v>
      </c>
      <c r="L229" s="494">
        <v>56.15</v>
      </c>
      <c r="M229" s="494">
        <v>499.70186999999999</v>
      </c>
    </row>
    <row r="230" spans="1:13">
      <c r="A230" s="254">
        <v>220</v>
      </c>
      <c r="B230" s="497" t="s">
        <v>389</v>
      </c>
      <c r="C230" s="494">
        <v>47.7</v>
      </c>
      <c r="D230" s="495">
        <v>47.833333333333336</v>
      </c>
      <c r="E230" s="495">
        <v>47.266666666666673</v>
      </c>
      <c r="F230" s="495">
        <v>46.833333333333336</v>
      </c>
      <c r="G230" s="495">
        <v>46.266666666666673</v>
      </c>
      <c r="H230" s="495">
        <v>48.266666666666673</v>
      </c>
      <c r="I230" s="495">
        <v>48.833333333333336</v>
      </c>
      <c r="J230" s="495">
        <v>49.266666666666673</v>
      </c>
      <c r="K230" s="494">
        <v>48.4</v>
      </c>
      <c r="L230" s="494">
        <v>47.4</v>
      </c>
      <c r="M230" s="494">
        <v>40.584989999999998</v>
      </c>
    </row>
    <row r="231" spans="1:13">
      <c r="A231" s="254">
        <v>221</v>
      </c>
      <c r="B231" s="497" t="s">
        <v>390</v>
      </c>
      <c r="C231" s="494">
        <v>1096.8</v>
      </c>
      <c r="D231" s="495">
        <v>1109.2333333333333</v>
      </c>
      <c r="E231" s="495">
        <v>1069.6166666666668</v>
      </c>
      <c r="F231" s="495">
        <v>1042.4333333333334</v>
      </c>
      <c r="G231" s="495">
        <v>1002.8166666666668</v>
      </c>
      <c r="H231" s="495">
        <v>1136.4166666666667</v>
      </c>
      <c r="I231" s="495">
        <v>1176.0333333333331</v>
      </c>
      <c r="J231" s="495">
        <v>1203.2166666666667</v>
      </c>
      <c r="K231" s="494">
        <v>1148.8499999999999</v>
      </c>
      <c r="L231" s="494">
        <v>1082.05</v>
      </c>
      <c r="M231" s="494">
        <v>0.76370000000000005</v>
      </c>
    </row>
    <row r="232" spans="1:13">
      <c r="A232" s="254">
        <v>222</v>
      </c>
      <c r="B232" s="497" t="s">
        <v>391</v>
      </c>
      <c r="C232" s="494">
        <v>293.95</v>
      </c>
      <c r="D232" s="495">
        <v>290.93333333333334</v>
      </c>
      <c r="E232" s="495">
        <v>285.9666666666667</v>
      </c>
      <c r="F232" s="495">
        <v>277.98333333333335</v>
      </c>
      <c r="G232" s="495">
        <v>273.01666666666671</v>
      </c>
      <c r="H232" s="495">
        <v>298.91666666666669</v>
      </c>
      <c r="I232" s="495">
        <v>303.88333333333327</v>
      </c>
      <c r="J232" s="495">
        <v>311.86666666666667</v>
      </c>
      <c r="K232" s="494">
        <v>295.89999999999998</v>
      </c>
      <c r="L232" s="494">
        <v>282.95</v>
      </c>
      <c r="M232" s="494">
        <v>2.5712600000000001</v>
      </c>
    </row>
    <row r="233" spans="1:13">
      <c r="A233" s="254">
        <v>223</v>
      </c>
      <c r="B233" s="497" t="s">
        <v>746</v>
      </c>
      <c r="C233" s="494">
        <v>1308.95</v>
      </c>
      <c r="D233" s="495">
        <v>1297.0833333333333</v>
      </c>
      <c r="E233" s="495">
        <v>1246.1666666666665</v>
      </c>
      <c r="F233" s="495">
        <v>1183.3833333333332</v>
      </c>
      <c r="G233" s="495">
        <v>1132.4666666666665</v>
      </c>
      <c r="H233" s="495">
        <v>1359.8666666666666</v>
      </c>
      <c r="I233" s="495">
        <v>1410.7833333333331</v>
      </c>
      <c r="J233" s="495">
        <v>1473.5666666666666</v>
      </c>
      <c r="K233" s="494">
        <v>1348</v>
      </c>
      <c r="L233" s="494">
        <v>1234.3</v>
      </c>
      <c r="M233" s="494">
        <v>0.63822999999999996</v>
      </c>
    </row>
    <row r="234" spans="1:13">
      <c r="A234" s="254">
        <v>224</v>
      </c>
      <c r="B234" s="497" t="s">
        <v>750</v>
      </c>
      <c r="C234" s="494">
        <v>552.4</v>
      </c>
      <c r="D234" s="495">
        <v>554.33333333333337</v>
      </c>
      <c r="E234" s="495">
        <v>547.31666666666672</v>
      </c>
      <c r="F234" s="495">
        <v>542.23333333333335</v>
      </c>
      <c r="G234" s="495">
        <v>535.2166666666667</v>
      </c>
      <c r="H234" s="495">
        <v>559.41666666666674</v>
      </c>
      <c r="I234" s="495">
        <v>566.43333333333339</v>
      </c>
      <c r="J234" s="495">
        <v>571.51666666666677</v>
      </c>
      <c r="K234" s="494">
        <v>561.35</v>
      </c>
      <c r="L234" s="494">
        <v>549.25</v>
      </c>
      <c r="M234" s="494">
        <v>7.0744400000000001</v>
      </c>
    </row>
    <row r="235" spans="1:13">
      <c r="A235" s="254">
        <v>225</v>
      </c>
      <c r="B235" s="497" t="s">
        <v>392</v>
      </c>
      <c r="C235" s="494">
        <v>113.8</v>
      </c>
      <c r="D235" s="495">
        <v>112.63333333333333</v>
      </c>
      <c r="E235" s="495">
        <v>110.26666666666665</v>
      </c>
      <c r="F235" s="495">
        <v>106.73333333333332</v>
      </c>
      <c r="G235" s="495">
        <v>104.36666666666665</v>
      </c>
      <c r="H235" s="495">
        <v>116.16666666666666</v>
      </c>
      <c r="I235" s="495">
        <v>118.53333333333333</v>
      </c>
      <c r="J235" s="495">
        <v>122.06666666666666</v>
      </c>
      <c r="K235" s="494">
        <v>115</v>
      </c>
      <c r="L235" s="494">
        <v>109.1</v>
      </c>
      <c r="M235" s="494">
        <v>31.47655</v>
      </c>
    </row>
    <row r="236" spans="1:13">
      <c r="A236" s="254">
        <v>226</v>
      </c>
      <c r="B236" s="497" t="s">
        <v>393</v>
      </c>
      <c r="C236" s="494">
        <v>89.9</v>
      </c>
      <c r="D236" s="495">
        <v>89.616666666666674</v>
      </c>
      <c r="E236" s="495">
        <v>88.783333333333346</v>
      </c>
      <c r="F236" s="495">
        <v>87.666666666666671</v>
      </c>
      <c r="G236" s="495">
        <v>86.833333333333343</v>
      </c>
      <c r="H236" s="495">
        <v>90.733333333333348</v>
      </c>
      <c r="I236" s="495">
        <v>91.566666666666663</v>
      </c>
      <c r="J236" s="495">
        <v>92.683333333333351</v>
      </c>
      <c r="K236" s="494">
        <v>90.45</v>
      </c>
      <c r="L236" s="494">
        <v>88.5</v>
      </c>
      <c r="M236" s="494">
        <v>32.605350000000001</v>
      </c>
    </row>
    <row r="237" spans="1:13">
      <c r="A237" s="254">
        <v>227</v>
      </c>
      <c r="B237" s="497" t="s">
        <v>126</v>
      </c>
      <c r="C237" s="494">
        <v>220.05</v>
      </c>
      <c r="D237" s="495">
        <v>219.31666666666669</v>
      </c>
      <c r="E237" s="495">
        <v>218.03333333333339</v>
      </c>
      <c r="F237" s="495">
        <v>216.01666666666671</v>
      </c>
      <c r="G237" s="495">
        <v>214.73333333333341</v>
      </c>
      <c r="H237" s="495">
        <v>221.33333333333337</v>
      </c>
      <c r="I237" s="495">
        <v>222.61666666666667</v>
      </c>
      <c r="J237" s="495">
        <v>224.63333333333335</v>
      </c>
      <c r="K237" s="494">
        <v>220.6</v>
      </c>
      <c r="L237" s="494">
        <v>217.3</v>
      </c>
      <c r="M237" s="494">
        <v>290.62761999999998</v>
      </c>
    </row>
    <row r="238" spans="1:13">
      <c r="A238" s="254">
        <v>228</v>
      </c>
      <c r="B238" s="497" t="s">
        <v>395</v>
      </c>
      <c r="C238" s="494">
        <v>117.15</v>
      </c>
      <c r="D238" s="495">
        <v>116.93333333333334</v>
      </c>
      <c r="E238" s="495">
        <v>115.66666666666667</v>
      </c>
      <c r="F238" s="495">
        <v>114.18333333333334</v>
      </c>
      <c r="G238" s="495">
        <v>112.91666666666667</v>
      </c>
      <c r="H238" s="495">
        <v>118.41666666666667</v>
      </c>
      <c r="I238" s="495">
        <v>119.68333333333332</v>
      </c>
      <c r="J238" s="495">
        <v>121.16666666666667</v>
      </c>
      <c r="K238" s="494">
        <v>118.2</v>
      </c>
      <c r="L238" s="494">
        <v>115.45</v>
      </c>
      <c r="M238" s="494">
        <v>2.66567</v>
      </c>
    </row>
    <row r="239" spans="1:13">
      <c r="A239" s="254">
        <v>229</v>
      </c>
      <c r="B239" s="497" t="s">
        <v>396</v>
      </c>
      <c r="C239" s="494">
        <v>169.8</v>
      </c>
      <c r="D239" s="495">
        <v>170.38333333333333</v>
      </c>
      <c r="E239" s="495">
        <v>166.91666666666666</v>
      </c>
      <c r="F239" s="495">
        <v>164.03333333333333</v>
      </c>
      <c r="G239" s="495">
        <v>160.56666666666666</v>
      </c>
      <c r="H239" s="495">
        <v>173.26666666666665</v>
      </c>
      <c r="I239" s="495">
        <v>176.73333333333335</v>
      </c>
      <c r="J239" s="495">
        <v>179.61666666666665</v>
      </c>
      <c r="K239" s="494">
        <v>173.85</v>
      </c>
      <c r="L239" s="494">
        <v>167.5</v>
      </c>
      <c r="M239" s="494">
        <v>28.824290000000001</v>
      </c>
    </row>
    <row r="240" spans="1:13">
      <c r="A240" s="254">
        <v>230</v>
      </c>
      <c r="B240" s="497" t="s">
        <v>115</v>
      </c>
      <c r="C240" s="494">
        <v>204.65</v>
      </c>
      <c r="D240" s="495">
        <v>202.15</v>
      </c>
      <c r="E240" s="495">
        <v>198.8</v>
      </c>
      <c r="F240" s="495">
        <v>192.95000000000002</v>
      </c>
      <c r="G240" s="495">
        <v>189.60000000000002</v>
      </c>
      <c r="H240" s="495">
        <v>208</v>
      </c>
      <c r="I240" s="495">
        <v>211.34999999999997</v>
      </c>
      <c r="J240" s="495">
        <v>217.2</v>
      </c>
      <c r="K240" s="494">
        <v>205.5</v>
      </c>
      <c r="L240" s="494">
        <v>196.3</v>
      </c>
      <c r="M240" s="494">
        <v>142.56245999999999</v>
      </c>
    </row>
    <row r="241" spans="1:13">
      <c r="A241" s="254">
        <v>231</v>
      </c>
      <c r="B241" s="497" t="s">
        <v>397</v>
      </c>
      <c r="C241" s="494">
        <v>88.3</v>
      </c>
      <c r="D241" s="495">
        <v>86.95</v>
      </c>
      <c r="E241" s="495">
        <v>82.9</v>
      </c>
      <c r="F241" s="495">
        <v>77.5</v>
      </c>
      <c r="G241" s="495">
        <v>73.45</v>
      </c>
      <c r="H241" s="495">
        <v>92.350000000000009</v>
      </c>
      <c r="I241" s="495">
        <v>96.399999999999991</v>
      </c>
      <c r="J241" s="495">
        <v>101.80000000000001</v>
      </c>
      <c r="K241" s="494">
        <v>91</v>
      </c>
      <c r="L241" s="494">
        <v>81.55</v>
      </c>
      <c r="M241" s="494">
        <v>232.75712999999999</v>
      </c>
    </row>
    <row r="242" spans="1:13">
      <c r="A242" s="254">
        <v>232</v>
      </c>
      <c r="B242" s="497" t="s">
        <v>747</v>
      </c>
      <c r="C242" s="494">
        <v>7972.55</v>
      </c>
      <c r="D242" s="495">
        <v>7923.75</v>
      </c>
      <c r="E242" s="495">
        <v>7809.8</v>
      </c>
      <c r="F242" s="495">
        <v>7647.05</v>
      </c>
      <c r="G242" s="495">
        <v>7533.1</v>
      </c>
      <c r="H242" s="495">
        <v>8086.5</v>
      </c>
      <c r="I242" s="495">
        <v>8200.4500000000007</v>
      </c>
      <c r="J242" s="495">
        <v>8363.2000000000007</v>
      </c>
      <c r="K242" s="494">
        <v>8037.7</v>
      </c>
      <c r="L242" s="494">
        <v>7761</v>
      </c>
      <c r="M242" s="494">
        <v>1.1541399999999999</v>
      </c>
    </row>
    <row r="243" spans="1:13">
      <c r="A243" s="254">
        <v>233</v>
      </c>
      <c r="B243" s="497" t="s">
        <v>254</v>
      </c>
      <c r="C243" s="494">
        <v>118.1</v>
      </c>
      <c r="D243" s="495">
        <v>118.23333333333333</v>
      </c>
      <c r="E243" s="495">
        <v>116.86666666666667</v>
      </c>
      <c r="F243" s="495">
        <v>115.63333333333334</v>
      </c>
      <c r="G243" s="495">
        <v>114.26666666666668</v>
      </c>
      <c r="H243" s="495">
        <v>119.46666666666667</v>
      </c>
      <c r="I243" s="495">
        <v>120.83333333333331</v>
      </c>
      <c r="J243" s="495">
        <v>122.06666666666666</v>
      </c>
      <c r="K243" s="494">
        <v>119.6</v>
      </c>
      <c r="L243" s="494">
        <v>117</v>
      </c>
      <c r="M243" s="494">
        <v>12.148239999999999</v>
      </c>
    </row>
    <row r="244" spans="1:13">
      <c r="A244" s="254">
        <v>234</v>
      </c>
      <c r="B244" s="497" t="s">
        <v>398</v>
      </c>
      <c r="C244" s="494">
        <v>347.05</v>
      </c>
      <c r="D244" s="495">
        <v>343.5333333333333</v>
      </c>
      <c r="E244" s="495">
        <v>338.51666666666659</v>
      </c>
      <c r="F244" s="495">
        <v>329.98333333333329</v>
      </c>
      <c r="G244" s="495">
        <v>324.96666666666658</v>
      </c>
      <c r="H244" s="495">
        <v>352.06666666666661</v>
      </c>
      <c r="I244" s="495">
        <v>357.08333333333326</v>
      </c>
      <c r="J244" s="495">
        <v>365.61666666666662</v>
      </c>
      <c r="K244" s="494">
        <v>348.55</v>
      </c>
      <c r="L244" s="494">
        <v>335</v>
      </c>
      <c r="M244" s="494">
        <v>19.17324</v>
      </c>
    </row>
    <row r="245" spans="1:13">
      <c r="A245" s="254">
        <v>235</v>
      </c>
      <c r="B245" s="497" t="s">
        <v>255</v>
      </c>
      <c r="C245" s="494">
        <v>112.3</v>
      </c>
      <c r="D245" s="495">
        <v>111.66666666666667</v>
      </c>
      <c r="E245" s="495">
        <v>109.88333333333334</v>
      </c>
      <c r="F245" s="495">
        <v>107.46666666666667</v>
      </c>
      <c r="G245" s="495">
        <v>105.68333333333334</v>
      </c>
      <c r="H245" s="495">
        <v>114.08333333333334</v>
      </c>
      <c r="I245" s="495">
        <v>115.86666666666667</v>
      </c>
      <c r="J245" s="495">
        <v>118.28333333333335</v>
      </c>
      <c r="K245" s="494">
        <v>113.45</v>
      </c>
      <c r="L245" s="494">
        <v>109.25</v>
      </c>
      <c r="M245" s="494">
        <v>21.948930000000001</v>
      </c>
    </row>
    <row r="246" spans="1:13">
      <c r="A246" s="254">
        <v>236</v>
      </c>
      <c r="B246" s="497" t="s">
        <v>125</v>
      </c>
      <c r="C246" s="494">
        <v>93.15</v>
      </c>
      <c r="D246" s="495">
        <v>92.566666666666663</v>
      </c>
      <c r="E246" s="495">
        <v>91.783333333333331</v>
      </c>
      <c r="F246" s="495">
        <v>90.416666666666671</v>
      </c>
      <c r="G246" s="495">
        <v>89.63333333333334</v>
      </c>
      <c r="H246" s="495">
        <v>93.933333333333323</v>
      </c>
      <c r="I246" s="495">
        <v>94.716666666666654</v>
      </c>
      <c r="J246" s="495">
        <v>96.083333333333314</v>
      </c>
      <c r="K246" s="494">
        <v>93.35</v>
      </c>
      <c r="L246" s="494">
        <v>91.2</v>
      </c>
      <c r="M246" s="494">
        <v>148.43941000000001</v>
      </c>
    </row>
    <row r="247" spans="1:13">
      <c r="A247" s="254">
        <v>237</v>
      </c>
      <c r="B247" s="497" t="s">
        <v>399</v>
      </c>
      <c r="C247" s="494">
        <v>16.95</v>
      </c>
      <c r="D247" s="495">
        <v>17.033333333333331</v>
      </c>
      <c r="E247" s="495">
        <v>16.466666666666661</v>
      </c>
      <c r="F247" s="495">
        <v>15.983333333333331</v>
      </c>
      <c r="G247" s="495">
        <v>15.416666666666661</v>
      </c>
      <c r="H247" s="495">
        <v>17.516666666666662</v>
      </c>
      <c r="I247" s="495">
        <v>18.083333333333332</v>
      </c>
      <c r="J247" s="495">
        <v>18.566666666666663</v>
      </c>
      <c r="K247" s="494">
        <v>17.600000000000001</v>
      </c>
      <c r="L247" s="494">
        <v>16.55</v>
      </c>
      <c r="M247" s="494">
        <v>264.67946999999998</v>
      </c>
    </row>
    <row r="248" spans="1:13">
      <c r="A248" s="254">
        <v>238</v>
      </c>
      <c r="B248" s="497" t="s">
        <v>772</v>
      </c>
      <c r="C248" s="494">
        <v>1751.75</v>
      </c>
      <c r="D248" s="495">
        <v>1760.3999999999999</v>
      </c>
      <c r="E248" s="495">
        <v>1741.3499999999997</v>
      </c>
      <c r="F248" s="495">
        <v>1730.9499999999998</v>
      </c>
      <c r="G248" s="495">
        <v>1711.8999999999996</v>
      </c>
      <c r="H248" s="495">
        <v>1770.7999999999997</v>
      </c>
      <c r="I248" s="495">
        <v>1789.85</v>
      </c>
      <c r="J248" s="495">
        <v>1800.2499999999998</v>
      </c>
      <c r="K248" s="494">
        <v>1779.45</v>
      </c>
      <c r="L248" s="494">
        <v>1750</v>
      </c>
      <c r="M248" s="494">
        <v>9.4494699999999998</v>
      </c>
    </row>
    <row r="249" spans="1:13">
      <c r="A249" s="254">
        <v>239</v>
      </c>
      <c r="B249" s="497" t="s">
        <v>748</v>
      </c>
      <c r="C249" s="494">
        <v>288.25</v>
      </c>
      <c r="D249" s="495">
        <v>289.5</v>
      </c>
      <c r="E249" s="495">
        <v>284.75</v>
      </c>
      <c r="F249" s="495">
        <v>281.25</v>
      </c>
      <c r="G249" s="495">
        <v>276.5</v>
      </c>
      <c r="H249" s="495">
        <v>293</v>
      </c>
      <c r="I249" s="495">
        <v>297.75</v>
      </c>
      <c r="J249" s="495">
        <v>301.25</v>
      </c>
      <c r="K249" s="494">
        <v>294.25</v>
      </c>
      <c r="L249" s="494">
        <v>286</v>
      </c>
      <c r="M249" s="494">
        <v>1.06569</v>
      </c>
    </row>
    <row r="250" spans="1:13">
      <c r="A250" s="254">
        <v>240</v>
      </c>
      <c r="B250" s="497" t="s">
        <v>120</v>
      </c>
      <c r="C250" s="494">
        <v>526.45000000000005</v>
      </c>
      <c r="D250" s="495">
        <v>523.30000000000007</v>
      </c>
      <c r="E250" s="495">
        <v>518.80000000000018</v>
      </c>
      <c r="F250" s="495">
        <v>511.15000000000009</v>
      </c>
      <c r="G250" s="495">
        <v>506.6500000000002</v>
      </c>
      <c r="H250" s="495">
        <v>530.95000000000016</v>
      </c>
      <c r="I250" s="495">
        <v>535.44999999999993</v>
      </c>
      <c r="J250" s="495">
        <v>543.10000000000014</v>
      </c>
      <c r="K250" s="494">
        <v>527.79999999999995</v>
      </c>
      <c r="L250" s="494">
        <v>515.65</v>
      </c>
      <c r="M250" s="494">
        <v>24.793900000000001</v>
      </c>
    </row>
    <row r="251" spans="1:13">
      <c r="A251" s="254">
        <v>241</v>
      </c>
      <c r="B251" s="497" t="s">
        <v>826</v>
      </c>
      <c r="C251" s="494">
        <v>255.45</v>
      </c>
      <c r="D251" s="495">
        <v>253.04999999999995</v>
      </c>
      <c r="E251" s="495">
        <v>249.19999999999993</v>
      </c>
      <c r="F251" s="495">
        <v>242.95</v>
      </c>
      <c r="G251" s="495">
        <v>239.09999999999997</v>
      </c>
      <c r="H251" s="495">
        <v>259.2999999999999</v>
      </c>
      <c r="I251" s="495">
        <v>263.14999999999992</v>
      </c>
      <c r="J251" s="495">
        <v>269.39999999999986</v>
      </c>
      <c r="K251" s="494">
        <v>256.89999999999998</v>
      </c>
      <c r="L251" s="494">
        <v>246.8</v>
      </c>
      <c r="M251" s="494">
        <v>39.071710000000003</v>
      </c>
    </row>
    <row r="252" spans="1:13">
      <c r="A252" s="254">
        <v>242</v>
      </c>
      <c r="B252" s="497" t="s">
        <v>122</v>
      </c>
      <c r="C252" s="494">
        <v>993.3</v>
      </c>
      <c r="D252" s="495">
        <v>983.13333333333333</v>
      </c>
      <c r="E252" s="495">
        <v>969.26666666666665</v>
      </c>
      <c r="F252" s="495">
        <v>945.23333333333335</v>
      </c>
      <c r="G252" s="495">
        <v>931.36666666666667</v>
      </c>
      <c r="H252" s="495">
        <v>1007.1666666666666</v>
      </c>
      <c r="I252" s="495">
        <v>1021.0333333333332</v>
      </c>
      <c r="J252" s="495">
        <v>1045.0666666666666</v>
      </c>
      <c r="K252" s="494">
        <v>997</v>
      </c>
      <c r="L252" s="494">
        <v>959.1</v>
      </c>
      <c r="M252" s="494">
        <v>79.326710000000006</v>
      </c>
    </row>
    <row r="253" spans="1:13">
      <c r="A253" s="254">
        <v>243</v>
      </c>
      <c r="B253" s="497" t="s">
        <v>256</v>
      </c>
      <c r="C253" s="494">
        <v>4263.05</v>
      </c>
      <c r="D253" s="495">
        <v>4252.416666666667</v>
      </c>
      <c r="E253" s="495">
        <v>4180.6333333333341</v>
      </c>
      <c r="F253" s="495">
        <v>4098.2166666666672</v>
      </c>
      <c r="G253" s="495">
        <v>4026.4333333333343</v>
      </c>
      <c r="H253" s="495">
        <v>4334.8333333333339</v>
      </c>
      <c r="I253" s="495">
        <v>4406.6166666666668</v>
      </c>
      <c r="J253" s="495">
        <v>4489.0333333333338</v>
      </c>
      <c r="K253" s="494">
        <v>4324.2</v>
      </c>
      <c r="L253" s="494">
        <v>4170</v>
      </c>
      <c r="M253" s="494">
        <v>7.8073600000000001</v>
      </c>
    </row>
    <row r="254" spans="1:13">
      <c r="A254" s="254">
        <v>244</v>
      </c>
      <c r="B254" s="497" t="s">
        <v>124</v>
      </c>
      <c r="C254" s="494">
        <v>1385.2</v>
      </c>
      <c r="D254" s="495">
        <v>1382.6000000000001</v>
      </c>
      <c r="E254" s="495">
        <v>1373.6000000000004</v>
      </c>
      <c r="F254" s="495">
        <v>1362.0000000000002</v>
      </c>
      <c r="G254" s="495">
        <v>1353.0000000000005</v>
      </c>
      <c r="H254" s="495">
        <v>1394.2000000000003</v>
      </c>
      <c r="I254" s="495">
        <v>1403.1999999999998</v>
      </c>
      <c r="J254" s="495">
        <v>1414.8000000000002</v>
      </c>
      <c r="K254" s="494">
        <v>1391.6</v>
      </c>
      <c r="L254" s="494">
        <v>1371</v>
      </c>
      <c r="M254" s="494">
        <v>56.751550000000002</v>
      </c>
    </row>
    <row r="255" spans="1:13">
      <c r="A255" s="254">
        <v>245</v>
      </c>
      <c r="B255" s="497" t="s">
        <v>749</v>
      </c>
      <c r="C255" s="494">
        <v>697.9</v>
      </c>
      <c r="D255" s="495">
        <v>691.9666666666667</v>
      </c>
      <c r="E255" s="495">
        <v>683.93333333333339</v>
      </c>
      <c r="F255" s="495">
        <v>669.9666666666667</v>
      </c>
      <c r="G255" s="495">
        <v>661.93333333333339</v>
      </c>
      <c r="H255" s="495">
        <v>705.93333333333339</v>
      </c>
      <c r="I255" s="495">
        <v>713.9666666666667</v>
      </c>
      <c r="J255" s="495">
        <v>727.93333333333339</v>
      </c>
      <c r="K255" s="494">
        <v>700</v>
      </c>
      <c r="L255" s="494">
        <v>678</v>
      </c>
      <c r="M255" s="494">
        <v>0.15242</v>
      </c>
    </row>
    <row r="256" spans="1:13">
      <c r="A256" s="254">
        <v>246</v>
      </c>
      <c r="B256" s="497" t="s">
        <v>400</v>
      </c>
      <c r="C256" s="494">
        <v>278.8</v>
      </c>
      <c r="D256" s="495">
        <v>281.58333333333331</v>
      </c>
      <c r="E256" s="495">
        <v>274.21666666666664</v>
      </c>
      <c r="F256" s="495">
        <v>269.63333333333333</v>
      </c>
      <c r="G256" s="495">
        <v>262.26666666666665</v>
      </c>
      <c r="H256" s="495">
        <v>286.16666666666663</v>
      </c>
      <c r="I256" s="495">
        <v>293.5333333333333</v>
      </c>
      <c r="J256" s="495">
        <v>298.11666666666662</v>
      </c>
      <c r="K256" s="494">
        <v>288.95</v>
      </c>
      <c r="L256" s="494">
        <v>277</v>
      </c>
      <c r="M256" s="494">
        <v>7.4731199999999998</v>
      </c>
    </row>
    <row r="257" spans="1:13">
      <c r="A257" s="254">
        <v>247</v>
      </c>
      <c r="B257" s="497" t="s">
        <v>121</v>
      </c>
      <c r="C257" s="494">
        <v>1616.6</v>
      </c>
      <c r="D257" s="495">
        <v>1619.3333333333333</v>
      </c>
      <c r="E257" s="495">
        <v>1598.6666666666665</v>
      </c>
      <c r="F257" s="495">
        <v>1580.7333333333333</v>
      </c>
      <c r="G257" s="495">
        <v>1560.0666666666666</v>
      </c>
      <c r="H257" s="495">
        <v>1637.2666666666664</v>
      </c>
      <c r="I257" s="495">
        <v>1657.9333333333329</v>
      </c>
      <c r="J257" s="495">
        <v>1675.8666666666663</v>
      </c>
      <c r="K257" s="494">
        <v>1640</v>
      </c>
      <c r="L257" s="494">
        <v>1601.4</v>
      </c>
      <c r="M257" s="494">
        <v>6.6311999999999998</v>
      </c>
    </row>
    <row r="258" spans="1:13">
      <c r="A258" s="254">
        <v>248</v>
      </c>
      <c r="B258" s="497" t="s">
        <v>257</v>
      </c>
      <c r="C258" s="494">
        <v>1882</v>
      </c>
      <c r="D258" s="495">
        <v>1889.3666666666668</v>
      </c>
      <c r="E258" s="495">
        <v>1863.7333333333336</v>
      </c>
      <c r="F258" s="495">
        <v>1845.4666666666667</v>
      </c>
      <c r="G258" s="495">
        <v>1819.8333333333335</v>
      </c>
      <c r="H258" s="495">
        <v>1907.6333333333337</v>
      </c>
      <c r="I258" s="495">
        <v>1933.2666666666669</v>
      </c>
      <c r="J258" s="495">
        <v>1951.5333333333338</v>
      </c>
      <c r="K258" s="494">
        <v>1915</v>
      </c>
      <c r="L258" s="494">
        <v>1871.1</v>
      </c>
      <c r="M258" s="494">
        <v>1.1922200000000001</v>
      </c>
    </row>
    <row r="259" spans="1:13">
      <c r="A259" s="254">
        <v>249</v>
      </c>
      <c r="B259" s="497" t="s">
        <v>401</v>
      </c>
      <c r="C259" s="494">
        <v>1252.0999999999999</v>
      </c>
      <c r="D259" s="495">
        <v>1252.8833333333334</v>
      </c>
      <c r="E259" s="495">
        <v>1236.8666666666668</v>
      </c>
      <c r="F259" s="495">
        <v>1221.6333333333334</v>
      </c>
      <c r="G259" s="495">
        <v>1205.6166666666668</v>
      </c>
      <c r="H259" s="495">
        <v>1268.1166666666668</v>
      </c>
      <c r="I259" s="495">
        <v>1284.1333333333337</v>
      </c>
      <c r="J259" s="495">
        <v>1299.3666666666668</v>
      </c>
      <c r="K259" s="494">
        <v>1268.9000000000001</v>
      </c>
      <c r="L259" s="494">
        <v>1237.6500000000001</v>
      </c>
      <c r="M259" s="494">
        <v>0.82203000000000004</v>
      </c>
    </row>
    <row r="260" spans="1:13">
      <c r="A260" s="254">
        <v>250</v>
      </c>
      <c r="B260" s="497" t="s">
        <v>402</v>
      </c>
      <c r="C260" s="494">
        <v>2919.6</v>
      </c>
      <c r="D260" s="495">
        <v>2919.8666666666668</v>
      </c>
      <c r="E260" s="495">
        <v>2869.7333333333336</v>
      </c>
      <c r="F260" s="495">
        <v>2819.8666666666668</v>
      </c>
      <c r="G260" s="495">
        <v>2769.7333333333336</v>
      </c>
      <c r="H260" s="495">
        <v>2969.7333333333336</v>
      </c>
      <c r="I260" s="495">
        <v>3019.8666666666668</v>
      </c>
      <c r="J260" s="495">
        <v>3069.7333333333336</v>
      </c>
      <c r="K260" s="494">
        <v>2970</v>
      </c>
      <c r="L260" s="494">
        <v>2870</v>
      </c>
      <c r="M260" s="494">
        <v>0.29477999999999999</v>
      </c>
    </row>
    <row r="261" spans="1:13">
      <c r="A261" s="254">
        <v>251</v>
      </c>
      <c r="B261" s="497" t="s">
        <v>403</v>
      </c>
      <c r="C261" s="494">
        <v>438.65</v>
      </c>
      <c r="D261" s="495">
        <v>435.2166666666667</v>
      </c>
      <c r="E261" s="495">
        <v>429.43333333333339</v>
      </c>
      <c r="F261" s="495">
        <v>420.2166666666667</v>
      </c>
      <c r="G261" s="495">
        <v>414.43333333333339</v>
      </c>
      <c r="H261" s="495">
        <v>444.43333333333339</v>
      </c>
      <c r="I261" s="495">
        <v>450.2166666666667</v>
      </c>
      <c r="J261" s="495">
        <v>459.43333333333339</v>
      </c>
      <c r="K261" s="494">
        <v>441</v>
      </c>
      <c r="L261" s="494">
        <v>426</v>
      </c>
      <c r="M261" s="494">
        <v>6.1681499999999998</v>
      </c>
    </row>
    <row r="262" spans="1:13">
      <c r="A262" s="254">
        <v>252</v>
      </c>
      <c r="B262" s="497" t="s">
        <v>404</v>
      </c>
      <c r="C262" s="494">
        <v>154.55000000000001</v>
      </c>
      <c r="D262" s="495">
        <v>153.1</v>
      </c>
      <c r="E262" s="495">
        <v>150.69999999999999</v>
      </c>
      <c r="F262" s="495">
        <v>146.85</v>
      </c>
      <c r="G262" s="495">
        <v>144.44999999999999</v>
      </c>
      <c r="H262" s="495">
        <v>156.94999999999999</v>
      </c>
      <c r="I262" s="495">
        <v>159.35000000000002</v>
      </c>
      <c r="J262" s="495">
        <v>163.19999999999999</v>
      </c>
      <c r="K262" s="494">
        <v>155.5</v>
      </c>
      <c r="L262" s="494">
        <v>149.25</v>
      </c>
      <c r="M262" s="494">
        <v>9.2625399999999996</v>
      </c>
    </row>
    <row r="263" spans="1:13">
      <c r="A263" s="254">
        <v>253</v>
      </c>
      <c r="B263" s="497" t="s">
        <v>405</v>
      </c>
      <c r="C263" s="494">
        <v>119.15</v>
      </c>
      <c r="D263" s="495">
        <v>116.26666666666667</v>
      </c>
      <c r="E263" s="495">
        <v>112.63333333333333</v>
      </c>
      <c r="F263" s="495">
        <v>106.11666666666666</v>
      </c>
      <c r="G263" s="495">
        <v>102.48333333333332</v>
      </c>
      <c r="H263" s="495">
        <v>122.78333333333333</v>
      </c>
      <c r="I263" s="495">
        <v>126.41666666666669</v>
      </c>
      <c r="J263" s="495">
        <v>132.93333333333334</v>
      </c>
      <c r="K263" s="494">
        <v>119.9</v>
      </c>
      <c r="L263" s="494">
        <v>109.75</v>
      </c>
      <c r="M263" s="494">
        <v>14.742900000000001</v>
      </c>
    </row>
    <row r="264" spans="1:13">
      <c r="A264" s="254">
        <v>254</v>
      </c>
      <c r="B264" s="497" t="s">
        <v>406</v>
      </c>
      <c r="C264" s="494">
        <v>85.4</v>
      </c>
      <c r="D264" s="495">
        <v>85.383333333333326</v>
      </c>
      <c r="E264" s="495">
        <v>84.266666666666652</v>
      </c>
      <c r="F264" s="495">
        <v>83.133333333333326</v>
      </c>
      <c r="G264" s="495">
        <v>82.016666666666652</v>
      </c>
      <c r="H264" s="495">
        <v>86.516666666666652</v>
      </c>
      <c r="I264" s="495">
        <v>87.633333333333326</v>
      </c>
      <c r="J264" s="495">
        <v>88.766666666666652</v>
      </c>
      <c r="K264" s="494">
        <v>86.5</v>
      </c>
      <c r="L264" s="494">
        <v>84.25</v>
      </c>
      <c r="M264" s="494">
        <v>9.1337700000000002</v>
      </c>
    </row>
    <row r="265" spans="1:13">
      <c r="A265" s="254">
        <v>255</v>
      </c>
      <c r="B265" s="497" t="s">
        <v>258</v>
      </c>
      <c r="C265" s="494">
        <v>90.7</v>
      </c>
      <c r="D265" s="495">
        <v>90.45</v>
      </c>
      <c r="E265" s="495">
        <v>88.100000000000009</v>
      </c>
      <c r="F265" s="495">
        <v>85.5</v>
      </c>
      <c r="G265" s="495">
        <v>83.15</v>
      </c>
      <c r="H265" s="495">
        <v>93.050000000000011</v>
      </c>
      <c r="I265" s="495">
        <v>95.4</v>
      </c>
      <c r="J265" s="495">
        <v>98.000000000000014</v>
      </c>
      <c r="K265" s="494">
        <v>92.8</v>
      </c>
      <c r="L265" s="494">
        <v>87.85</v>
      </c>
      <c r="M265" s="494">
        <v>128.35744</v>
      </c>
    </row>
    <row r="266" spans="1:13">
      <c r="A266" s="254">
        <v>256</v>
      </c>
      <c r="B266" s="497" t="s">
        <v>128</v>
      </c>
      <c r="C266" s="494">
        <v>508.75</v>
      </c>
      <c r="D266" s="495">
        <v>497.23333333333335</v>
      </c>
      <c r="E266" s="495">
        <v>481.51666666666665</v>
      </c>
      <c r="F266" s="495">
        <v>454.2833333333333</v>
      </c>
      <c r="G266" s="495">
        <v>438.56666666666661</v>
      </c>
      <c r="H266" s="495">
        <v>524.4666666666667</v>
      </c>
      <c r="I266" s="495">
        <v>540.18333333333339</v>
      </c>
      <c r="J266" s="495">
        <v>567.41666666666674</v>
      </c>
      <c r="K266" s="494">
        <v>512.95000000000005</v>
      </c>
      <c r="L266" s="494">
        <v>470</v>
      </c>
      <c r="M266" s="494">
        <v>357.3623</v>
      </c>
    </row>
    <row r="267" spans="1:13">
      <c r="A267" s="254">
        <v>257</v>
      </c>
      <c r="B267" s="497" t="s">
        <v>751</v>
      </c>
      <c r="C267" s="494">
        <v>86.35</v>
      </c>
      <c r="D267" s="495">
        <v>85.883333333333326</v>
      </c>
      <c r="E267" s="495">
        <v>84.766666666666652</v>
      </c>
      <c r="F267" s="495">
        <v>83.183333333333323</v>
      </c>
      <c r="G267" s="495">
        <v>82.066666666666649</v>
      </c>
      <c r="H267" s="495">
        <v>87.466666666666654</v>
      </c>
      <c r="I267" s="495">
        <v>88.583333333333329</v>
      </c>
      <c r="J267" s="495">
        <v>90.166666666666657</v>
      </c>
      <c r="K267" s="494">
        <v>87</v>
      </c>
      <c r="L267" s="494">
        <v>84.3</v>
      </c>
      <c r="M267" s="494">
        <v>1.5009300000000001</v>
      </c>
    </row>
    <row r="268" spans="1:13">
      <c r="A268" s="254">
        <v>258</v>
      </c>
      <c r="B268" s="497" t="s">
        <v>407</v>
      </c>
      <c r="C268" s="494">
        <v>59</v>
      </c>
      <c r="D268" s="495">
        <v>58.966666666666661</v>
      </c>
      <c r="E268" s="495">
        <v>58.583333333333321</v>
      </c>
      <c r="F268" s="495">
        <v>58.166666666666657</v>
      </c>
      <c r="G268" s="495">
        <v>57.783333333333317</v>
      </c>
      <c r="H268" s="495">
        <v>59.383333333333326</v>
      </c>
      <c r="I268" s="495">
        <v>59.766666666666666</v>
      </c>
      <c r="J268" s="495">
        <v>60.18333333333333</v>
      </c>
      <c r="K268" s="494">
        <v>59.35</v>
      </c>
      <c r="L268" s="494">
        <v>58.55</v>
      </c>
      <c r="M268" s="494">
        <v>15.90387</v>
      </c>
    </row>
    <row r="269" spans="1:13">
      <c r="A269" s="254">
        <v>259</v>
      </c>
      <c r="B269" s="497" t="s">
        <v>408</v>
      </c>
      <c r="C269" s="494">
        <v>87.9</v>
      </c>
      <c r="D269" s="495">
        <v>87.133333333333326</v>
      </c>
      <c r="E269" s="495">
        <v>85.616666666666646</v>
      </c>
      <c r="F269" s="495">
        <v>83.333333333333314</v>
      </c>
      <c r="G269" s="495">
        <v>81.816666666666634</v>
      </c>
      <c r="H269" s="495">
        <v>89.416666666666657</v>
      </c>
      <c r="I269" s="495">
        <v>90.933333333333337</v>
      </c>
      <c r="J269" s="495">
        <v>93.216666666666669</v>
      </c>
      <c r="K269" s="494">
        <v>88.65</v>
      </c>
      <c r="L269" s="494">
        <v>84.85</v>
      </c>
      <c r="M269" s="494">
        <v>9.0195399999999992</v>
      </c>
    </row>
    <row r="270" spans="1:13">
      <c r="A270" s="254">
        <v>260</v>
      </c>
      <c r="B270" s="497" t="s">
        <v>409</v>
      </c>
      <c r="C270" s="494">
        <v>26.65</v>
      </c>
      <c r="D270" s="495">
        <v>26.416666666666668</v>
      </c>
      <c r="E270" s="495">
        <v>26.033333333333335</v>
      </c>
      <c r="F270" s="495">
        <v>25.416666666666668</v>
      </c>
      <c r="G270" s="495">
        <v>25.033333333333335</v>
      </c>
      <c r="H270" s="495">
        <v>27.033333333333335</v>
      </c>
      <c r="I270" s="495">
        <v>27.416666666666668</v>
      </c>
      <c r="J270" s="495">
        <v>28.033333333333335</v>
      </c>
      <c r="K270" s="494">
        <v>26.8</v>
      </c>
      <c r="L270" s="494">
        <v>25.8</v>
      </c>
      <c r="M270" s="494">
        <v>11.988860000000001</v>
      </c>
    </row>
    <row r="271" spans="1:13">
      <c r="A271" s="254">
        <v>261</v>
      </c>
      <c r="B271" s="497" t="s">
        <v>410</v>
      </c>
      <c r="C271" s="494">
        <v>68.8</v>
      </c>
      <c r="D271" s="495">
        <v>68.350000000000009</v>
      </c>
      <c r="E271" s="495">
        <v>67.450000000000017</v>
      </c>
      <c r="F271" s="495">
        <v>66.100000000000009</v>
      </c>
      <c r="G271" s="495">
        <v>65.200000000000017</v>
      </c>
      <c r="H271" s="495">
        <v>69.700000000000017</v>
      </c>
      <c r="I271" s="495">
        <v>70.600000000000023</v>
      </c>
      <c r="J271" s="495">
        <v>71.950000000000017</v>
      </c>
      <c r="K271" s="494">
        <v>69.25</v>
      </c>
      <c r="L271" s="494">
        <v>67</v>
      </c>
      <c r="M271" s="494">
        <v>3.0852200000000001</v>
      </c>
    </row>
    <row r="272" spans="1:13">
      <c r="A272" s="254">
        <v>262</v>
      </c>
      <c r="B272" s="497" t="s">
        <v>411</v>
      </c>
      <c r="C272" s="494">
        <v>76.650000000000006</v>
      </c>
      <c r="D272" s="495">
        <v>76.25</v>
      </c>
      <c r="E272" s="495">
        <v>74.900000000000006</v>
      </c>
      <c r="F272" s="495">
        <v>73.150000000000006</v>
      </c>
      <c r="G272" s="495">
        <v>71.800000000000011</v>
      </c>
      <c r="H272" s="495">
        <v>78</v>
      </c>
      <c r="I272" s="495">
        <v>79.349999999999994</v>
      </c>
      <c r="J272" s="495">
        <v>81.099999999999994</v>
      </c>
      <c r="K272" s="494">
        <v>77.599999999999994</v>
      </c>
      <c r="L272" s="494">
        <v>74.5</v>
      </c>
      <c r="M272" s="494">
        <v>12.69286</v>
      </c>
    </row>
    <row r="273" spans="1:13">
      <c r="A273" s="254">
        <v>263</v>
      </c>
      <c r="B273" s="497" t="s">
        <v>412</v>
      </c>
      <c r="C273" s="494">
        <v>128.5</v>
      </c>
      <c r="D273" s="495">
        <v>127.91666666666667</v>
      </c>
      <c r="E273" s="495">
        <v>124.93333333333334</v>
      </c>
      <c r="F273" s="495">
        <v>121.36666666666666</v>
      </c>
      <c r="G273" s="495">
        <v>118.38333333333333</v>
      </c>
      <c r="H273" s="495">
        <v>131.48333333333335</v>
      </c>
      <c r="I273" s="495">
        <v>134.46666666666667</v>
      </c>
      <c r="J273" s="495">
        <v>138.03333333333336</v>
      </c>
      <c r="K273" s="494">
        <v>130.9</v>
      </c>
      <c r="L273" s="494">
        <v>124.35</v>
      </c>
      <c r="M273" s="494">
        <v>6.6963900000000001</v>
      </c>
    </row>
    <row r="274" spans="1:13">
      <c r="A274" s="254">
        <v>264</v>
      </c>
      <c r="B274" s="497" t="s">
        <v>413</v>
      </c>
      <c r="C274" s="494">
        <v>69.849999999999994</v>
      </c>
      <c r="D274" s="495">
        <v>69.516666666666666</v>
      </c>
      <c r="E274" s="495">
        <v>68.133333333333326</v>
      </c>
      <c r="F274" s="495">
        <v>66.416666666666657</v>
      </c>
      <c r="G274" s="495">
        <v>65.033333333333317</v>
      </c>
      <c r="H274" s="495">
        <v>71.233333333333334</v>
      </c>
      <c r="I274" s="495">
        <v>72.616666666666688</v>
      </c>
      <c r="J274" s="495">
        <v>74.333333333333343</v>
      </c>
      <c r="K274" s="494">
        <v>70.900000000000006</v>
      </c>
      <c r="L274" s="494">
        <v>67.8</v>
      </c>
      <c r="M274" s="494">
        <v>11.807079999999999</v>
      </c>
    </row>
    <row r="275" spans="1:13">
      <c r="A275" s="254">
        <v>265</v>
      </c>
      <c r="B275" s="497" t="s">
        <v>127</v>
      </c>
      <c r="C275" s="494">
        <v>370.9</v>
      </c>
      <c r="D275" s="495">
        <v>363.4666666666667</v>
      </c>
      <c r="E275" s="495">
        <v>353.43333333333339</v>
      </c>
      <c r="F275" s="495">
        <v>335.9666666666667</v>
      </c>
      <c r="G275" s="495">
        <v>325.93333333333339</v>
      </c>
      <c r="H275" s="495">
        <v>380.93333333333339</v>
      </c>
      <c r="I275" s="495">
        <v>390.9666666666667</v>
      </c>
      <c r="J275" s="495">
        <v>408.43333333333339</v>
      </c>
      <c r="K275" s="494">
        <v>373.5</v>
      </c>
      <c r="L275" s="494">
        <v>346</v>
      </c>
      <c r="M275" s="494">
        <v>141.47031000000001</v>
      </c>
    </row>
    <row r="276" spans="1:13">
      <c r="A276" s="254">
        <v>266</v>
      </c>
      <c r="B276" s="497" t="s">
        <v>414</v>
      </c>
      <c r="C276" s="494">
        <v>2668.05</v>
      </c>
      <c r="D276" s="495">
        <v>2662.5333333333333</v>
      </c>
      <c r="E276" s="495">
        <v>2625.2666666666664</v>
      </c>
      <c r="F276" s="495">
        <v>2582.4833333333331</v>
      </c>
      <c r="G276" s="495">
        <v>2545.2166666666662</v>
      </c>
      <c r="H276" s="495">
        <v>2705.3166666666666</v>
      </c>
      <c r="I276" s="495">
        <v>2742.5833333333339</v>
      </c>
      <c r="J276" s="495">
        <v>2785.3666666666668</v>
      </c>
      <c r="K276" s="494">
        <v>2699.8</v>
      </c>
      <c r="L276" s="494">
        <v>2619.75</v>
      </c>
      <c r="M276" s="494">
        <v>0.14606</v>
      </c>
    </row>
    <row r="277" spans="1:13">
      <c r="A277" s="254">
        <v>267</v>
      </c>
      <c r="B277" s="497" t="s">
        <v>129</v>
      </c>
      <c r="C277" s="494">
        <v>2950.75</v>
      </c>
      <c r="D277" s="495">
        <v>2941.65</v>
      </c>
      <c r="E277" s="495">
        <v>2915.3</v>
      </c>
      <c r="F277" s="495">
        <v>2879.85</v>
      </c>
      <c r="G277" s="495">
        <v>2853.5</v>
      </c>
      <c r="H277" s="495">
        <v>2977.1000000000004</v>
      </c>
      <c r="I277" s="495">
        <v>3003.45</v>
      </c>
      <c r="J277" s="495">
        <v>3038.9000000000005</v>
      </c>
      <c r="K277" s="494">
        <v>2968</v>
      </c>
      <c r="L277" s="494">
        <v>2906.2</v>
      </c>
      <c r="M277" s="494">
        <v>4.6574099999999996</v>
      </c>
    </row>
    <row r="278" spans="1:13">
      <c r="A278" s="254">
        <v>268</v>
      </c>
      <c r="B278" s="497" t="s">
        <v>130</v>
      </c>
      <c r="C278" s="494">
        <v>902.9</v>
      </c>
      <c r="D278" s="495">
        <v>895.30000000000007</v>
      </c>
      <c r="E278" s="495">
        <v>876.60000000000014</v>
      </c>
      <c r="F278" s="495">
        <v>850.30000000000007</v>
      </c>
      <c r="G278" s="495">
        <v>831.60000000000014</v>
      </c>
      <c r="H278" s="495">
        <v>921.60000000000014</v>
      </c>
      <c r="I278" s="495">
        <v>940.30000000000018</v>
      </c>
      <c r="J278" s="495">
        <v>966.60000000000014</v>
      </c>
      <c r="K278" s="494">
        <v>914</v>
      </c>
      <c r="L278" s="494">
        <v>869</v>
      </c>
      <c r="M278" s="494">
        <v>15.8371</v>
      </c>
    </row>
    <row r="279" spans="1:13">
      <c r="A279" s="254">
        <v>269</v>
      </c>
      <c r="B279" s="497" t="s">
        <v>415</v>
      </c>
      <c r="C279" s="494">
        <v>144.19999999999999</v>
      </c>
      <c r="D279" s="495">
        <v>142.18333333333331</v>
      </c>
      <c r="E279" s="495">
        <v>139.36666666666662</v>
      </c>
      <c r="F279" s="495">
        <v>134.5333333333333</v>
      </c>
      <c r="G279" s="495">
        <v>131.71666666666661</v>
      </c>
      <c r="H279" s="495">
        <v>147.01666666666662</v>
      </c>
      <c r="I279" s="495">
        <v>149.83333333333329</v>
      </c>
      <c r="J279" s="495">
        <v>154.66666666666663</v>
      </c>
      <c r="K279" s="494">
        <v>145</v>
      </c>
      <c r="L279" s="494">
        <v>137.35</v>
      </c>
      <c r="M279" s="494">
        <v>3.9908600000000001</v>
      </c>
    </row>
    <row r="280" spans="1:13">
      <c r="A280" s="254">
        <v>270</v>
      </c>
      <c r="B280" s="497" t="s">
        <v>417</v>
      </c>
      <c r="C280" s="494">
        <v>528.6</v>
      </c>
      <c r="D280" s="495">
        <v>527.4</v>
      </c>
      <c r="E280" s="495">
        <v>520.79999999999995</v>
      </c>
      <c r="F280" s="495">
        <v>513</v>
      </c>
      <c r="G280" s="495">
        <v>506.4</v>
      </c>
      <c r="H280" s="495">
        <v>535.19999999999993</v>
      </c>
      <c r="I280" s="495">
        <v>541.80000000000007</v>
      </c>
      <c r="J280" s="495">
        <v>549.59999999999991</v>
      </c>
      <c r="K280" s="494">
        <v>534</v>
      </c>
      <c r="L280" s="494">
        <v>519.6</v>
      </c>
      <c r="M280" s="494">
        <v>1.3131699999999999</v>
      </c>
    </row>
    <row r="281" spans="1:13">
      <c r="A281" s="254">
        <v>271</v>
      </c>
      <c r="B281" s="497" t="s">
        <v>418</v>
      </c>
      <c r="C281" s="494">
        <v>211.8</v>
      </c>
      <c r="D281" s="495">
        <v>213.15</v>
      </c>
      <c r="E281" s="495">
        <v>209.5</v>
      </c>
      <c r="F281" s="495">
        <v>207.2</v>
      </c>
      <c r="G281" s="495">
        <v>203.54999999999998</v>
      </c>
      <c r="H281" s="495">
        <v>215.45000000000002</v>
      </c>
      <c r="I281" s="495">
        <v>219.10000000000005</v>
      </c>
      <c r="J281" s="495">
        <v>221.40000000000003</v>
      </c>
      <c r="K281" s="494">
        <v>216.8</v>
      </c>
      <c r="L281" s="494">
        <v>210.85</v>
      </c>
      <c r="M281" s="494">
        <v>4.6975100000000003</v>
      </c>
    </row>
    <row r="282" spans="1:13">
      <c r="A282" s="254">
        <v>272</v>
      </c>
      <c r="B282" s="497" t="s">
        <v>419</v>
      </c>
      <c r="C282" s="494">
        <v>179.05</v>
      </c>
      <c r="D282" s="495">
        <v>180.16666666666666</v>
      </c>
      <c r="E282" s="495">
        <v>177.48333333333332</v>
      </c>
      <c r="F282" s="495">
        <v>175.91666666666666</v>
      </c>
      <c r="G282" s="495">
        <v>173.23333333333332</v>
      </c>
      <c r="H282" s="495">
        <v>181.73333333333332</v>
      </c>
      <c r="I282" s="495">
        <v>184.41666666666666</v>
      </c>
      <c r="J282" s="495">
        <v>185.98333333333332</v>
      </c>
      <c r="K282" s="494">
        <v>182.85</v>
      </c>
      <c r="L282" s="494">
        <v>178.6</v>
      </c>
      <c r="M282" s="494">
        <v>4.4993299999999996</v>
      </c>
    </row>
    <row r="283" spans="1:13">
      <c r="A283" s="254">
        <v>273</v>
      </c>
      <c r="B283" s="497" t="s">
        <v>752</v>
      </c>
      <c r="C283" s="494">
        <v>891.55</v>
      </c>
      <c r="D283" s="495">
        <v>896.69999999999993</v>
      </c>
      <c r="E283" s="495">
        <v>879.84999999999991</v>
      </c>
      <c r="F283" s="495">
        <v>868.15</v>
      </c>
      <c r="G283" s="495">
        <v>851.3</v>
      </c>
      <c r="H283" s="495">
        <v>908.39999999999986</v>
      </c>
      <c r="I283" s="495">
        <v>925.25</v>
      </c>
      <c r="J283" s="495">
        <v>936.94999999999982</v>
      </c>
      <c r="K283" s="494">
        <v>913.55</v>
      </c>
      <c r="L283" s="494">
        <v>885</v>
      </c>
      <c r="M283" s="494">
        <v>0.25907999999999998</v>
      </c>
    </row>
    <row r="284" spans="1:13">
      <c r="A284" s="254">
        <v>274</v>
      </c>
      <c r="B284" s="497" t="s">
        <v>420</v>
      </c>
      <c r="C284" s="494">
        <v>941.95</v>
      </c>
      <c r="D284" s="495">
        <v>939.94999999999993</v>
      </c>
      <c r="E284" s="495">
        <v>928.99999999999989</v>
      </c>
      <c r="F284" s="495">
        <v>916.05</v>
      </c>
      <c r="G284" s="495">
        <v>905.09999999999991</v>
      </c>
      <c r="H284" s="495">
        <v>952.89999999999986</v>
      </c>
      <c r="I284" s="495">
        <v>963.84999999999991</v>
      </c>
      <c r="J284" s="495">
        <v>976.79999999999984</v>
      </c>
      <c r="K284" s="494">
        <v>950.9</v>
      </c>
      <c r="L284" s="494">
        <v>927</v>
      </c>
      <c r="M284" s="494">
        <v>1.26328</v>
      </c>
    </row>
    <row r="285" spans="1:13">
      <c r="A285" s="254">
        <v>275</v>
      </c>
      <c r="B285" s="497" t="s">
        <v>421</v>
      </c>
      <c r="C285" s="494">
        <v>382.2</v>
      </c>
      <c r="D285" s="495">
        <v>381.23333333333335</v>
      </c>
      <c r="E285" s="495">
        <v>378.4666666666667</v>
      </c>
      <c r="F285" s="495">
        <v>374.73333333333335</v>
      </c>
      <c r="G285" s="495">
        <v>371.9666666666667</v>
      </c>
      <c r="H285" s="495">
        <v>384.9666666666667</v>
      </c>
      <c r="I285" s="495">
        <v>387.73333333333335</v>
      </c>
      <c r="J285" s="495">
        <v>391.4666666666667</v>
      </c>
      <c r="K285" s="494">
        <v>384</v>
      </c>
      <c r="L285" s="494">
        <v>377.5</v>
      </c>
      <c r="M285" s="494">
        <v>0.67832000000000003</v>
      </c>
    </row>
    <row r="286" spans="1:13">
      <c r="A286" s="254">
        <v>276</v>
      </c>
      <c r="B286" s="497" t="s">
        <v>422</v>
      </c>
      <c r="C286" s="494">
        <v>591.85</v>
      </c>
      <c r="D286" s="495">
        <v>592.94999999999993</v>
      </c>
      <c r="E286" s="495">
        <v>582.89999999999986</v>
      </c>
      <c r="F286" s="495">
        <v>573.94999999999993</v>
      </c>
      <c r="G286" s="495">
        <v>563.89999999999986</v>
      </c>
      <c r="H286" s="495">
        <v>601.89999999999986</v>
      </c>
      <c r="I286" s="495">
        <v>611.94999999999982</v>
      </c>
      <c r="J286" s="495">
        <v>620.89999999999986</v>
      </c>
      <c r="K286" s="494">
        <v>603</v>
      </c>
      <c r="L286" s="494">
        <v>584</v>
      </c>
      <c r="M286" s="494">
        <v>2.7761</v>
      </c>
    </row>
    <row r="287" spans="1:13">
      <c r="A287" s="254">
        <v>277</v>
      </c>
      <c r="B287" s="497" t="s">
        <v>423</v>
      </c>
      <c r="C287" s="494">
        <v>65.05</v>
      </c>
      <c r="D287" s="495">
        <v>64.016666666666666</v>
      </c>
      <c r="E287" s="495">
        <v>62.433333333333337</v>
      </c>
      <c r="F287" s="495">
        <v>59.81666666666667</v>
      </c>
      <c r="G287" s="495">
        <v>58.233333333333341</v>
      </c>
      <c r="H287" s="495">
        <v>66.633333333333326</v>
      </c>
      <c r="I287" s="495">
        <v>68.216666666666669</v>
      </c>
      <c r="J287" s="495">
        <v>70.833333333333329</v>
      </c>
      <c r="K287" s="494">
        <v>65.599999999999994</v>
      </c>
      <c r="L287" s="494">
        <v>61.4</v>
      </c>
      <c r="M287" s="494">
        <v>29.893509999999999</v>
      </c>
    </row>
    <row r="288" spans="1:13">
      <c r="A288" s="254">
        <v>278</v>
      </c>
      <c r="B288" s="497" t="s">
        <v>424</v>
      </c>
      <c r="C288" s="494">
        <v>56.75</v>
      </c>
      <c r="D288" s="495">
        <v>56.683333333333337</v>
      </c>
      <c r="E288" s="495">
        <v>56.066666666666677</v>
      </c>
      <c r="F288" s="495">
        <v>55.38333333333334</v>
      </c>
      <c r="G288" s="495">
        <v>54.76666666666668</v>
      </c>
      <c r="H288" s="495">
        <v>57.366666666666674</v>
      </c>
      <c r="I288" s="495">
        <v>57.983333333333334</v>
      </c>
      <c r="J288" s="495">
        <v>58.666666666666671</v>
      </c>
      <c r="K288" s="494">
        <v>57.3</v>
      </c>
      <c r="L288" s="494">
        <v>56</v>
      </c>
      <c r="M288" s="494">
        <v>9.4952100000000002</v>
      </c>
    </row>
    <row r="289" spans="1:13">
      <c r="A289" s="254">
        <v>279</v>
      </c>
      <c r="B289" s="497" t="s">
        <v>425</v>
      </c>
      <c r="C289" s="494">
        <v>527.85</v>
      </c>
      <c r="D289" s="495">
        <v>525.55000000000007</v>
      </c>
      <c r="E289" s="495">
        <v>518.75000000000011</v>
      </c>
      <c r="F289" s="495">
        <v>509.65000000000009</v>
      </c>
      <c r="G289" s="495">
        <v>502.85000000000014</v>
      </c>
      <c r="H289" s="495">
        <v>534.65000000000009</v>
      </c>
      <c r="I289" s="495">
        <v>541.45000000000005</v>
      </c>
      <c r="J289" s="495">
        <v>550.55000000000007</v>
      </c>
      <c r="K289" s="494">
        <v>532.35</v>
      </c>
      <c r="L289" s="494">
        <v>516.45000000000005</v>
      </c>
      <c r="M289" s="494">
        <v>3.05816</v>
      </c>
    </row>
    <row r="290" spans="1:13">
      <c r="A290" s="254">
        <v>280</v>
      </c>
      <c r="B290" s="497" t="s">
        <v>426</v>
      </c>
      <c r="C290" s="494">
        <v>419.5</v>
      </c>
      <c r="D290" s="495">
        <v>418.18333333333339</v>
      </c>
      <c r="E290" s="495">
        <v>413.6666666666668</v>
      </c>
      <c r="F290" s="495">
        <v>407.83333333333343</v>
      </c>
      <c r="G290" s="495">
        <v>403.31666666666683</v>
      </c>
      <c r="H290" s="495">
        <v>424.01666666666677</v>
      </c>
      <c r="I290" s="495">
        <v>428.53333333333342</v>
      </c>
      <c r="J290" s="495">
        <v>434.36666666666673</v>
      </c>
      <c r="K290" s="494">
        <v>422.7</v>
      </c>
      <c r="L290" s="494">
        <v>412.35</v>
      </c>
      <c r="M290" s="494">
        <v>1.6569499999999999</v>
      </c>
    </row>
    <row r="291" spans="1:13">
      <c r="A291" s="254">
        <v>281</v>
      </c>
      <c r="B291" s="497" t="s">
        <v>427</v>
      </c>
      <c r="C291" s="494">
        <v>236.75</v>
      </c>
      <c r="D291" s="495">
        <v>234.29999999999998</v>
      </c>
      <c r="E291" s="495">
        <v>229.59999999999997</v>
      </c>
      <c r="F291" s="495">
        <v>222.45</v>
      </c>
      <c r="G291" s="495">
        <v>217.74999999999997</v>
      </c>
      <c r="H291" s="495">
        <v>241.44999999999996</v>
      </c>
      <c r="I291" s="495">
        <v>246.14999999999995</v>
      </c>
      <c r="J291" s="495">
        <v>253.29999999999995</v>
      </c>
      <c r="K291" s="494">
        <v>239</v>
      </c>
      <c r="L291" s="494">
        <v>227.15</v>
      </c>
      <c r="M291" s="494">
        <v>1.6482699999999999</v>
      </c>
    </row>
    <row r="292" spans="1:13">
      <c r="A292" s="254">
        <v>282</v>
      </c>
      <c r="B292" s="497" t="s">
        <v>131</v>
      </c>
      <c r="C292" s="494">
        <v>1804.55</v>
      </c>
      <c r="D292" s="495">
        <v>1789.4833333333336</v>
      </c>
      <c r="E292" s="495">
        <v>1765.7166666666672</v>
      </c>
      <c r="F292" s="495">
        <v>1726.8833333333337</v>
      </c>
      <c r="G292" s="495">
        <v>1703.1166666666672</v>
      </c>
      <c r="H292" s="495">
        <v>1828.3166666666671</v>
      </c>
      <c r="I292" s="495">
        <v>1852.0833333333335</v>
      </c>
      <c r="J292" s="495">
        <v>1890.916666666667</v>
      </c>
      <c r="K292" s="494">
        <v>1813.25</v>
      </c>
      <c r="L292" s="494">
        <v>1750.65</v>
      </c>
      <c r="M292" s="494">
        <v>38.026519999999998</v>
      </c>
    </row>
    <row r="293" spans="1:13">
      <c r="A293" s="254">
        <v>283</v>
      </c>
      <c r="B293" s="497" t="s">
        <v>132</v>
      </c>
      <c r="C293" s="494">
        <v>99.5</v>
      </c>
      <c r="D293" s="495">
        <v>98.5</v>
      </c>
      <c r="E293" s="495">
        <v>97</v>
      </c>
      <c r="F293" s="495">
        <v>94.5</v>
      </c>
      <c r="G293" s="495">
        <v>93</v>
      </c>
      <c r="H293" s="495">
        <v>101</v>
      </c>
      <c r="I293" s="495">
        <v>102.5</v>
      </c>
      <c r="J293" s="495">
        <v>105</v>
      </c>
      <c r="K293" s="494">
        <v>100</v>
      </c>
      <c r="L293" s="494">
        <v>96</v>
      </c>
      <c r="M293" s="494">
        <v>103.69618</v>
      </c>
    </row>
    <row r="294" spans="1:13">
      <c r="A294" s="254">
        <v>284</v>
      </c>
      <c r="B294" s="497" t="s">
        <v>259</v>
      </c>
      <c r="C294" s="494">
        <v>2720.6</v>
      </c>
      <c r="D294" s="495">
        <v>2719.0666666666666</v>
      </c>
      <c r="E294" s="495">
        <v>2680.5333333333333</v>
      </c>
      <c r="F294" s="495">
        <v>2640.4666666666667</v>
      </c>
      <c r="G294" s="495">
        <v>2601.9333333333334</v>
      </c>
      <c r="H294" s="495">
        <v>2759.1333333333332</v>
      </c>
      <c r="I294" s="495">
        <v>2797.6666666666661</v>
      </c>
      <c r="J294" s="495">
        <v>2837.7333333333331</v>
      </c>
      <c r="K294" s="494">
        <v>2757.6</v>
      </c>
      <c r="L294" s="494">
        <v>2679</v>
      </c>
      <c r="M294" s="494">
        <v>3.1203599999999998</v>
      </c>
    </row>
    <row r="295" spans="1:13">
      <c r="A295" s="254">
        <v>285</v>
      </c>
      <c r="B295" s="497" t="s">
        <v>133</v>
      </c>
      <c r="C295" s="494">
        <v>432.85</v>
      </c>
      <c r="D295" s="495">
        <v>430.25</v>
      </c>
      <c r="E295" s="495">
        <v>426.6</v>
      </c>
      <c r="F295" s="495">
        <v>420.35</v>
      </c>
      <c r="G295" s="495">
        <v>416.70000000000005</v>
      </c>
      <c r="H295" s="495">
        <v>436.5</v>
      </c>
      <c r="I295" s="495">
        <v>440.15</v>
      </c>
      <c r="J295" s="495">
        <v>446.4</v>
      </c>
      <c r="K295" s="494">
        <v>433.9</v>
      </c>
      <c r="L295" s="494">
        <v>424</v>
      </c>
      <c r="M295" s="494">
        <v>28.156600000000001</v>
      </c>
    </row>
    <row r="296" spans="1:13">
      <c r="A296" s="254">
        <v>286</v>
      </c>
      <c r="B296" s="497" t="s">
        <v>753</v>
      </c>
      <c r="C296" s="494">
        <v>221.15</v>
      </c>
      <c r="D296" s="495">
        <v>222.03333333333333</v>
      </c>
      <c r="E296" s="495">
        <v>218.11666666666667</v>
      </c>
      <c r="F296" s="495">
        <v>215.08333333333334</v>
      </c>
      <c r="G296" s="495">
        <v>211.16666666666669</v>
      </c>
      <c r="H296" s="495">
        <v>225.06666666666666</v>
      </c>
      <c r="I296" s="495">
        <v>228.98333333333335</v>
      </c>
      <c r="J296" s="495">
        <v>232.01666666666665</v>
      </c>
      <c r="K296" s="494">
        <v>225.95</v>
      </c>
      <c r="L296" s="494">
        <v>219</v>
      </c>
      <c r="M296" s="494">
        <v>0.49458999999999997</v>
      </c>
    </row>
    <row r="297" spans="1:13">
      <c r="A297" s="254">
        <v>287</v>
      </c>
      <c r="B297" s="497" t="s">
        <v>428</v>
      </c>
      <c r="C297" s="494">
        <v>6876.1</v>
      </c>
      <c r="D297" s="495">
        <v>6841.583333333333</v>
      </c>
      <c r="E297" s="495">
        <v>6783.3666666666659</v>
      </c>
      <c r="F297" s="495">
        <v>6690.6333333333332</v>
      </c>
      <c r="G297" s="495">
        <v>6632.4166666666661</v>
      </c>
      <c r="H297" s="495">
        <v>6934.3166666666657</v>
      </c>
      <c r="I297" s="495">
        <v>6992.5333333333328</v>
      </c>
      <c r="J297" s="495">
        <v>7085.2666666666655</v>
      </c>
      <c r="K297" s="494">
        <v>6899.8</v>
      </c>
      <c r="L297" s="494">
        <v>6748.85</v>
      </c>
      <c r="M297" s="494">
        <v>3.5180000000000003E-2</v>
      </c>
    </row>
    <row r="298" spans="1:13">
      <c r="A298" s="254">
        <v>288</v>
      </c>
      <c r="B298" s="497" t="s">
        <v>260</v>
      </c>
      <c r="C298" s="494">
        <v>4112.8</v>
      </c>
      <c r="D298" s="495">
        <v>4124.7</v>
      </c>
      <c r="E298" s="495">
        <v>4060.3999999999996</v>
      </c>
      <c r="F298" s="495">
        <v>4008</v>
      </c>
      <c r="G298" s="495">
        <v>3943.7</v>
      </c>
      <c r="H298" s="495">
        <v>4177.0999999999995</v>
      </c>
      <c r="I298" s="495">
        <v>4241.4000000000005</v>
      </c>
      <c r="J298" s="495">
        <v>4293.7999999999993</v>
      </c>
      <c r="K298" s="494">
        <v>4189</v>
      </c>
      <c r="L298" s="494">
        <v>4072.3</v>
      </c>
      <c r="M298" s="494">
        <v>2.1361699999999999</v>
      </c>
    </row>
    <row r="299" spans="1:13">
      <c r="A299" s="254">
        <v>289</v>
      </c>
      <c r="B299" s="497" t="s">
        <v>134</v>
      </c>
      <c r="C299" s="494">
        <v>1444.6</v>
      </c>
      <c r="D299" s="495">
        <v>1437.6499999999999</v>
      </c>
      <c r="E299" s="495">
        <v>1427.4499999999998</v>
      </c>
      <c r="F299" s="495">
        <v>1410.3</v>
      </c>
      <c r="G299" s="495">
        <v>1400.1</v>
      </c>
      <c r="H299" s="495">
        <v>1454.7999999999997</v>
      </c>
      <c r="I299" s="495">
        <v>1465</v>
      </c>
      <c r="J299" s="495">
        <v>1482.1499999999996</v>
      </c>
      <c r="K299" s="494">
        <v>1447.85</v>
      </c>
      <c r="L299" s="494">
        <v>1420.5</v>
      </c>
      <c r="M299" s="494">
        <v>13.80763</v>
      </c>
    </row>
    <row r="300" spans="1:13">
      <c r="A300" s="254">
        <v>290</v>
      </c>
      <c r="B300" s="497" t="s">
        <v>429</v>
      </c>
      <c r="C300" s="494">
        <v>365.3</v>
      </c>
      <c r="D300" s="495">
        <v>365.2833333333333</v>
      </c>
      <c r="E300" s="495">
        <v>361.51666666666659</v>
      </c>
      <c r="F300" s="495">
        <v>357.73333333333329</v>
      </c>
      <c r="G300" s="495">
        <v>353.96666666666658</v>
      </c>
      <c r="H300" s="495">
        <v>369.06666666666661</v>
      </c>
      <c r="I300" s="495">
        <v>372.83333333333326</v>
      </c>
      <c r="J300" s="495">
        <v>376.61666666666662</v>
      </c>
      <c r="K300" s="494">
        <v>369.05</v>
      </c>
      <c r="L300" s="494">
        <v>361.5</v>
      </c>
      <c r="M300" s="494">
        <v>16.2529</v>
      </c>
    </row>
    <row r="301" spans="1:13">
      <c r="A301" s="254">
        <v>291</v>
      </c>
      <c r="B301" s="497" t="s">
        <v>430</v>
      </c>
      <c r="C301" s="494">
        <v>37.799999999999997</v>
      </c>
      <c r="D301" s="495">
        <v>37.883333333333333</v>
      </c>
      <c r="E301" s="495">
        <v>37.366666666666667</v>
      </c>
      <c r="F301" s="495">
        <v>36.933333333333337</v>
      </c>
      <c r="G301" s="495">
        <v>36.416666666666671</v>
      </c>
      <c r="H301" s="495">
        <v>38.316666666666663</v>
      </c>
      <c r="I301" s="495">
        <v>38.833333333333329</v>
      </c>
      <c r="J301" s="495">
        <v>39.266666666666659</v>
      </c>
      <c r="K301" s="494">
        <v>38.4</v>
      </c>
      <c r="L301" s="494">
        <v>37.450000000000003</v>
      </c>
      <c r="M301" s="494">
        <v>4.9529300000000003</v>
      </c>
    </row>
    <row r="302" spans="1:13">
      <c r="A302" s="254">
        <v>292</v>
      </c>
      <c r="B302" s="497" t="s">
        <v>431</v>
      </c>
      <c r="C302" s="494">
        <v>1813.45</v>
      </c>
      <c r="D302" s="495">
        <v>1809.4833333333333</v>
      </c>
      <c r="E302" s="495">
        <v>1788.9666666666667</v>
      </c>
      <c r="F302" s="495">
        <v>1764.4833333333333</v>
      </c>
      <c r="G302" s="495">
        <v>1743.9666666666667</v>
      </c>
      <c r="H302" s="495">
        <v>1833.9666666666667</v>
      </c>
      <c r="I302" s="495">
        <v>1854.4833333333336</v>
      </c>
      <c r="J302" s="495">
        <v>1878.9666666666667</v>
      </c>
      <c r="K302" s="494">
        <v>1830</v>
      </c>
      <c r="L302" s="494">
        <v>1785</v>
      </c>
      <c r="M302" s="494">
        <v>0.36059000000000002</v>
      </c>
    </row>
    <row r="303" spans="1:13">
      <c r="A303" s="254">
        <v>293</v>
      </c>
      <c r="B303" s="497" t="s">
        <v>135</v>
      </c>
      <c r="C303" s="494">
        <v>1027</v>
      </c>
      <c r="D303" s="495">
        <v>1027.0166666666667</v>
      </c>
      <c r="E303" s="495">
        <v>1019.0833333333333</v>
      </c>
      <c r="F303" s="495">
        <v>1011.1666666666666</v>
      </c>
      <c r="G303" s="495">
        <v>1003.2333333333332</v>
      </c>
      <c r="H303" s="495">
        <v>1034.9333333333334</v>
      </c>
      <c r="I303" s="495">
        <v>1042.8666666666668</v>
      </c>
      <c r="J303" s="495">
        <v>1050.7833333333333</v>
      </c>
      <c r="K303" s="494">
        <v>1034.95</v>
      </c>
      <c r="L303" s="494">
        <v>1019.1</v>
      </c>
      <c r="M303" s="494">
        <v>10.89119</v>
      </c>
    </row>
    <row r="304" spans="1:13">
      <c r="A304" s="254">
        <v>294</v>
      </c>
      <c r="B304" s="497" t="s">
        <v>432</v>
      </c>
      <c r="C304" s="494">
        <v>1827.6</v>
      </c>
      <c r="D304" s="495">
        <v>1806.5333333333335</v>
      </c>
      <c r="E304" s="495">
        <v>1769.0666666666671</v>
      </c>
      <c r="F304" s="495">
        <v>1710.5333333333335</v>
      </c>
      <c r="G304" s="495">
        <v>1673.0666666666671</v>
      </c>
      <c r="H304" s="495">
        <v>1865.0666666666671</v>
      </c>
      <c r="I304" s="495">
        <v>1902.5333333333338</v>
      </c>
      <c r="J304" s="495">
        <v>1961.0666666666671</v>
      </c>
      <c r="K304" s="494">
        <v>1844</v>
      </c>
      <c r="L304" s="494">
        <v>1748</v>
      </c>
      <c r="M304" s="494">
        <v>0.59524999999999995</v>
      </c>
    </row>
    <row r="305" spans="1:13">
      <c r="A305" s="254">
        <v>295</v>
      </c>
      <c r="B305" s="497" t="s">
        <v>433</v>
      </c>
      <c r="C305" s="494">
        <v>858.95</v>
      </c>
      <c r="D305" s="495">
        <v>854.75</v>
      </c>
      <c r="E305" s="495">
        <v>845.5</v>
      </c>
      <c r="F305" s="495">
        <v>832.05</v>
      </c>
      <c r="G305" s="495">
        <v>822.8</v>
      </c>
      <c r="H305" s="495">
        <v>868.2</v>
      </c>
      <c r="I305" s="495">
        <v>877.45</v>
      </c>
      <c r="J305" s="495">
        <v>890.90000000000009</v>
      </c>
      <c r="K305" s="494">
        <v>864</v>
      </c>
      <c r="L305" s="494">
        <v>841.3</v>
      </c>
      <c r="M305" s="494">
        <v>0.16444</v>
      </c>
    </row>
    <row r="306" spans="1:13">
      <c r="A306" s="254">
        <v>296</v>
      </c>
      <c r="B306" s="497" t="s">
        <v>434</v>
      </c>
      <c r="C306" s="494">
        <v>46.55</v>
      </c>
      <c r="D306" s="495">
        <v>45.199999999999996</v>
      </c>
      <c r="E306" s="495">
        <v>43.849999999999994</v>
      </c>
      <c r="F306" s="495">
        <v>41.15</v>
      </c>
      <c r="G306" s="495">
        <v>39.799999999999997</v>
      </c>
      <c r="H306" s="495">
        <v>47.899999999999991</v>
      </c>
      <c r="I306" s="495">
        <v>49.25</v>
      </c>
      <c r="J306" s="495">
        <v>51.949999999999989</v>
      </c>
      <c r="K306" s="494">
        <v>46.55</v>
      </c>
      <c r="L306" s="494">
        <v>42.5</v>
      </c>
      <c r="M306" s="494">
        <v>72.470680000000002</v>
      </c>
    </row>
    <row r="307" spans="1:13">
      <c r="A307" s="254">
        <v>297</v>
      </c>
      <c r="B307" s="497" t="s">
        <v>435</v>
      </c>
      <c r="C307" s="494">
        <v>156</v>
      </c>
      <c r="D307" s="495">
        <v>155.36666666666665</v>
      </c>
      <c r="E307" s="495">
        <v>153.08333333333329</v>
      </c>
      <c r="F307" s="495">
        <v>150.16666666666663</v>
      </c>
      <c r="G307" s="495">
        <v>147.88333333333327</v>
      </c>
      <c r="H307" s="495">
        <v>158.2833333333333</v>
      </c>
      <c r="I307" s="495">
        <v>160.56666666666666</v>
      </c>
      <c r="J307" s="495">
        <v>163.48333333333332</v>
      </c>
      <c r="K307" s="494">
        <v>157.65</v>
      </c>
      <c r="L307" s="494">
        <v>152.44999999999999</v>
      </c>
      <c r="M307" s="494">
        <v>17.92135</v>
      </c>
    </row>
    <row r="308" spans="1:13">
      <c r="A308" s="254">
        <v>298</v>
      </c>
      <c r="B308" s="497" t="s">
        <v>146</v>
      </c>
      <c r="C308" s="494">
        <v>83133.100000000006</v>
      </c>
      <c r="D308" s="495">
        <v>82927.683333333334</v>
      </c>
      <c r="E308" s="495">
        <v>82405.416666666672</v>
      </c>
      <c r="F308" s="495">
        <v>81677.733333333337</v>
      </c>
      <c r="G308" s="495">
        <v>81155.466666666674</v>
      </c>
      <c r="H308" s="495">
        <v>83655.366666666669</v>
      </c>
      <c r="I308" s="495">
        <v>84177.633333333331</v>
      </c>
      <c r="J308" s="495">
        <v>84905.316666666666</v>
      </c>
      <c r="K308" s="494">
        <v>83449.95</v>
      </c>
      <c r="L308" s="494">
        <v>82200</v>
      </c>
      <c r="M308" s="494">
        <v>0.19972999999999999</v>
      </c>
    </row>
    <row r="309" spans="1:13">
      <c r="A309" s="254">
        <v>299</v>
      </c>
      <c r="B309" s="497" t="s">
        <v>143</v>
      </c>
      <c r="C309" s="494">
        <v>1181.5</v>
      </c>
      <c r="D309" s="495">
        <v>1177.5</v>
      </c>
      <c r="E309" s="495">
        <v>1161.0999999999999</v>
      </c>
      <c r="F309" s="495">
        <v>1140.6999999999998</v>
      </c>
      <c r="G309" s="495">
        <v>1124.2999999999997</v>
      </c>
      <c r="H309" s="495">
        <v>1197.9000000000001</v>
      </c>
      <c r="I309" s="495">
        <v>1214.3000000000002</v>
      </c>
      <c r="J309" s="495">
        <v>1234.7000000000003</v>
      </c>
      <c r="K309" s="494">
        <v>1193.9000000000001</v>
      </c>
      <c r="L309" s="494">
        <v>1157.0999999999999</v>
      </c>
      <c r="M309" s="494">
        <v>4.5422399999999996</v>
      </c>
    </row>
    <row r="310" spans="1:13">
      <c r="A310" s="254">
        <v>300</v>
      </c>
      <c r="B310" s="497" t="s">
        <v>436</v>
      </c>
      <c r="C310" s="494">
        <v>3604.95</v>
      </c>
      <c r="D310" s="495">
        <v>3606.3166666666671</v>
      </c>
      <c r="E310" s="495">
        <v>3563.6333333333341</v>
      </c>
      <c r="F310" s="495">
        <v>3522.3166666666671</v>
      </c>
      <c r="G310" s="495">
        <v>3479.6333333333341</v>
      </c>
      <c r="H310" s="495">
        <v>3647.6333333333341</v>
      </c>
      <c r="I310" s="495">
        <v>3690.3166666666675</v>
      </c>
      <c r="J310" s="495">
        <v>3731.6333333333341</v>
      </c>
      <c r="K310" s="494">
        <v>3649</v>
      </c>
      <c r="L310" s="494">
        <v>3565</v>
      </c>
      <c r="M310" s="494">
        <v>2.9819999999999999E-2</v>
      </c>
    </row>
    <row r="311" spans="1:13">
      <c r="A311" s="254">
        <v>301</v>
      </c>
      <c r="B311" s="497" t="s">
        <v>437</v>
      </c>
      <c r="C311" s="494">
        <v>284.14999999999998</v>
      </c>
      <c r="D311" s="495">
        <v>280.86666666666662</v>
      </c>
      <c r="E311" s="495">
        <v>272.33333333333326</v>
      </c>
      <c r="F311" s="495">
        <v>260.51666666666665</v>
      </c>
      <c r="G311" s="495">
        <v>251.98333333333329</v>
      </c>
      <c r="H311" s="495">
        <v>292.68333333333322</v>
      </c>
      <c r="I311" s="495">
        <v>301.21666666666664</v>
      </c>
      <c r="J311" s="495">
        <v>313.03333333333319</v>
      </c>
      <c r="K311" s="494">
        <v>289.39999999999998</v>
      </c>
      <c r="L311" s="494">
        <v>269.05</v>
      </c>
      <c r="M311" s="494">
        <v>1.04741</v>
      </c>
    </row>
    <row r="312" spans="1:13">
      <c r="A312" s="254">
        <v>302</v>
      </c>
      <c r="B312" s="497" t="s">
        <v>137</v>
      </c>
      <c r="C312" s="494">
        <v>204.3</v>
      </c>
      <c r="D312" s="495">
        <v>202.70000000000002</v>
      </c>
      <c r="E312" s="495">
        <v>200.10000000000002</v>
      </c>
      <c r="F312" s="495">
        <v>195.9</v>
      </c>
      <c r="G312" s="495">
        <v>193.3</v>
      </c>
      <c r="H312" s="495">
        <v>206.90000000000003</v>
      </c>
      <c r="I312" s="495">
        <v>209.5</v>
      </c>
      <c r="J312" s="495">
        <v>213.70000000000005</v>
      </c>
      <c r="K312" s="494">
        <v>205.3</v>
      </c>
      <c r="L312" s="494">
        <v>198.5</v>
      </c>
      <c r="M312" s="494">
        <v>43.135489999999997</v>
      </c>
    </row>
    <row r="313" spans="1:13">
      <c r="A313" s="254">
        <v>303</v>
      </c>
      <c r="B313" s="497" t="s">
        <v>136</v>
      </c>
      <c r="C313" s="494">
        <v>807.6</v>
      </c>
      <c r="D313" s="495">
        <v>799.05000000000007</v>
      </c>
      <c r="E313" s="495">
        <v>788.30000000000018</v>
      </c>
      <c r="F313" s="495">
        <v>769.00000000000011</v>
      </c>
      <c r="G313" s="495">
        <v>758.25000000000023</v>
      </c>
      <c r="H313" s="495">
        <v>818.35000000000014</v>
      </c>
      <c r="I313" s="495">
        <v>829.09999999999991</v>
      </c>
      <c r="J313" s="495">
        <v>848.40000000000009</v>
      </c>
      <c r="K313" s="494">
        <v>809.8</v>
      </c>
      <c r="L313" s="494">
        <v>779.75</v>
      </c>
      <c r="M313" s="494">
        <v>56.787979999999997</v>
      </c>
    </row>
    <row r="314" spans="1:13">
      <c r="A314" s="254">
        <v>304</v>
      </c>
      <c r="B314" s="497" t="s">
        <v>438</v>
      </c>
      <c r="C314" s="494">
        <v>167.2</v>
      </c>
      <c r="D314" s="495">
        <v>165.83333333333334</v>
      </c>
      <c r="E314" s="495">
        <v>162.86666666666667</v>
      </c>
      <c r="F314" s="495">
        <v>158.53333333333333</v>
      </c>
      <c r="G314" s="495">
        <v>155.56666666666666</v>
      </c>
      <c r="H314" s="495">
        <v>170.16666666666669</v>
      </c>
      <c r="I314" s="495">
        <v>173.13333333333333</v>
      </c>
      <c r="J314" s="495">
        <v>177.4666666666667</v>
      </c>
      <c r="K314" s="494">
        <v>168.8</v>
      </c>
      <c r="L314" s="494">
        <v>161.5</v>
      </c>
      <c r="M314" s="494">
        <v>1.24579</v>
      </c>
    </row>
    <row r="315" spans="1:13">
      <c r="A315" s="254">
        <v>305</v>
      </c>
      <c r="B315" s="497" t="s">
        <v>439</v>
      </c>
      <c r="C315" s="494">
        <v>223.3</v>
      </c>
      <c r="D315" s="495">
        <v>219.41666666666666</v>
      </c>
      <c r="E315" s="495">
        <v>214.2833333333333</v>
      </c>
      <c r="F315" s="495">
        <v>205.26666666666665</v>
      </c>
      <c r="G315" s="495">
        <v>200.1333333333333</v>
      </c>
      <c r="H315" s="495">
        <v>228.43333333333331</v>
      </c>
      <c r="I315" s="495">
        <v>233.56666666666669</v>
      </c>
      <c r="J315" s="495">
        <v>242.58333333333331</v>
      </c>
      <c r="K315" s="494">
        <v>224.55</v>
      </c>
      <c r="L315" s="494">
        <v>210.4</v>
      </c>
      <c r="M315" s="494">
        <v>0.71647000000000005</v>
      </c>
    </row>
    <row r="316" spans="1:13">
      <c r="A316" s="254">
        <v>306</v>
      </c>
      <c r="B316" s="497" t="s">
        <v>440</v>
      </c>
      <c r="C316" s="494">
        <v>574.75</v>
      </c>
      <c r="D316" s="495">
        <v>578.55000000000007</v>
      </c>
      <c r="E316" s="495">
        <v>566.20000000000016</v>
      </c>
      <c r="F316" s="495">
        <v>557.65000000000009</v>
      </c>
      <c r="G316" s="495">
        <v>545.30000000000018</v>
      </c>
      <c r="H316" s="495">
        <v>587.10000000000014</v>
      </c>
      <c r="I316" s="495">
        <v>599.45000000000005</v>
      </c>
      <c r="J316" s="495">
        <v>608.00000000000011</v>
      </c>
      <c r="K316" s="494">
        <v>590.9</v>
      </c>
      <c r="L316" s="494">
        <v>570</v>
      </c>
      <c r="M316" s="494">
        <v>0.23893</v>
      </c>
    </row>
    <row r="317" spans="1:13">
      <c r="A317" s="254">
        <v>307</v>
      </c>
      <c r="B317" s="497" t="s">
        <v>138</v>
      </c>
      <c r="C317" s="494">
        <v>157.30000000000001</v>
      </c>
      <c r="D317" s="495">
        <v>155.18333333333334</v>
      </c>
      <c r="E317" s="495">
        <v>151.61666666666667</v>
      </c>
      <c r="F317" s="495">
        <v>145.93333333333334</v>
      </c>
      <c r="G317" s="495">
        <v>142.36666666666667</v>
      </c>
      <c r="H317" s="495">
        <v>160.86666666666667</v>
      </c>
      <c r="I317" s="495">
        <v>164.43333333333334</v>
      </c>
      <c r="J317" s="495">
        <v>170.11666666666667</v>
      </c>
      <c r="K317" s="494">
        <v>158.75</v>
      </c>
      <c r="L317" s="494">
        <v>149.5</v>
      </c>
      <c r="M317" s="494">
        <v>65.477779999999996</v>
      </c>
    </row>
    <row r="318" spans="1:13">
      <c r="A318" s="254">
        <v>308</v>
      </c>
      <c r="B318" s="497" t="s">
        <v>261</v>
      </c>
      <c r="C318" s="494">
        <v>40.049999999999997</v>
      </c>
      <c r="D318" s="495">
        <v>39.866666666666667</v>
      </c>
      <c r="E318" s="495">
        <v>39.183333333333337</v>
      </c>
      <c r="F318" s="495">
        <v>38.31666666666667</v>
      </c>
      <c r="G318" s="495">
        <v>37.63333333333334</v>
      </c>
      <c r="H318" s="495">
        <v>40.733333333333334</v>
      </c>
      <c r="I318" s="495">
        <v>41.416666666666657</v>
      </c>
      <c r="J318" s="495">
        <v>42.283333333333331</v>
      </c>
      <c r="K318" s="494">
        <v>40.549999999999997</v>
      </c>
      <c r="L318" s="494">
        <v>39</v>
      </c>
      <c r="M318" s="494">
        <v>12.678699999999999</v>
      </c>
    </row>
    <row r="319" spans="1:13">
      <c r="A319" s="254">
        <v>309</v>
      </c>
      <c r="B319" s="497" t="s">
        <v>139</v>
      </c>
      <c r="C319" s="494">
        <v>407.25</v>
      </c>
      <c r="D319" s="495">
        <v>408.34999999999997</v>
      </c>
      <c r="E319" s="495">
        <v>405.09999999999991</v>
      </c>
      <c r="F319" s="495">
        <v>402.94999999999993</v>
      </c>
      <c r="G319" s="495">
        <v>399.69999999999987</v>
      </c>
      <c r="H319" s="495">
        <v>410.49999999999994</v>
      </c>
      <c r="I319" s="495">
        <v>413.75000000000006</v>
      </c>
      <c r="J319" s="495">
        <v>415.9</v>
      </c>
      <c r="K319" s="494">
        <v>411.6</v>
      </c>
      <c r="L319" s="494">
        <v>406.2</v>
      </c>
      <c r="M319" s="494">
        <v>6.4500799999999998</v>
      </c>
    </row>
    <row r="320" spans="1:13">
      <c r="A320" s="254">
        <v>310</v>
      </c>
      <c r="B320" s="497" t="s">
        <v>140</v>
      </c>
      <c r="C320" s="494">
        <v>6923.9</v>
      </c>
      <c r="D320" s="495">
        <v>6923.4666666666672</v>
      </c>
      <c r="E320" s="495">
        <v>6855.4333333333343</v>
      </c>
      <c r="F320" s="495">
        <v>6786.9666666666672</v>
      </c>
      <c r="G320" s="495">
        <v>6718.9333333333343</v>
      </c>
      <c r="H320" s="495">
        <v>6991.9333333333343</v>
      </c>
      <c r="I320" s="495">
        <v>7059.9666666666672</v>
      </c>
      <c r="J320" s="495">
        <v>7128.4333333333343</v>
      </c>
      <c r="K320" s="494">
        <v>6991.5</v>
      </c>
      <c r="L320" s="494">
        <v>6855</v>
      </c>
      <c r="M320" s="494">
        <v>6.6075900000000001</v>
      </c>
    </row>
    <row r="321" spans="1:13">
      <c r="A321" s="254">
        <v>311</v>
      </c>
      <c r="B321" s="497" t="s">
        <v>142</v>
      </c>
      <c r="C321" s="494">
        <v>880.3</v>
      </c>
      <c r="D321" s="495">
        <v>875.13333333333321</v>
      </c>
      <c r="E321" s="495">
        <v>866.36666666666645</v>
      </c>
      <c r="F321" s="495">
        <v>852.43333333333328</v>
      </c>
      <c r="G321" s="495">
        <v>843.66666666666652</v>
      </c>
      <c r="H321" s="495">
        <v>889.06666666666638</v>
      </c>
      <c r="I321" s="495">
        <v>897.83333333333326</v>
      </c>
      <c r="J321" s="495">
        <v>911.76666666666631</v>
      </c>
      <c r="K321" s="494">
        <v>883.9</v>
      </c>
      <c r="L321" s="494">
        <v>861.2</v>
      </c>
      <c r="M321" s="494">
        <v>3.6892299999999998</v>
      </c>
    </row>
    <row r="322" spans="1:13">
      <c r="A322" s="254">
        <v>312</v>
      </c>
      <c r="B322" s="497" t="s">
        <v>441</v>
      </c>
      <c r="C322" s="494">
        <v>2159.65</v>
      </c>
      <c r="D322" s="495">
        <v>2189.0666666666666</v>
      </c>
      <c r="E322" s="495">
        <v>2112.6333333333332</v>
      </c>
      <c r="F322" s="495">
        <v>2065.6166666666668</v>
      </c>
      <c r="G322" s="495">
        <v>1989.1833333333334</v>
      </c>
      <c r="H322" s="495">
        <v>2236.083333333333</v>
      </c>
      <c r="I322" s="495">
        <v>2312.5166666666664</v>
      </c>
      <c r="J322" s="495">
        <v>2359.5333333333328</v>
      </c>
      <c r="K322" s="494">
        <v>2265.5</v>
      </c>
      <c r="L322" s="494">
        <v>2142.0500000000002</v>
      </c>
      <c r="M322" s="494">
        <v>1.17841</v>
      </c>
    </row>
    <row r="323" spans="1:13">
      <c r="A323" s="254">
        <v>313</v>
      </c>
      <c r="B323" s="497" t="s">
        <v>144</v>
      </c>
      <c r="C323" s="494">
        <v>2075.9499999999998</v>
      </c>
      <c r="D323" s="495">
        <v>2080.6666666666665</v>
      </c>
      <c r="E323" s="495">
        <v>2049.7333333333331</v>
      </c>
      <c r="F323" s="495">
        <v>2023.5166666666664</v>
      </c>
      <c r="G323" s="495">
        <v>1992.583333333333</v>
      </c>
      <c r="H323" s="495">
        <v>2106.8833333333332</v>
      </c>
      <c r="I323" s="495">
        <v>2137.8166666666666</v>
      </c>
      <c r="J323" s="495">
        <v>2164.0333333333333</v>
      </c>
      <c r="K323" s="494">
        <v>2111.6</v>
      </c>
      <c r="L323" s="494">
        <v>2054.4499999999998</v>
      </c>
      <c r="M323" s="494">
        <v>11.11247</v>
      </c>
    </row>
    <row r="324" spans="1:13">
      <c r="A324" s="254">
        <v>314</v>
      </c>
      <c r="B324" s="497" t="s">
        <v>442</v>
      </c>
      <c r="C324" s="494">
        <v>101.35</v>
      </c>
      <c r="D324" s="495">
        <v>101.45</v>
      </c>
      <c r="E324" s="495">
        <v>100.45</v>
      </c>
      <c r="F324" s="495">
        <v>99.55</v>
      </c>
      <c r="G324" s="495">
        <v>98.55</v>
      </c>
      <c r="H324" s="495">
        <v>102.35000000000001</v>
      </c>
      <c r="I324" s="495">
        <v>103.35000000000001</v>
      </c>
      <c r="J324" s="495">
        <v>104.25000000000001</v>
      </c>
      <c r="K324" s="494">
        <v>102.45</v>
      </c>
      <c r="L324" s="494">
        <v>100.55</v>
      </c>
      <c r="M324" s="494">
        <v>4.7942200000000001</v>
      </c>
    </row>
    <row r="325" spans="1:13">
      <c r="A325" s="254">
        <v>315</v>
      </c>
      <c r="B325" s="497" t="s">
        <v>443</v>
      </c>
      <c r="C325" s="494">
        <v>539.20000000000005</v>
      </c>
      <c r="D325" s="495">
        <v>540.6</v>
      </c>
      <c r="E325" s="495">
        <v>530.20000000000005</v>
      </c>
      <c r="F325" s="495">
        <v>521.20000000000005</v>
      </c>
      <c r="G325" s="495">
        <v>510.80000000000007</v>
      </c>
      <c r="H325" s="495">
        <v>549.6</v>
      </c>
      <c r="I325" s="495">
        <v>559.99999999999989</v>
      </c>
      <c r="J325" s="495">
        <v>569</v>
      </c>
      <c r="K325" s="494">
        <v>551</v>
      </c>
      <c r="L325" s="494">
        <v>531.6</v>
      </c>
      <c r="M325" s="494">
        <v>2.76397</v>
      </c>
    </row>
    <row r="326" spans="1:13">
      <c r="A326" s="254">
        <v>316</v>
      </c>
      <c r="B326" s="497" t="s">
        <v>754</v>
      </c>
      <c r="C326" s="494">
        <v>191.45</v>
      </c>
      <c r="D326" s="495">
        <v>187.51666666666665</v>
      </c>
      <c r="E326" s="495">
        <v>181.33333333333331</v>
      </c>
      <c r="F326" s="495">
        <v>171.21666666666667</v>
      </c>
      <c r="G326" s="495">
        <v>165.03333333333333</v>
      </c>
      <c r="H326" s="495">
        <v>197.6333333333333</v>
      </c>
      <c r="I326" s="495">
        <v>203.81666666666663</v>
      </c>
      <c r="J326" s="495">
        <v>213.93333333333328</v>
      </c>
      <c r="K326" s="494">
        <v>193.7</v>
      </c>
      <c r="L326" s="494">
        <v>177.4</v>
      </c>
      <c r="M326" s="494">
        <v>20.863790000000002</v>
      </c>
    </row>
    <row r="327" spans="1:13">
      <c r="A327" s="254">
        <v>317</v>
      </c>
      <c r="B327" s="497" t="s">
        <v>145</v>
      </c>
      <c r="C327" s="494">
        <v>210.45</v>
      </c>
      <c r="D327" s="495">
        <v>208.45000000000002</v>
      </c>
      <c r="E327" s="495">
        <v>204.50000000000003</v>
      </c>
      <c r="F327" s="495">
        <v>198.55</v>
      </c>
      <c r="G327" s="495">
        <v>194.60000000000002</v>
      </c>
      <c r="H327" s="495">
        <v>214.40000000000003</v>
      </c>
      <c r="I327" s="495">
        <v>218.35000000000002</v>
      </c>
      <c r="J327" s="495">
        <v>224.30000000000004</v>
      </c>
      <c r="K327" s="494">
        <v>212.4</v>
      </c>
      <c r="L327" s="494">
        <v>202.5</v>
      </c>
      <c r="M327" s="494">
        <v>134.38282000000001</v>
      </c>
    </row>
    <row r="328" spans="1:13">
      <c r="A328" s="254">
        <v>318</v>
      </c>
      <c r="B328" s="497" t="s">
        <v>444</v>
      </c>
      <c r="C328" s="494">
        <v>640.65</v>
      </c>
      <c r="D328" s="495">
        <v>634.88333333333333</v>
      </c>
      <c r="E328" s="495">
        <v>625.76666666666665</v>
      </c>
      <c r="F328" s="495">
        <v>610.88333333333333</v>
      </c>
      <c r="G328" s="495">
        <v>601.76666666666665</v>
      </c>
      <c r="H328" s="495">
        <v>649.76666666666665</v>
      </c>
      <c r="I328" s="495">
        <v>658.88333333333321</v>
      </c>
      <c r="J328" s="495">
        <v>673.76666666666665</v>
      </c>
      <c r="K328" s="494">
        <v>644</v>
      </c>
      <c r="L328" s="494">
        <v>620</v>
      </c>
      <c r="M328" s="494">
        <v>0.88439000000000001</v>
      </c>
    </row>
    <row r="329" spans="1:13">
      <c r="A329" s="254">
        <v>319</v>
      </c>
      <c r="B329" s="497" t="s">
        <v>262</v>
      </c>
      <c r="C329" s="494">
        <v>1747.8</v>
      </c>
      <c r="D329" s="495">
        <v>1764.9333333333334</v>
      </c>
      <c r="E329" s="495">
        <v>1720.8666666666668</v>
      </c>
      <c r="F329" s="495">
        <v>1693.9333333333334</v>
      </c>
      <c r="G329" s="495">
        <v>1649.8666666666668</v>
      </c>
      <c r="H329" s="495">
        <v>1791.8666666666668</v>
      </c>
      <c r="I329" s="495">
        <v>1835.9333333333334</v>
      </c>
      <c r="J329" s="495">
        <v>1862.8666666666668</v>
      </c>
      <c r="K329" s="494">
        <v>1809</v>
      </c>
      <c r="L329" s="494">
        <v>1738</v>
      </c>
      <c r="M329" s="494">
        <v>4.2374799999999997</v>
      </c>
    </row>
    <row r="330" spans="1:13">
      <c r="A330" s="254">
        <v>320</v>
      </c>
      <c r="B330" s="497" t="s">
        <v>445</v>
      </c>
      <c r="C330" s="494">
        <v>1518.05</v>
      </c>
      <c r="D330" s="495">
        <v>1523.2666666666664</v>
      </c>
      <c r="E330" s="495">
        <v>1501.6333333333328</v>
      </c>
      <c r="F330" s="495">
        <v>1485.2166666666662</v>
      </c>
      <c r="G330" s="495">
        <v>1463.5833333333326</v>
      </c>
      <c r="H330" s="495">
        <v>1539.6833333333329</v>
      </c>
      <c r="I330" s="495">
        <v>1561.3166666666666</v>
      </c>
      <c r="J330" s="495">
        <v>1577.7333333333331</v>
      </c>
      <c r="K330" s="494">
        <v>1544.9</v>
      </c>
      <c r="L330" s="494">
        <v>1506.85</v>
      </c>
      <c r="M330" s="494">
        <v>1.56833</v>
      </c>
    </row>
    <row r="331" spans="1:13">
      <c r="A331" s="254">
        <v>321</v>
      </c>
      <c r="B331" s="497" t="s">
        <v>147</v>
      </c>
      <c r="C331" s="494">
        <v>1214.3499999999999</v>
      </c>
      <c r="D331" s="495">
        <v>1212.0333333333333</v>
      </c>
      <c r="E331" s="495">
        <v>1202.0666666666666</v>
      </c>
      <c r="F331" s="495">
        <v>1189.7833333333333</v>
      </c>
      <c r="G331" s="495">
        <v>1179.8166666666666</v>
      </c>
      <c r="H331" s="495">
        <v>1224.3166666666666</v>
      </c>
      <c r="I331" s="495">
        <v>1234.2833333333333</v>
      </c>
      <c r="J331" s="495">
        <v>1246.5666666666666</v>
      </c>
      <c r="K331" s="494">
        <v>1222</v>
      </c>
      <c r="L331" s="494">
        <v>1199.75</v>
      </c>
      <c r="M331" s="494">
        <v>6.4917999999999996</v>
      </c>
    </row>
    <row r="332" spans="1:13">
      <c r="A332" s="254">
        <v>322</v>
      </c>
      <c r="B332" s="497" t="s">
        <v>263</v>
      </c>
      <c r="C332" s="494">
        <v>842.1</v>
      </c>
      <c r="D332" s="495">
        <v>842.01666666666677</v>
      </c>
      <c r="E332" s="495">
        <v>829.13333333333355</v>
      </c>
      <c r="F332" s="495">
        <v>816.16666666666674</v>
      </c>
      <c r="G332" s="495">
        <v>803.28333333333353</v>
      </c>
      <c r="H332" s="495">
        <v>854.98333333333358</v>
      </c>
      <c r="I332" s="495">
        <v>867.86666666666679</v>
      </c>
      <c r="J332" s="495">
        <v>880.8333333333336</v>
      </c>
      <c r="K332" s="494">
        <v>854.9</v>
      </c>
      <c r="L332" s="494">
        <v>829.05</v>
      </c>
      <c r="M332" s="494">
        <v>3.2291500000000002</v>
      </c>
    </row>
    <row r="333" spans="1:13">
      <c r="A333" s="254">
        <v>323</v>
      </c>
      <c r="B333" s="497" t="s">
        <v>149</v>
      </c>
      <c r="C333" s="494">
        <v>47.95</v>
      </c>
      <c r="D333" s="495">
        <v>47.733333333333341</v>
      </c>
      <c r="E333" s="495">
        <v>47.116666666666681</v>
      </c>
      <c r="F333" s="495">
        <v>46.283333333333339</v>
      </c>
      <c r="G333" s="495">
        <v>45.666666666666679</v>
      </c>
      <c r="H333" s="495">
        <v>48.566666666666684</v>
      </c>
      <c r="I333" s="495">
        <v>49.183333333333344</v>
      </c>
      <c r="J333" s="495">
        <v>50.016666666666687</v>
      </c>
      <c r="K333" s="494">
        <v>48.35</v>
      </c>
      <c r="L333" s="494">
        <v>46.9</v>
      </c>
      <c r="M333" s="494">
        <v>77.693169999999995</v>
      </c>
    </row>
    <row r="334" spans="1:13">
      <c r="A334" s="254">
        <v>324</v>
      </c>
      <c r="B334" s="497" t="s">
        <v>150</v>
      </c>
      <c r="C334" s="494">
        <v>81.099999999999994</v>
      </c>
      <c r="D334" s="495">
        <v>81</v>
      </c>
      <c r="E334" s="495">
        <v>79.599999999999994</v>
      </c>
      <c r="F334" s="495">
        <v>78.099999999999994</v>
      </c>
      <c r="G334" s="495">
        <v>76.699999999999989</v>
      </c>
      <c r="H334" s="495">
        <v>82.5</v>
      </c>
      <c r="I334" s="495">
        <v>83.9</v>
      </c>
      <c r="J334" s="495">
        <v>85.4</v>
      </c>
      <c r="K334" s="494">
        <v>82.4</v>
      </c>
      <c r="L334" s="494">
        <v>79.5</v>
      </c>
      <c r="M334" s="494">
        <v>32.867350000000002</v>
      </c>
    </row>
    <row r="335" spans="1:13">
      <c r="A335" s="254">
        <v>325</v>
      </c>
      <c r="B335" s="497" t="s">
        <v>446</v>
      </c>
      <c r="C335" s="494">
        <v>522.79999999999995</v>
      </c>
      <c r="D335" s="495">
        <v>525.68333333333328</v>
      </c>
      <c r="E335" s="495">
        <v>516.71666666666658</v>
      </c>
      <c r="F335" s="495">
        <v>510.63333333333333</v>
      </c>
      <c r="G335" s="495">
        <v>501.66666666666663</v>
      </c>
      <c r="H335" s="495">
        <v>531.76666666666654</v>
      </c>
      <c r="I335" s="495">
        <v>540.73333333333323</v>
      </c>
      <c r="J335" s="495">
        <v>546.81666666666649</v>
      </c>
      <c r="K335" s="494">
        <v>534.65</v>
      </c>
      <c r="L335" s="494">
        <v>519.6</v>
      </c>
      <c r="M335" s="494">
        <v>0.63214999999999999</v>
      </c>
    </row>
    <row r="336" spans="1:13">
      <c r="A336" s="254">
        <v>326</v>
      </c>
      <c r="B336" s="497" t="s">
        <v>264</v>
      </c>
      <c r="C336" s="494">
        <v>24.65</v>
      </c>
      <c r="D336" s="495">
        <v>24.650000000000002</v>
      </c>
      <c r="E336" s="495">
        <v>24.500000000000004</v>
      </c>
      <c r="F336" s="495">
        <v>24.35</v>
      </c>
      <c r="G336" s="495">
        <v>24.200000000000003</v>
      </c>
      <c r="H336" s="495">
        <v>24.800000000000004</v>
      </c>
      <c r="I336" s="495">
        <v>24.950000000000003</v>
      </c>
      <c r="J336" s="495">
        <v>25.100000000000005</v>
      </c>
      <c r="K336" s="494">
        <v>24.8</v>
      </c>
      <c r="L336" s="494">
        <v>24.5</v>
      </c>
      <c r="M336" s="494">
        <v>19.795100000000001</v>
      </c>
    </row>
    <row r="337" spans="1:13">
      <c r="A337" s="254">
        <v>327</v>
      </c>
      <c r="B337" s="497" t="s">
        <v>447</v>
      </c>
      <c r="C337" s="494">
        <v>50.75</v>
      </c>
      <c r="D337" s="495">
        <v>50.766666666666673</v>
      </c>
      <c r="E337" s="495">
        <v>50.483333333333348</v>
      </c>
      <c r="F337" s="495">
        <v>50.216666666666676</v>
      </c>
      <c r="G337" s="495">
        <v>49.933333333333351</v>
      </c>
      <c r="H337" s="495">
        <v>51.033333333333346</v>
      </c>
      <c r="I337" s="495">
        <v>51.316666666666663</v>
      </c>
      <c r="J337" s="495">
        <v>51.583333333333343</v>
      </c>
      <c r="K337" s="494">
        <v>51.05</v>
      </c>
      <c r="L337" s="494">
        <v>50.5</v>
      </c>
      <c r="M337" s="494">
        <v>11.263479999999999</v>
      </c>
    </row>
    <row r="338" spans="1:13">
      <c r="A338" s="254">
        <v>328</v>
      </c>
      <c r="B338" s="497" t="s">
        <v>152</v>
      </c>
      <c r="C338" s="494">
        <v>138.44999999999999</v>
      </c>
      <c r="D338" s="495">
        <v>137.79999999999998</v>
      </c>
      <c r="E338" s="495">
        <v>136.39999999999998</v>
      </c>
      <c r="F338" s="495">
        <v>134.35</v>
      </c>
      <c r="G338" s="495">
        <v>132.94999999999999</v>
      </c>
      <c r="H338" s="495">
        <v>139.84999999999997</v>
      </c>
      <c r="I338" s="495">
        <v>141.25</v>
      </c>
      <c r="J338" s="495">
        <v>143.29999999999995</v>
      </c>
      <c r="K338" s="494">
        <v>139.19999999999999</v>
      </c>
      <c r="L338" s="494">
        <v>135.75</v>
      </c>
      <c r="M338" s="494">
        <v>96.267480000000006</v>
      </c>
    </row>
    <row r="339" spans="1:13">
      <c r="A339" s="254">
        <v>329</v>
      </c>
      <c r="B339" s="497" t="s">
        <v>694</v>
      </c>
      <c r="C339" s="494">
        <v>180.4</v>
      </c>
      <c r="D339" s="495">
        <v>179.79999999999998</v>
      </c>
      <c r="E339" s="495">
        <v>176.59999999999997</v>
      </c>
      <c r="F339" s="495">
        <v>172.79999999999998</v>
      </c>
      <c r="G339" s="495">
        <v>169.59999999999997</v>
      </c>
      <c r="H339" s="495">
        <v>183.59999999999997</v>
      </c>
      <c r="I339" s="495">
        <v>186.79999999999995</v>
      </c>
      <c r="J339" s="495">
        <v>190.59999999999997</v>
      </c>
      <c r="K339" s="494">
        <v>183</v>
      </c>
      <c r="L339" s="494">
        <v>176</v>
      </c>
      <c r="M339" s="494">
        <v>12.0974</v>
      </c>
    </row>
    <row r="340" spans="1:13">
      <c r="A340" s="254">
        <v>330</v>
      </c>
      <c r="B340" s="497" t="s">
        <v>153</v>
      </c>
      <c r="C340" s="494">
        <v>107.9</v>
      </c>
      <c r="D340" s="495">
        <v>107.86666666666667</v>
      </c>
      <c r="E340" s="495">
        <v>106.98333333333335</v>
      </c>
      <c r="F340" s="495">
        <v>106.06666666666668</v>
      </c>
      <c r="G340" s="495">
        <v>105.18333333333335</v>
      </c>
      <c r="H340" s="495">
        <v>108.78333333333335</v>
      </c>
      <c r="I340" s="495">
        <v>109.66666666666667</v>
      </c>
      <c r="J340" s="495">
        <v>110.58333333333334</v>
      </c>
      <c r="K340" s="494">
        <v>108.75</v>
      </c>
      <c r="L340" s="494">
        <v>106.95</v>
      </c>
      <c r="M340" s="494">
        <v>137.53303</v>
      </c>
    </row>
    <row r="341" spans="1:13">
      <c r="A341" s="254">
        <v>331</v>
      </c>
      <c r="B341" s="497" t="s">
        <v>448</v>
      </c>
      <c r="C341" s="494">
        <v>418.05</v>
      </c>
      <c r="D341" s="495">
        <v>416.95</v>
      </c>
      <c r="E341" s="495">
        <v>412.09999999999997</v>
      </c>
      <c r="F341" s="495">
        <v>406.15</v>
      </c>
      <c r="G341" s="495">
        <v>401.29999999999995</v>
      </c>
      <c r="H341" s="495">
        <v>422.9</v>
      </c>
      <c r="I341" s="495">
        <v>427.75</v>
      </c>
      <c r="J341" s="495">
        <v>433.7</v>
      </c>
      <c r="K341" s="494">
        <v>421.8</v>
      </c>
      <c r="L341" s="494">
        <v>411</v>
      </c>
      <c r="M341" s="494">
        <v>1.9643200000000001</v>
      </c>
    </row>
    <row r="342" spans="1:13">
      <c r="A342" s="254">
        <v>332</v>
      </c>
      <c r="B342" s="497" t="s">
        <v>148</v>
      </c>
      <c r="C342" s="494">
        <v>58.75</v>
      </c>
      <c r="D342" s="495">
        <v>57.483333333333327</v>
      </c>
      <c r="E342" s="495">
        <v>55.766666666666652</v>
      </c>
      <c r="F342" s="495">
        <v>52.783333333333324</v>
      </c>
      <c r="G342" s="495">
        <v>51.066666666666649</v>
      </c>
      <c r="H342" s="495">
        <v>60.466666666666654</v>
      </c>
      <c r="I342" s="495">
        <v>62.183333333333337</v>
      </c>
      <c r="J342" s="495">
        <v>65.166666666666657</v>
      </c>
      <c r="K342" s="494">
        <v>59.2</v>
      </c>
      <c r="L342" s="494">
        <v>54.5</v>
      </c>
      <c r="M342" s="494">
        <v>411.65892000000002</v>
      </c>
    </row>
    <row r="343" spans="1:13">
      <c r="A343" s="254">
        <v>333</v>
      </c>
      <c r="B343" s="497" t="s">
        <v>449</v>
      </c>
      <c r="C343" s="494">
        <v>55.35</v>
      </c>
      <c r="D343" s="495">
        <v>55.383333333333333</v>
      </c>
      <c r="E343" s="495">
        <v>54.466666666666669</v>
      </c>
      <c r="F343" s="495">
        <v>53.583333333333336</v>
      </c>
      <c r="G343" s="495">
        <v>52.666666666666671</v>
      </c>
      <c r="H343" s="495">
        <v>56.266666666666666</v>
      </c>
      <c r="I343" s="495">
        <v>57.183333333333337</v>
      </c>
      <c r="J343" s="495">
        <v>58.066666666666663</v>
      </c>
      <c r="K343" s="494">
        <v>56.3</v>
      </c>
      <c r="L343" s="494">
        <v>54.5</v>
      </c>
      <c r="M343" s="494">
        <v>13.680529999999999</v>
      </c>
    </row>
    <row r="344" spans="1:13">
      <c r="A344" s="254">
        <v>334</v>
      </c>
      <c r="B344" s="497" t="s">
        <v>450</v>
      </c>
      <c r="C344" s="494">
        <v>2777</v>
      </c>
      <c r="D344" s="495">
        <v>2783.9833333333336</v>
      </c>
      <c r="E344" s="495">
        <v>2748.1166666666672</v>
      </c>
      <c r="F344" s="495">
        <v>2719.2333333333336</v>
      </c>
      <c r="G344" s="495">
        <v>2683.3666666666672</v>
      </c>
      <c r="H344" s="495">
        <v>2812.8666666666672</v>
      </c>
      <c r="I344" s="495">
        <v>2848.733333333334</v>
      </c>
      <c r="J344" s="495">
        <v>2877.6166666666672</v>
      </c>
      <c r="K344" s="494">
        <v>2819.85</v>
      </c>
      <c r="L344" s="494">
        <v>2755.1</v>
      </c>
      <c r="M344" s="494">
        <v>2.0107499999999998</v>
      </c>
    </row>
    <row r="345" spans="1:13">
      <c r="A345" s="254">
        <v>335</v>
      </c>
      <c r="B345" s="497" t="s">
        <v>755</v>
      </c>
      <c r="C345" s="494">
        <v>83.65</v>
      </c>
      <c r="D345" s="495">
        <v>83.116666666666674</v>
      </c>
      <c r="E345" s="495">
        <v>81.033333333333346</v>
      </c>
      <c r="F345" s="495">
        <v>78.416666666666671</v>
      </c>
      <c r="G345" s="495">
        <v>76.333333333333343</v>
      </c>
      <c r="H345" s="495">
        <v>85.733333333333348</v>
      </c>
      <c r="I345" s="495">
        <v>87.816666666666663</v>
      </c>
      <c r="J345" s="495">
        <v>90.433333333333351</v>
      </c>
      <c r="K345" s="494">
        <v>85.2</v>
      </c>
      <c r="L345" s="494">
        <v>80.5</v>
      </c>
      <c r="M345" s="494">
        <v>2.8525</v>
      </c>
    </row>
    <row r="346" spans="1:13">
      <c r="A346" s="254">
        <v>336</v>
      </c>
      <c r="B346" s="497" t="s">
        <v>151</v>
      </c>
      <c r="C346" s="494">
        <v>17083.150000000001</v>
      </c>
      <c r="D346" s="495">
        <v>17079.766666666666</v>
      </c>
      <c r="E346" s="495">
        <v>16970.983333333334</v>
      </c>
      <c r="F346" s="495">
        <v>16858.816666666666</v>
      </c>
      <c r="G346" s="495">
        <v>16750.033333333333</v>
      </c>
      <c r="H346" s="495">
        <v>17191.933333333334</v>
      </c>
      <c r="I346" s="495">
        <v>17300.716666666667</v>
      </c>
      <c r="J346" s="495">
        <v>17412.883333333335</v>
      </c>
      <c r="K346" s="494">
        <v>17188.55</v>
      </c>
      <c r="L346" s="494">
        <v>16967.599999999999</v>
      </c>
      <c r="M346" s="494">
        <v>0.83176000000000005</v>
      </c>
    </row>
    <row r="347" spans="1:13">
      <c r="A347" s="254">
        <v>337</v>
      </c>
      <c r="B347" s="497" t="s">
        <v>791</v>
      </c>
      <c r="C347" s="494">
        <v>38</v>
      </c>
      <c r="D347" s="495">
        <v>37.766666666666666</v>
      </c>
      <c r="E347" s="495">
        <v>36.93333333333333</v>
      </c>
      <c r="F347" s="495">
        <v>35.866666666666667</v>
      </c>
      <c r="G347" s="495">
        <v>35.033333333333331</v>
      </c>
      <c r="H347" s="495">
        <v>38.833333333333329</v>
      </c>
      <c r="I347" s="495">
        <v>39.666666666666671</v>
      </c>
      <c r="J347" s="495">
        <v>40.733333333333327</v>
      </c>
      <c r="K347" s="494">
        <v>38.6</v>
      </c>
      <c r="L347" s="494">
        <v>36.700000000000003</v>
      </c>
      <c r="M347" s="494">
        <v>7.9768600000000003</v>
      </c>
    </row>
    <row r="348" spans="1:13">
      <c r="A348" s="254">
        <v>338</v>
      </c>
      <c r="B348" s="497" t="s">
        <v>451</v>
      </c>
      <c r="C348" s="494">
        <v>1951.8</v>
      </c>
      <c r="D348" s="495">
        <v>1955.2666666666667</v>
      </c>
      <c r="E348" s="495">
        <v>1933.5333333333333</v>
      </c>
      <c r="F348" s="495">
        <v>1915.2666666666667</v>
      </c>
      <c r="G348" s="495">
        <v>1893.5333333333333</v>
      </c>
      <c r="H348" s="495">
        <v>1973.5333333333333</v>
      </c>
      <c r="I348" s="495">
        <v>1995.2666666666664</v>
      </c>
      <c r="J348" s="495">
        <v>2013.5333333333333</v>
      </c>
      <c r="K348" s="494">
        <v>1977</v>
      </c>
      <c r="L348" s="494">
        <v>1937</v>
      </c>
      <c r="M348" s="494">
        <v>8.9690000000000006E-2</v>
      </c>
    </row>
    <row r="349" spans="1:13">
      <c r="A349" s="254">
        <v>339</v>
      </c>
      <c r="B349" s="497" t="s">
        <v>790</v>
      </c>
      <c r="C349" s="494">
        <v>344.4</v>
      </c>
      <c r="D349" s="495">
        <v>342.41666666666669</v>
      </c>
      <c r="E349" s="495">
        <v>337.98333333333335</v>
      </c>
      <c r="F349" s="495">
        <v>331.56666666666666</v>
      </c>
      <c r="G349" s="495">
        <v>327.13333333333333</v>
      </c>
      <c r="H349" s="495">
        <v>348.83333333333337</v>
      </c>
      <c r="I349" s="495">
        <v>353.26666666666665</v>
      </c>
      <c r="J349" s="495">
        <v>359.68333333333339</v>
      </c>
      <c r="K349" s="494">
        <v>346.85</v>
      </c>
      <c r="L349" s="494">
        <v>336</v>
      </c>
      <c r="M349" s="494">
        <v>7.7744099999999996</v>
      </c>
    </row>
    <row r="350" spans="1:13">
      <c r="A350" s="254">
        <v>340</v>
      </c>
      <c r="B350" s="497" t="s">
        <v>265</v>
      </c>
      <c r="C350" s="494">
        <v>578.85</v>
      </c>
      <c r="D350" s="495">
        <v>581.2833333333333</v>
      </c>
      <c r="E350" s="495">
        <v>566.56666666666661</v>
      </c>
      <c r="F350" s="495">
        <v>554.2833333333333</v>
      </c>
      <c r="G350" s="495">
        <v>539.56666666666661</v>
      </c>
      <c r="H350" s="495">
        <v>593.56666666666661</v>
      </c>
      <c r="I350" s="495">
        <v>608.2833333333333</v>
      </c>
      <c r="J350" s="495">
        <v>620.56666666666661</v>
      </c>
      <c r="K350" s="494">
        <v>596</v>
      </c>
      <c r="L350" s="494">
        <v>569</v>
      </c>
      <c r="M350" s="494">
        <v>4.4553200000000004</v>
      </c>
    </row>
    <row r="351" spans="1:13">
      <c r="A351" s="254">
        <v>341</v>
      </c>
      <c r="B351" s="497" t="s">
        <v>155</v>
      </c>
      <c r="C351" s="494">
        <v>104.35</v>
      </c>
      <c r="D351" s="495">
        <v>103.58333333333333</v>
      </c>
      <c r="E351" s="495">
        <v>101.91666666666666</v>
      </c>
      <c r="F351" s="495">
        <v>99.483333333333334</v>
      </c>
      <c r="G351" s="495">
        <v>97.816666666666663</v>
      </c>
      <c r="H351" s="495">
        <v>106.01666666666665</v>
      </c>
      <c r="I351" s="495">
        <v>107.68333333333331</v>
      </c>
      <c r="J351" s="495">
        <v>110.11666666666665</v>
      </c>
      <c r="K351" s="494">
        <v>105.25</v>
      </c>
      <c r="L351" s="494">
        <v>101.15</v>
      </c>
      <c r="M351" s="494">
        <v>222.99746999999999</v>
      </c>
    </row>
    <row r="352" spans="1:13">
      <c r="A352" s="254">
        <v>342</v>
      </c>
      <c r="B352" s="497" t="s">
        <v>154</v>
      </c>
      <c r="C352" s="494">
        <v>124</v>
      </c>
      <c r="D352" s="495">
        <v>123.76666666666667</v>
      </c>
      <c r="E352" s="495">
        <v>122.73333333333333</v>
      </c>
      <c r="F352" s="495">
        <v>121.46666666666667</v>
      </c>
      <c r="G352" s="495">
        <v>120.43333333333334</v>
      </c>
      <c r="H352" s="495">
        <v>125.03333333333333</v>
      </c>
      <c r="I352" s="495">
        <v>126.06666666666666</v>
      </c>
      <c r="J352" s="495">
        <v>127.33333333333333</v>
      </c>
      <c r="K352" s="494">
        <v>124.8</v>
      </c>
      <c r="L352" s="494">
        <v>122.5</v>
      </c>
      <c r="M352" s="494">
        <v>5.7917500000000004</v>
      </c>
    </row>
    <row r="353" spans="1:13">
      <c r="A353" s="254">
        <v>343</v>
      </c>
      <c r="B353" s="497" t="s">
        <v>452</v>
      </c>
      <c r="C353" s="494">
        <v>68.45</v>
      </c>
      <c r="D353" s="495">
        <v>68.38333333333334</v>
      </c>
      <c r="E353" s="495">
        <v>67.566666666666677</v>
      </c>
      <c r="F353" s="495">
        <v>66.683333333333337</v>
      </c>
      <c r="G353" s="495">
        <v>65.866666666666674</v>
      </c>
      <c r="H353" s="495">
        <v>69.26666666666668</v>
      </c>
      <c r="I353" s="495">
        <v>70.083333333333343</v>
      </c>
      <c r="J353" s="495">
        <v>70.966666666666683</v>
      </c>
      <c r="K353" s="494">
        <v>69.2</v>
      </c>
      <c r="L353" s="494">
        <v>67.5</v>
      </c>
      <c r="M353" s="494">
        <v>0.90819000000000005</v>
      </c>
    </row>
    <row r="354" spans="1:13">
      <c r="A354" s="254">
        <v>344</v>
      </c>
      <c r="B354" s="497" t="s">
        <v>266</v>
      </c>
      <c r="C354" s="494">
        <v>3209.1</v>
      </c>
      <c r="D354" s="495">
        <v>3221.3666666666668</v>
      </c>
      <c r="E354" s="495">
        <v>3172.7333333333336</v>
      </c>
      <c r="F354" s="495">
        <v>3136.3666666666668</v>
      </c>
      <c r="G354" s="495">
        <v>3087.7333333333336</v>
      </c>
      <c r="H354" s="495">
        <v>3257.7333333333336</v>
      </c>
      <c r="I354" s="495">
        <v>3306.3666666666668</v>
      </c>
      <c r="J354" s="495">
        <v>3342.7333333333336</v>
      </c>
      <c r="K354" s="494">
        <v>3270</v>
      </c>
      <c r="L354" s="494">
        <v>3185</v>
      </c>
      <c r="M354" s="494">
        <v>1.10273</v>
      </c>
    </row>
    <row r="355" spans="1:13">
      <c r="A355" s="254">
        <v>345</v>
      </c>
      <c r="B355" s="497" t="s">
        <v>453</v>
      </c>
      <c r="C355" s="494">
        <v>101.6</v>
      </c>
      <c r="D355" s="495">
        <v>100.84999999999998</v>
      </c>
      <c r="E355" s="495">
        <v>98.849999999999966</v>
      </c>
      <c r="F355" s="495">
        <v>96.09999999999998</v>
      </c>
      <c r="G355" s="495">
        <v>94.099999999999966</v>
      </c>
      <c r="H355" s="495">
        <v>103.59999999999997</v>
      </c>
      <c r="I355" s="495">
        <v>105.6</v>
      </c>
      <c r="J355" s="495">
        <v>108.34999999999997</v>
      </c>
      <c r="K355" s="494">
        <v>102.85</v>
      </c>
      <c r="L355" s="494">
        <v>98.1</v>
      </c>
      <c r="M355" s="494">
        <v>6.3825399999999997</v>
      </c>
    </row>
    <row r="356" spans="1:13">
      <c r="A356" s="254">
        <v>346</v>
      </c>
      <c r="B356" s="497" t="s">
        <v>454</v>
      </c>
      <c r="C356" s="494">
        <v>317.25</v>
      </c>
      <c r="D356" s="495">
        <v>316.08333333333331</v>
      </c>
      <c r="E356" s="495">
        <v>313.21666666666664</v>
      </c>
      <c r="F356" s="495">
        <v>309.18333333333334</v>
      </c>
      <c r="G356" s="495">
        <v>306.31666666666666</v>
      </c>
      <c r="H356" s="495">
        <v>320.11666666666662</v>
      </c>
      <c r="I356" s="495">
        <v>322.98333333333329</v>
      </c>
      <c r="J356" s="495">
        <v>327.01666666666659</v>
      </c>
      <c r="K356" s="494">
        <v>318.95</v>
      </c>
      <c r="L356" s="494">
        <v>312.05</v>
      </c>
      <c r="M356" s="494">
        <v>2.65551</v>
      </c>
    </row>
    <row r="357" spans="1:13">
      <c r="A357" s="254">
        <v>347</v>
      </c>
      <c r="B357" s="497" t="s">
        <v>455</v>
      </c>
      <c r="C357" s="494">
        <v>237.4</v>
      </c>
      <c r="D357" s="495">
        <v>234.9</v>
      </c>
      <c r="E357" s="495">
        <v>228.8</v>
      </c>
      <c r="F357" s="495">
        <v>220.20000000000002</v>
      </c>
      <c r="G357" s="495">
        <v>214.10000000000002</v>
      </c>
      <c r="H357" s="495">
        <v>243.5</v>
      </c>
      <c r="I357" s="495">
        <v>249.59999999999997</v>
      </c>
      <c r="J357" s="495">
        <v>258.2</v>
      </c>
      <c r="K357" s="494">
        <v>241</v>
      </c>
      <c r="L357" s="494">
        <v>226.3</v>
      </c>
      <c r="M357" s="494">
        <v>1.87534</v>
      </c>
    </row>
    <row r="358" spans="1:13">
      <c r="A358" s="254">
        <v>348</v>
      </c>
      <c r="B358" s="497" t="s">
        <v>267</v>
      </c>
      <c r="C358" s="494">
        <v>2249.8000000000002</v>
      </c>
      <c r="D358" s="495">
        <v>2262.4833333333336</v>
      </c>
      <c r="E358" s="495">
        <v>2220.9666666666672</v>
      </c>
      <c r="F358" s="495">
        <v>2192.1333333333337</v>
      </c>
      <c r="G358" s="495">
        <v>2150.6166666666672</v>
      </c>
      <c r="H358" s="495">
        <v>2291.3166666666671</v>
      </c>
      <c r="I358" s="495">
        <v>2332.8333333333335</v>
      </c>
      <c r="J358" s="495">
        <v>2361.666666666667</v>
      </c>
      <c r="K358" s="494">
        <v>2304</v>
      </c>
      <c r="L358" s="494">
        <v>2233.65</v>
      </c>
      <c r="M358" s="494">
        <v>1.79555</v>
      </c>
    </row>
    <row r="359" spans="1:13">
      <c r="A359" s="254">
        <v>349</v>
      </c>
      <c r="B359" s="497" t="s">
        <v>268</v>
      </c>
      <c r="C359" s="494">
        <v>393.05</v>
      </c>
      <c r="D359" s="495">
        <v>388.76666666666665</v>
      </c>
      <c r="E359" s="495">
        <v>381.5333333333333</v>
      </c>
      <c r="F359" s="495">
        <v>370.01666666666665</v>
      </c>
      <c r="G359" s="495">
        <v>362.7833333333333</v>
      </c>
      <c r="H359" s="495">
        <v>400.2833333333333</v>
      </c>
      <c r="I359" s="495">
        <v>407.51666666666665</v>
      </c>
      <c r="J359" s="495">
        <v>419.0333333333333</v>
      </c>
      <c r="K359" s="494">
        <v>396</v>
      </c>
      <c r="L359" s="494">
        <v>377.25</v>
      </c>
      <c r="M359" s="494">
        <v>2.7953299999999999</v>
      </c>
    </row>
    <row r="360" spans="1:13">
      <c r="A360" s="254">
        <v>350</v>
      </c>
      <c r="B360" s="497" t="s">
        <v>456</v>
      </c>
      <c r="C360" s="494">
        <v>257.5</v>
      </c>
      <c r="D360" s="495">
        <v>258.56666666666666</v>
      </c>
      <c r="E360" s="495">
        <v>253.13333333333333</v>
      </c>
      <c r="F360" s="495">
        <v>248.76666666666665</v>
      </c>
      <c r="G360" s="495">
        <v>243.33333333333331</v>
      </c>
      <c r="H360" s="495">
        <v>262.93333333333334</v>
      </c>
      <c r="I360" s="495">
        <v>268.36666666666662</v>
      </c>
      <c r="J360" s="495">
        <v>272.73333333333335</v>
      </c>
      <c r="K360" s="494">
        <v>264</v>
      </c>
      <c r="L360" s="494">
        <v>254.2</v>
      </c>
      <c r="M360" s="494">
        <v>2.5461200000000002</v>
      </c>
    </row>
    <row r="361" spans="1:13">
      <c r="A361" s="254">
        <v>351</v>
      </c>
      <c r="B361" s="497" t="s">
        <v>758</v>
      </c>
      <c r="C361" s="494">
        <v>466.15</v>
      </c>
      <c r="D361" s="495">
        <v>465.33333333333331</v>
      </c>
      <c r="E361" s="495">
        <v>461.86666666666662</v>
      </c>
      <c r="F361" s="495">
        <v>457.58333333333331</v>
      </c>
      <c r="G361" s="495">
        <v>454.11666666666662</v>
      </c>
      <c r="H361" s="495">
        <v>469.61666666666662</v>
      </c>
      <c r="I361" s="495">
        <v>473.08333333333331</v>
      </c>
      <c r="J361" s="495">
        <v>477.36666666666662</v>
      </c>
      <c r="K361" s="494">
        <v>468.8</v>
      </c>
      <c r="L361" s="494">
        <v>461.05</v>
      </c>
      <c r="M361" s="494">
        <v>0.25413000000000002</v>
      </c>
    </row>
    <row r="362" spans="1:13">
      <c r="A362" s="254">
        <v>352</v>
      </c>
      <c r="B362" s="497" t="s">
        <v>457</v>
      </c>
      <c r="C362" s="494">
        <v>78.8</v>
      </c>
      <c r="D362" s="495">
        <v>78.899999999999991</v>
      </c>
      <c r="E362" s="495">
        <v>77.999999999999986</v>
      </c>
      <c r="F362" s="495">
        <v>77.199999999999989</v>
      </c>
      <c r="G362" s="495">
        <v>76.299999999999983</v>
      </c>
      <c r="H362" s="495">
        <v>79.699999999999989</v>
      </c>
      <c r="I362" s="495">
        <v>80.599999999999994</v>
      </c>
      <c r="J362" s="495">
        <v>81.399999999999991</v>
      </c>
      <c r="K362" s="494">
        <v>79.8</v>
      </c>
      <c r="L362" s="494">
        <v>78.099999999999994</v>
      </c>
      <c r="M362" s="494">
        <v>13.73983</v>
      </c>
    </row>
    <row r="363" spans="1:13">
      <c r="A363" s="254">
        <v>353</v>
      </c>
      <c r="B363" s="497" t="s">
        <v>163</v>
      </c>
      <c r="C363" s="494">
        <v>1238.05</v>
      </c>
      <c r="D363" s="495">
        <v>1232.5166666666667</v>
      </c>
      <c r="E363" s="495">
        <v>1218.0333333333333</v>
      </c>
      <c r="F363" s="495">
        <v>1198.0166666666667</v>
      </c>
      <c r="G363" s="495">
        <v>1183.5333333333333</v>
      </c>
      <c r="H363" s="495">
        <v>1252.5333333333333</v>
      </c>
      <c r="I363" s="495">
        <v>1267.0166666666664</v>
      </c>
      <c r="J363" s="495">
        <v>1287.0333333333333</v>
      </c>
      <c r="K363" s="494">
        <v>1247</v>
      </c>
      <c r="L363" s="494">
        <v>1212.5</v>
      </c>
      <c r="M363" s="494">
        <v>8.0286100000000005</v>
      </c>
    </row>
    <row r="364" spans="1:13">
      <c r="A364" s="254">
        <v>354</v>
      </c>
      <c r="B364" s="497" t="s">
        <v>156</v>
      </c>
      <c r="C364" s="494">
        <v>30197.599999999999</v>
      </c>
      <c r="D364" s="495">
        <v>30312.399999999998</v>
      </c>
      <c r="E364" s="495">
        <v>29875.199999999997</v>
      </c>
      <c r="F364" s="495">
        <v>29552.799999999999</v>
      </c>
      <c r="G364" s="495">
        <v>29115.599999999999</v>
      </c>
      <c r="H364" s="495">
        <v>30634.799999999996</v>
      </c>
      <c r="I364" s="495">
        <v>31072</v>
      </c>
      <c r="J364" s="495">
        <v>31394.399999999994</v>
      </c>
      <c r="K364" s="494">
        <v>30749.599999999999</v>
      </c>
      <c r="L364" s="494">
        <v>29990</v>
      </c>
      <c r="M364" s="494">
        <v>0.33538000000000001</v>
      </c>
    </row>
    <row r="365" spans="1:13">
      <c r="A365" s="254">
        <v>355</v>
      </c>
      <c r="B365" s="497" t="s">
        <v>458</v>
      </c>
      <c r="C365" s="494">
        <v>1953.25</v>
      </c>
      <c r="D365" s="495">
        <v>1951.05</v>
      </c>
      <c r="E365" s="495">
        <v>1924.1</v>
      </c>
      <c r="F365" s="495">
        <v>1894.95</v>
      </c>
      <c r="G365" s="495">
        <v>1868</v>
      </c>
      <c r="H365" s="495">
        <v>1980.1999999999998</v>
      </c>
      <c r="I365" s="495">
        <v>2007.15</v>
      </c>
      <c r="J365" s="495">
        <v>2036.2999999999997</v>
      </c>
      <c r="K365" s="494">
        <v>1978</v>
      </c>
      <c r="L365" s="494">
        <v>1921.9</v>
      </c>
      <c r="M365" s="494">
        <v>1.3815500000000001</v>
      </c>
    </row>
    <row r="366" spans="1:13">
      <c r="A366" s="254">
        <v>356</v>
      </c>
      <c r="B366" s="497" t="s">
        <v>158</v>
      </c>
      <c r="C366" s="494">
        <v>227.75</v>
      </c>
      <c r="D366" s="495">
        <v>227.35</v>
      </c>
      <c r="E366" s="495">
        <v>225.95</v>
      </c>
      <c r="F366" s="495">
        <v>224.15</v>
      </c>
      <c r="G366" s="495">
        <v>222.75</v>
      </c>
      <c r="H366" s="495">
        <v>229.14999999999998</v>
      </c>
      <c r="I366" s="495">
        <v>230.55</v>
      </c>
      <c r="J366" s="495">
        <v>232.34999999999997</v>
      </c>
      <c r="K366" s="494">
        <v>228.75</v>
      </c>
      <c r="L366" s="494">
        <v>225.55</v>
      </c>
      <c r="M366" s="494">
        <v>16.174589999999998</v>
      </c>
    </row>
    <row r="367" spans="1:13">
      <c r="A367" s="254">
        <v>357</v>
      </c>
      <c r="B367" s="497" t="s">
        <v>269</v>
      </c>
      <c r="C367" s="494">
        <v>4551.5</v>
      </c>
      <c r="D367" s="495">
        <v>4550.166666666667</v>
      </c>
      <c r="E367" s="495">
        <v>4511.3333333333339</v>
      </c>
      <c r="F367" s="495">
        <v>4471.166666666667</v>
      </c>
      <c r="G367" s="495">
        <v>4432.3333333333339</v>
      </c>
      <c r="H367" s="495">
        <v>4590.3333333333339</v>
      </c>
      <c r="I367" s="495">
        <v>4629.1666666666679</v>
      </c>
      <c r="J367" s="495">
        <v>4669.3333333333339</v>
      </c>
      <c r="K367" s="494">
        <v>4589</v>
      </c>
      <c r="L367" s="494">
        <v>4510</v>
      </c>
      <c r="M367" s="494">
        <v>0.80484999999999995</v>
      </c>
    </row>
    <row r="368" spans="1:13">
      <c r="A368" s="254">
        <v>358</v>
      </c>
      <c r="B368" s="497" t="s">
        <v>459</v>
      </c>
      <c r="C368" s="494">
        <v>198.7</v>
      </c>
      <c r="D368" s="495">
        <v>197.45000000000002</v>
      </c>
      <c r="E368" s="495">
        <v>192.90000000000003</v>
      </c>
      <c r="F368" s="495">
        <v>187.10000000000002</v>
      </c>
      <c r="G368" s="495">
        <v>182.55000000000004</v>
      </c>
      <c r="H368" s="495">
        <v>203.25000000000003</v>
      </c>
      <c r="I368" s="495">
        <v>207.80000000000004</v>
      </c>
      <c r="J368" s="495">
        <v>213.60000000000002</v>
      </c>
      <c r="K368" s="494">
        <v>202</v>
      </c>
      <c r="L368" s="494">
        <v>191.65</v>
      </c>
      <c r="M368" s="494">
        <v>8.8941400000000002</v>
      </c>
    </row>
    <row r="369" spans="1:13">
      <c r="A369" s="254">
        <v>359</v>
      </c>
      <c r="B369" s="497" t="s">
        <v>460</v>
      </c>
      <c r="C369" s="494">
        <v>767.85</v>
      </c>
      <c r="D369" s="495">
        <v>770.16666666666663</v>
      </c>
      <c r="E369" s="495">
        <v>758.93333333333328</v>
      </c>
      <c r="F369" s="495">
        <v>750.01666666666665</v>
      </c>
      <c r="G369" s="495">
        <v>738.7833333333333</v>
      </c>
      <c r="H369" s="495">
        <v>779.08333333333326</v>
      </c>
      <c r="I369" s="495">
        <v>790.31666666666661</v>
      </c>
      <c r="J369" s="495">
        <v>799.23333333333323</v>
      </c>
      <c r="K369" s="494">
        <v>781.4</v>
      </c>
      <c r="L369" s="494">
        <v>761.25</v>
      </c>
      <c r="M369" s="494">
        <v>0.92432999999999998</v>
      </c>
    </row>
    <row r="370" spans="1:13">
      <c r="A370" s="254">
        <v>360</v>
      </c>
      <c r="B370" s="497" t="s">
        <v>160</v>
      </c>
      <c r="C370" s="494">
        <v>1823.15</v>
      </c>
      <c r="D370" s="495">
        <v>1821.75</v>
      </c>
      <c r="E370" s="495">
        <v>1810.5</v>
      </c>
      <c r="F370" s="495">
        <v>1797.85</v>
      </c>
      <c r="G370" s="495">
        <v>1786.6</v>
      </c>
      <c r="H370" s="495">
        <v>1834.4</v>
      </c>
      <c r="I370" s="495">
        <v>1845.65</v>
      </c>
      <c r="J370" s="495">
        <v>1858.3000000000002</v>
      </c>
      <c r="K370" s="494">
        <v>1833</v>
      </c>
      <c r="L370" s="494">
        <v>1809.1</v>
      </c>
      <c r="M370" s="494">
        <v>4.6221399999999999</v>
      </c>
    </row>
    <row r="371" spans="1:13">
      <c r="A371" s="254">
        <v>361</v>
      </c>
      <c r="B371" s="497" t="s">
        <v>157</v>
      </c>
      <c r="C371" s="494">
        <v>1779.8</v>
      </c>
      <c r="D371" s="495">
        <v>1787.05</v>
      </c>
      <c r="E371" s="495">
        <v>1754.55</v>
      </c>
      <c r="F371" s="495">
        <v>1729.3</v>
      </c>
      <c r="G371" s="495">
        <v>1696.8</v>
      </c>
      <c r="H371" s="495">
        <v>1812.3</v>
      </c>
      <c r="I371" s="495">
        <v>1844.8</v>
      </c>
      <c r="J371" s="495">
        <v>1870.05</v>
      </c>
      <c r="K371" s="494">
        <v>1819.55</v>
      </c>
      <c r="L371" s="494">
        <v>1761.8</v>
      </c>
      <c r="M371" s="494">
        <v>16.225290000000001</v>
      </c>
    </row>
    <row r="372" spans="1:13">
      <c r="A372" s="254">
        <v>362</v>
      </c>
      <c r="B372" s="497" t="s">
        <v>756</v>
      </c>
      <c r="C372" s="494">
        <v>837.2</v>
      </c>
      <c r="D372" s="495">
        <v>832.4</v>
      </c>
      <c r="E372" s="495">
        <v>819.8</v>
      </c>
      <c r="F372" s="495">
        <v>802.4</v>
      </c>
      <c r="G372" s="495">
        <v>789.8</v>
      </c>
      <c r="H372" s="495">
        <v>849.8</v>
      </c>
      <c r="I372" s="495">
        <v>862.40000000000009</v>
      </c>
      <c r="J372" s="495">
        <v>879.8</v>
      </c>
      <c r="K372" s="494">
        <v>845</v>
      </c>
      <c r="L372" s="494">
        <v>815</v>
      </c>
      <c r="M372" s="494">
        <v>0.70423000000000002</v>
      </c>
    </row>
    <row r="373" spans="1:13">
      <c r="A373" s="254">
        <v>363</v>
      </c>
      <c r="B373" s="497" t="s">
        <v>461</v>
      </c>
      <c r="C373" s="494">
        <v>1396.25</v>
      </c>
      <c r="D373" s="495">
        <v>1391.6666666666667</v>
      </c>
      <c r="E373" s="495">
        <v>1381.3333333333335</v>
      </c>
      <c r="F373" s="495">
        <v>1366.4166666666667</v>
      </c>
      <c r="G373" s="495">
        <v>1356.0833333333335</v>
      </c>
      <c r="H373" s="495">
        <v>1406.5833333333335</v>
      </c>
      <c r="I373" s="495">
        <v>1416.916666666667</v>
      </c>
      <c r="J373" s="495">
        <v>1431.8333333333335</v>
      </c>
      <c r="K373" s="494">
        <v>1402</v>
      </c>
      <c r="L373" s="494">
        <v>1376.75</v>
      </c>
      <c r="M373" s="494">
        <v>1.54908</v>
      </c>
    </row>
    <row r="374" spans="1:13">
      <c r="A374" s="254">
        <v>364</v>
      </c>
      <c r="B374" s="497" t="s">
        <v>757</v>
      </c>
      <c r="C374" s="494">
        <v>870.15</v>
      </c>
      <c r="D374" s="495">
        <v>872.7166666666667</v>
      </c>
      <c r="E374" s="495">
        <v>862.43333333333339</v>
      </c>
      <c r="F374" s="495">
        <v>854.7166666666667</v>
      </c>
      <c r="G374" s="495">
        <v>844.43333333333339</v>
      </c>
      <c r="H374" s="495">
        <v>880.43333333333339</v>
      </c>
      <c r="I374" s="495">
        <v>890.7166666666667</v>
      </c>
      <c r="J374" s="495">
        <v>898.43333333333339</v>
      </c>
      <c r="K374" s="494">
        <v>883</v>
      </c>
      <c r="L374" s="494">
        <v>865</v>
      </c>
      <c r="M374" s="494">
        <v>0.38678000000000001</v>
      </c>
    </row>
    <row r="375" spans="1:13">
      <c r="A375" s="254">
        <v>365</v>
      </c>
      <c r="B375" s="497" t="s">
        <v>159</v>
      </c>
      <c r="C375" s="494">
        <v>114.4</v>
      </c>
      <c r="D375" s="495">
        <v>114.21666666666665</v>
      </c>
      <c r="E375" s="495">
        <v>113.63333333333331</v>
      </c>
      <c r="F375" s="495">
        <v>112.86666666666666</v>
      </c>
      <c r="G375" s="495">
        <v>112.28333333333332</v>
      </c>
      <c r="H375" s="495">
        <v>114.98333333333331</v>
      </c>
      <c r="I375" s="495">
        <v>115.56666666666665</v>
      </c>
      <c r="J375" s="495">
        <v>116.3333333333333</v>
      </c>
      <c r="K375" s="494">
        <v>114.8</v>
      </c>
      <c r="L375" s="494">
        <v>113.45</v>
      </c>
      <c r="M375" s="494">
        <v>43.948079999999997</v>
      </c>
    </row>
    <row r="376" spans="1:13">
      <c r="A376" s="254">
        <v>366</v>
      </c>
      <c r="B376" s="497" t="s">
        <v>162</v>
      </c>
      <c r="C376" s="494">
        <v>218.7</v>
      </c>
      <c r="D376" s="495">
        <v>217.6</v>
      </c>
      <c r="E376" s="495">
        <v>215.85</v>
      </c>
      <c r="F376" s="495">
        <v>213</v>
      </c>
      <c r="G376" s="495">
        <v>211.25</v>
      </c>
      <c r="H376" s="495">
        <v>220.45</v>
      </c>
      <c r="I376" s="495">
        <v>222.2</v>
      </c>
      <c r="J376" s="495">
        <v>225.04999999999998</v>
      </c>
      <c r="K376" s="494">
        <v>219.35</v>
      </c>
      <c r="L376" s="494">
        <v>214.75</v>
      </c>
      <c r="M376" s="494">
        <v>63.165080000000003</v>
      </c>
    </row>
    <row r="377" spans="1:13">
      <c r="A377" s="254">
        <v>367</v>
      </c>
      <c r="B377" s="497" t="s">
        <v>462</v>
      </c>
      <c r="C377" s="494">
        <v>193.15</v>
      </c>
      <c r="D377" s="495">
        <v>194.38333333333333</v>
      </c>
      <c r="E377" s="495">
        <v>190.76666666666665</v>
      </c>
      <c r="F377" s="495">
        <v>188.38333333333333</v>
      </c>
      <c r="G377" s="495">
        <v>184.76666666666665</v>
      </c>
      <c r="H377" s="495">
        <v>196.76666666666665</v>
      </c>
      <c r="I377" s="495">
        <v>200.38333333333333</v>
      </c>
      <c r="J377" s="495">
        <v>202.76666666666665</v>
      </c>
      <c r="K377" s="494">
        <v>198</v>
      </c>
      <c r="L377" s="494">
        <v>192</v>
      </c>
      <c r="M377" s="494">
        <v>15.94598</v>
      </c>
    </row>
    <row r="378" spans="1:13">
      <c r="A378" s="254">
        <v>368</v>
      </c>
      <c r="B378" s="497" t="s">
        <v>270</v>
      </c>
      <c r="C378" s="494">
        <v>308.85000000000002</v>
      </c>
      <c r="D378" s="495">
        <v>306.36666666666667</v>
      </c>
      <c r="E378" s="495">
        <v>302.73333333333335</v>
      </c>
      <c r="F378" s="495">
        <v>296.61666666666667</v>
      </c>
      <c r="G378" s="495">
        <v>292.98333333333335</v>
      </c>
      <c r="H378" s="495">
        <v>312.48333333333335</v>
      </c>
      <c r="I378" s="495">
        <v>316.11666666666667</v>
      </c>
      <c r="J378" s="495">
        <v>322.23333333333335</v>
      </c>
      <c r="K378" s="494">
        <v>310</v>
      </c>
      <c r="L378" s="494">
        <v>300.25</v>
      </c>
      <c r="M378" s="494">
        <v>4.2715199999999998</v>
      </c>
    </row>
    <row r="379" spans="1:13">
      <c r="A379" s="254">
        <v>369</v>
      </c>
      <c r="B379" s="497" t="s">
        <v>463</v>
      </c>
      <c r="C379" s="494">
        <v>134.05000000000001</v>
      </c>
      <c r="D379" s="495">
        <v>133.08333333333334</v>
      </c>
      <c r="E379" s="495">
        <v>131.26666666666668</v>
      </c>
      <c r="F379" s="495">
        <v>128.48333333333335</v>
      </c>
      <c r="G379" s="495">
        <v>126.66666666666669</v>
      </c>
      <c r="H379" s="495">
        <v>135.86666666666667</v>
      </c>
      <c r="I379" s="495">
        <v>137.68333333333334</v>
      </c>
      <c r="J379" s="495">
        <v>140.46666666666667</v>
      </c>
      <c r="K379" s="494">
        <v>134.9</v>
      </c>
      <c r="L379" s="494">
        <v>130.30000000000001</v>
      </c>
      <c r="M379" s="494">
        <v>6.3174200000000003</v>
      </c>
    </row>
    <row r="380" spans="1:13">
      <c r="A380" s="254">
        <v>370</v>
      </c>
      <c r="B380" s="497" t="s">
        <v>464</v>
      </c>
      <c r="C380" s="494">
        <v>6169.3</v>
      </c>
      <c r="D380" s="495">
        <v>6181.6833333333334</v>
      </c>
      <c r="E380" s="495">
        <v>6107.6166666666668</v>
      </c>
      <c r="F380" s="495">
        <v>6045.9333333333334</v>
      </c>
      <c r="G380" s="495">
        <v>5971.8666666666668</v>
      </c>
      <c r="H380" s="495">
        <v>6243.3666666666668</v>
      </c>
      <c r="I380" s="495">
        <v>6317.4333333333343</v>
      </c>
      <c r="J380" s="495">
        <v>6379.1166666666668</v>
      </c>
      <c r="K380" s="494">
        <v>6255.75</v>
      </c>
      <c r="L380" s="494">
        <v>6120</v>
      </c>
      <c r="M380" s="494">
        <v>6.7549999999999999E-2</v>
      </c>
    </row>
    <row r="381" spans="1:13">
      <c r="A381" s="254">
        <v>371</v>
      </c>
      <c r="B381" s="497" t="s">
        <v>271</v>
      </c>
      <c r="C381" s="494">
        <v>12567.55</v>
      </c>
      <c r="D381" s="495">
        <v>12596.199999999999</v>
      </c>
      <c r="E381" s="495">
        <v>12396.349999999999</v>
      </c>
      <c r="F381" s="495">
        <v>12225.15</v>
      </c>
      <c r="G381" s="495">
        <v>12025.3</v>
      </c>
      <c r="H381" s="495">
        <v>12767.399999999998</v>
      </c>
      <c r="I381" s="495">
        <v>12967.25</v>
      </c>
      <c r="J381" s="495">
        <v>13138.449999999997</v>
      </c>
      <c r="K381" s="494">
        <v>12796.05</v>
      </c>
      <c r="L381" s="494">
        <v>12425</v>
      </c>
      <c r="M381" s="494">
        <v>7.4039999999999995E-2</v>
      </c>
    </row>
    <row r="382" spans="1:13">
      <c r="A382" s="254">
        <v>372</v>
      </c>
      <c r="B382" s="497" t="s">
        <v>161</v>
      </c>
      <c r="C382" s="494">
        <v>38.200000000000003</v>
      </c>
      <c r="D382" s="495">
        <v>37.833333333333336</v>
      </c>
      <c r="E382" s="495">
        <v>37.166666666666671</v>
      </c>
      <c r="F382" s="495">
        <v>36.133333333333333</v>
      </c>
      <c r="G382" s="495">
        <v>35.466666666666669</v>
      </c>
      <c r="H382" s="495">
        <v>38.866666666666674</v>
      </c>
      <c r="I382" s="495">
        <v>39.533333333333346</v>
      </c>
      <c r="J382" s="495">
        <v>40.566666666666677</v>
      </c>
      <c r="K382" s="494">
        <v>38.5</v>
      </c>
      <c r="L382" s="494">
        <v>36.799999999999997</v>
      </c>
      <c r="M382" s="494">
        <v>1000.0743</v>
      </c>
    </row>
    <row r="383" spans="1:13">
      <c r="A383" s="254">
        <v>373</v>
      </c>
      <c r="B383" s="497" t="s">
        <v>272</v>
      </c>
      <c r="C383" s="494">
        <v>689.75</v>
      </c>
      <c r="D383" s="495">
        <v>691.19999999999993</v>
      </c>
      <c r="E383" s="495">
        <v>678.54999999999984</v>
      </c>
      <c r="F383" s="495">
        <v>667.34999999999991</v>
      </c>
      <c r="G383" s="495">
        <v>654.69999999999982</v>
      </c>
      <c r="H383" s="495">
        <v>702.39999999999986</v>
      </c>
      <c r="I383" s="495">
        <v>715.05</v>
      </c>
      <c r="J383" s="495">
        <v>726.24999999999989</v>
      </c>
      <c r="K383" s="494">
        <v>703.85</v>
      </c>
      <c r="L383" s="494">
        <v>680</v>
      </c>
      <c r="M383" s="494">
        <v>1.4317299999999999</v>
      </c>
    </row>
    <row r="384" spans="1:13">
      <c r="A384" s="254">
        <v>374</v>
      </c>
      <c r="B384" s="497" t="s">
        <v>165</v>
      </c>
      <c r="C384" s="494">
        <v>216.2</v>
      </c>
      <c r="D384" s="495">
        <v>213.85</v>
      </c>
      <c r="E384" s="495">
        <v>210.7</v>
      </c>
      <c r="F384" s="495">
        <v>205.2</v>
      </c>
      <c r="G384" s="495">
        <v>202.04999999999998</v>
      </c>
      <c r="H384" s="495">
        <v>219.35</v>
      </c>
      <c r="I384" s="495">
        <v>222.50000000000003</v>
      </c>
      <c r="J384" s="495">
        <v>228</v>
      </c>
      <c r="K384" s="494">
        <v>217</v>
      </c>
      <c r="L384" s="494">
        <v>208.35</v>
      </c>
      <c r="M384" s="494">
        <v>110.26676</v>
      </c>
    </row>
    <row r="385" spans="1:13">
      <c r="A385" s="254">
        <v>375</v>
      </c>
      <c r="B385" s="497" t="s">
        <v>166</v>
      </c>
      <c r="C385" s="494">
        <v>132.75</v>
      </c>
      <c r="D385" s="495">
        <v>132.31666666666669</v>
      </c>
      <c r="E385" s="495">
        <v>131.53333333333339</v>
      </c>
      <c r="F385" s="495">
        <v>130.31666666666669</v>
      </c>
      <c r="G385" s="495">
        <v>129.53333333333339</v>
      </c>
      <c r="H385" s="495">
        <v>133.53333333333339</v>
      </c>
      <c r="I385" s="495">
        <v>134.31666666666669</v>
      </c>
      <c r="J385" s="495">
        <v>135.53333333333339</v>
      </c>
      <c r="K385" s="494">
        <v>133.1</v>
      </c>
      <c r="L385" s="494">
        <v>131.1</v>
      </c>
      <c r="M385" s="494">
        <v>35.829880000000003</v>
      </c>
    </row>
    <row r="386" spans="1:13">
      <c r="A386" s="254">
        <v>376</v>
      </c>
      <c r="B386" s="497" t="s">
        <v>465</v>
      </c>
      <c r="C386" s="494">
        <v>244.75</v>
      </c>
      <c r="D386" s="495">
        <v>244.35</v>
      </c>
      <c r="E386" s="495">
        <v>241.7</v>
      </c>
      <c r="F386" s="495">
        <v>238.65</v>
      </c>
      <c r="G386" s="495">
        <v>236</v>
      </c>
      <c r="H386" s="495">
        <v>247.39999999999998</v>
      </c>
      <c r="I386" s="495">
        <v>250.05</v>
      </c>
      <c r="J386" s="495">
        <v>253.09999999999997</v>
      </c>
      <c r="K386" s="494">
        <v>247</v>
      </c>
      <c r="L386" s="494">
        <v>241.3</v>
      </c>
      <c r="M386" s="494">
        <v>2.2189999999999999</v>
      </c>
    </row>
    <row r="387" spans="1:13">
      <c r="A387" s="254">
        <v>377</v>
      </c>
      <c r="B387" s="497" t="s">
        <v>466</v>
      </c>
      <c r="C387" s="494">
        <v>565.1</v>
      </c>
      <c r="D387" s="495">
        <v>564.69999999999993</v>
      </c>
      <c r="E387" s="495">
        <v>560.39999999999986</v>
      </c>
      <c r="F387" s="495">
        <v>555.69999999999993</v>
      </c>
      <c r="G387" s="495">
        <v>551.39999999999986</v>
      </c>
      <c r="H387" s="495">
        <v>569.39999999999986</v>
      </c>
      <c r="I387" s="495">
        <v>573.69999999999982</v>
      </c>
      <c r="J387" s="495">
        <v>578.39999999999986</v>
      </c>
      <c r="K387" s="494">
        <v>569</v>
      </c>
      <c r="L387" s="494">
        <v>560</v>
      </c>
      <c r="M387" s="494">
        <v>1.3938299999999999</v>
      </c>
    </row>
    <row r="388" spans="1:13">
      <c r="A388" s="254">
        <v>378</v>
      </c>
      <c r="B388" s="497" t="s">
        <v>467</v>
      </c>
      <c r="C388" s="494">
        <v>29.65</v>
      </c>
      <c r="D388" s="495">
        <v>29.683333333333334</v>
      </c>
      <c r="E388" s="495">
        <v>29.166666666666668</v>
      </c>
      <c r="F388" s="495">
        <v>28.683333333333334</v>
      </c>
      <c r="G388" s="495">
        <v>28.166666666666668</v>
      </c>
      <c r="H388" s="495">
        <v>30.166666666666668</v>
      </c>
      <c r="I388" s="495">
        <v>30.683333333333334</v>
      </c>
      <c r="J388" s="495">
        <v>31.166666666666668</v>
      </c>
      <c r="K388" s="494">
        <v>30.2</v>
      </c>
      <c r="L388" s="494">
        <v>29.2</v>
      </c>
      <c r="M388" s="494">
        <v>194.00811999999999</v>
      </c>
    </row>
    <row r="389" spans="1:13">
      <c r="A389" s="254">
        <v>379</v>
      </c>
      <c r="B389" s="497" t="s">
        <v>468</v>
      </c>
      <c r="C389" s="494">
        <v>149.9</v>
      </c>
      <c r="D389" s="495">
        <v>149.33333333333334</v>
      </c>
      <c r="E389" s="495">
        <v>144.56666666666669</v>
      </c>
      <c r="F389" s="495">
        <v>139.23333333333335</v>
      </c>
      <c r="G389" s="495">
        <v>134.4666666666667</v>
      </c>
      <c r="H389" s="495">
        <v>154.66666666666669</v>
      </c>
      <c r="I389" s="495">
        <v>159.43333333333334</v>
      </c>
      <c r="J389" s="495">
        <v>164.76666666666668</v>
      </c>
      <c r="K389" s="494">
        <v>154.1</v>
      </c>
      <c r="L389" s="494">
        <v>144</v>
      </c>
      <c r="M389" s="494">
        <v>36.194229999999997</v>
      </c>
    </row>
    <row r="390" spans="1:13">
      <c r="A390" s="254">
        <v>380</v>
      </c>
      <c r="B390" s="497" t="s">
        <v>273</v>
      </c>
      <c r="C390" s="494">
        <v>492.35</v>
      </c>
      <c r="D390" s="495">
        <v>489.33333333333331</v>
      </c>
      <c r="E390" s="495">
        <v>483.01666666666665</v>
      </c>
      <c r="F390" s="495">
        <v>473.68333333333334</v>
      </c>
      <c r="G390" s="495">
        <v>467.36666666666667</v>
      </c>
      <c r="H390" s="495">
        <v>498.66666666666663</v>
      </c>
      <c r="I390" s="495">
        <v>504.98333333333335</v>
      </c>
      <c r="J390" s="495">
        <v>514.31666666666661</v>
      </c>
      <c r="K390" s="494">
        <v>495.65</v>
      </c>
      <c r="L390" s="494">
        <v>480</v>
      </c>
      <c r="M390" s="494">
        <v>1.8222400000000001</v>
      </c>
    </row>
    <row r="391" spans="1:13">
      <c r="A391" s="254">
        <v>381</v>
      </c>
      <c r="B391" s="497" t="s">
        <v>469</v>
      </c>
      <c r="C391" s="494">
        <v>259.8</v>
      </c>
      <c r="D391" s="495">
        <v>258.34999999999997</v>
      </c>
      <c r="E391" s="495">
        <v>255.69999999999993</v>
      </c>
      <c r="F391" s="495">
        <v>251.59999999999997</v>
      </c>
      <c r="G391" s="495">
        <v>248.94999999999993</v>
      </c>
      <c r="H391" s="495">
        <v>262.44999999999993</v>
      </c>
      <c r="I391" s="495">
        <v>265.09999999999991</v>
      </c>
      <c r="J391" s="495">
        <v>269.19999999999993</v>
      </c>
      <c r="K391" s="494">
        <v>261</v>
      </c>
      <c r="L391" s="494">
        <v>254.25</v>
      </c>
      <c r="M391" s="494">
        <v>2.4438900000000001</v>
      </c>
    </row>
    <row r="392" spans="1:13">
      <c r="A392" s="254">
        <v>382</v>
      </c>
      <c r="B392" s="497" t="s">
        <v>470</v>
      </c>
      <c r="C392" s="494">
        <v>79.05</v>
      </c>
      <c r="D392" s="495">
        <v>79.066666666666677</v>
      </c>
      <c r="E392" s="495">
        <v>77.383333333333354</v>
      </c>
      <c r="F392" s="495">
        <v>75.716666666666683</v>
      </c>
      <c r="G392" s="495">
        <v>74.03333333333336</v>
      </c>
      <c r="H392" s="495">
        <v>80.733333333333348</v>
      </c>
      <c r="I392" s="495">
        <v>82.416666666666657</v>
      </c>
      <c r="J392" s="495">
        <v>84.083333333333343</v>
      </c>
      <c r="K392" s="494">
        <v>80.75</v>
      </c>
      <c r="L392" s="494">
        <v>77.400000000000006</v>
      </c>
      <c r="M392" s="494">
        <v>18.98593</v>
      </c>
    </row>
    <row r="393" spans="1:13">
      <c r="A393" s="254">
        <v>383</v>
      </c>
      <c r="B393" s="497" t="s">
        <v>471</v>
      </c>
      <c r="C393" s="494">
        <v>1995.6</v>
      </c>
      <c r="D393" s="495">
        <v>1984.55</v>
      </c>
      <c r="E393" s="495">
        <v>1899.35</v>
      </c>
      <c r="F393" s="495">
        <v>1803.1</v>
      </c>
      <c r="G393" s="495">
        <v>1717.8999999999999</v>
      </c>
      <c r="H393" s="495">
        <v>2080.8000000000002</v>
      </c>
      <c r="I393" s="495">
        <v>2166</v>
      </c>
      <c r="J393" s="495">
        <v>2262.25</v>
      </c>
      <c r="K393" s="494">
        <v>2069.75</v>
      </c>
      <c r="L393" s="494">
        <v>1888.3</v>
      </c>
      <c r="M393" s="494">
        <v>0.51841999999999999</v>
      </c>
    </row>
    <row r="394" spans="1:13">
      <c r="A394" s="254">
        <v>384</v>
      </c>
      <c r="B394" s="497" t="s">
        <v>472</v>
      </c>
      <c r="C394" s="494">
        <v>368.7</v>
      </c>
      <c r="D394" s="495">
        <v>367.25</v>
      </c>
      <c r="E394" s="495">
        <v>363.5</v>
      </c>
      <c r="F394" s="495">
        <v>358.3</v>
      </c>
      <c r="G394" s="495">
        <v>354.55</v>
      </c>
      <c r="H394" s="495">
        <v>372.45</v>
      </c>
      <c r="I394" s="495">
        <v>376.2</v>
      </c>
      <c r="J394" s="495">
        <v>381.4</v>
      </c>
      <c r="K394" s="494">
        <v>371</v>
      </c>
      <c r="L394" s="494">
        <v>362.05</v>
      </c>
      <c r="M394" s="494">
        <v>4.86266</v>
      </c>
    </row>
    <row r="395" spans="1:13">
      <c r="A395" s="254">
        <v>385</v>
      </c>
      <c r="B395" s="497" t="s">
        <v>473</v>
      </c>
      <c r="C395" s="494">
        <v>184</v>
      </c>
      <c r="D395" s="495">
        <v>186.28333333333333</v>
      </c>
      <c r="E395" s="495">
        <v>179.76666666666665</v>
      </c>
      <c r="F395" s="495">
        <v>175.53333333333333</v>
      </c>
      <c r="G395" s="495">
        <v>169.01666666666665</v>
      </c>
      <c r="H395" s="495">
        <v>190.51666666666665</v>
      </c>
      <c r="I395" s="495">
        <v>197.03333333333336</v>
      </c>
      <c r="J395" s="495">
        <v>201.26666666666665</v>
      </c>
      <c r="K395" s="494">
        <v>192.8</v>
      </c>
      <c r="L395" s="494">
        <v>182.05</v>
      </c>
      <c r="M395" s="494">
        <v>4.33169</v>
      </c>
    </row>
    <row r="396" spans="1:13">
      <c r="A396" s="254">
        <v>386</v>
      </c>
      <c r="B396" s="497" t="s">
        <v>474</v>
      </c>
      <c r="C396" s="494">
        <v>904.35</v>
      </c>
      <c r="D396" s="495">
        <v>898.46666666666658</v>
      </c>
      <c r="E396" s="495">
        <v>886.93333333333317</v>
      </c>
      <c r="F396" s="495">
        <v>869.51666666666654</v>
      </c>
      <c r="G396" s="495">
        <v>857.98333333333312</v>
      </c>
      <c r="H396" s="495">
        <v>915.88333333333321</v>
      </c>
      <c r="I396" s="495">
        <v>927.41666666666674</v>
      </c>
      <c r="J396" s="495">
        <v>944.83333333333326</v>
      </c>
      <c r="K396" s="494">
        <v>910</v>
      </c>
      <c r="L396" s="494">
        <v>881.05</v>
      </c>
      <c r="M396" s="494">
        <v>3.0484399999999998</v>
      </c>
    </row>
    <row r="397" spans="1:13">
      <c r="A397" s="254">
        <v>387</v>
      </c>
      <c r="B397" s="497" t="s">
        <v>167</v>
      </c>
      <c r="C397" s="494">
        <v>2021.85</v>
      </c>
      <c r="D397" s="495">
        <v>2018.3333333333333</v>
      </c>
      <c r="E397" s="495">
        <v>2006.6666666666665</v>
      </c>
      <c r="F397" s="495">
        <v>1991.4833333333333</v>
      </c>
      <c r="G397" s="495">
        <v>1979.8166666666666</v>
      </c>
      <c r="H397" s="495">
        <v>2033.5166666666664</v>
      </c>
      <c r="I397" s="495">
        <v>2045.1833333333329</v>
      </c>
      <c r="J397" s="495">
        <v>2060.3666666666663</v>
      </c>
      <c r="K397" s="494">
        <v>2030</v>
      </c>
      <c r="L397" s="494">
        <v>2003.15</v>
      </c>
      <c r="M397" s="494">
        <v>54.103070000000002</v>
      </c>
    </row>
    <row r="398" spans="1:13">
      <c r="A398" s="254">
        <v>388</v>
      </c>
      <c r="B398" s="497" t="s">
        <v>815</v>
      </c>
      <c r="C398" s="494">
        <v>974.3</v>
      </c>
      <c r="D398" s="495">
        <v>964.76666666666677</v>
      </c>
      <c r="E398" s="495">
        <v>944.53333333333353</v>
      </c>
      <c r="F398" s="495">
        <v>914.76666666666677</v>
      </c>
      <c r="G398" s="495">
        <v>894.53333333333353</v>
      </c>
      <c r="H398" s="495">
        <v>994.53333333333353</v>
      </c>
      <c r="I398" s="495">
        <v>1014.7666666666669</v>
      </c>
      <c r="J398" s="495">
        <v>1044.5333333333335</v>
      </c>
      <c r="K398" s="494">
        <v>985</v>
      </c>
      <c r="L398" s="494">
        <v>935</v>
      </c>
      <c r="M398" s="494">
        <v>20.828569999999999</v>
      </c>
    </row>
    <row r="399" spans="1:13">
      <c r="A399" s="254">
        <v>389</v>
      </c>
      <c r="B399" s="497" t="s">
        <v>274</v>
      </c>
      <c r="C399" s="494">
        <v>883.45</v>
      </c>
      <c r="D399" s="495">
        <v>883.33333333333337</v>
      </c>
      <c r="E399" s="495">
        <v>876.61666666666679</v>
      </c>
      <c r="F399" s="495">
        <v>869.78333333333342</v>
      </c>
      <c r="G399" s="495">
        <v>863.06666666666683</v>
      </c>
      <c r="H399" s="495">
        <v>890.16666666666674</v>
      </c>
      <c r="I399" s="495">
        <v>896.88333333333321</v>
      </c>
      <c r="J399" s="495">
        <v>903.7166666666667</v>
      </c>
      <c r="K399" s="494">
        <v>890.05</v>
      </c>
      <c r="L399" s="494">
        <v>876.5</v>
      </c>
      <c r="M399" s="494">
        <v>11.93426</v>
      </c>
    </row>
    <row r="400" spans="1:13">
      <c r="A400" s="254">
        <v>390</v>
      </c>
      <c r="B400" s="497" t="s">
        <v>476</v>
      </c>
      <c r="C400" s="494">
        <v>26.1</v>
      </c>
      <c r="D400" s="495">
        <v>26.166666666666668</v>
      </c>
      <c r="E400" s="495">
        <v>25.833333333333336</v>
      </c>
      <c r="F400" s="495">
        <v>25.566666666666666</v>
      </c>
      <c r="G400" s="495">
        <v>25.233333333333334</v>
      </c>
      <c r="H400" s="495">
        <v>26.433333333333337</v>
      </c>
      <c r="I400" s="495">
        <v>26.766666666666673</v>
      </c>
      <c r="J400" s="495">
        <v>27.033333333333339</v>
      </c>
      <c r="K400" s="494">
        <v>26.5</v>
      </c>
      <c r="L400" s="494">
        <v>25.9</v>
      </c>
      <c r="M400" s="494">
        <v>15.96095</v>
      </c>
    </row>
    <row r="401" spans="1:13">
      <c r="A401" s="254">
        <v>391</v>
      </c>
      <c r="B401" s="497" t="s">
        <v>477</v>
      </c>
      <c r="C401" s="494">
        <v>2220.65</v>
      </c>
      <c r="D401" s="495">
        <v>2236.5499999999997</v>
      </c>
      <c r="E401" s="495">
        <v>2185.0999999999995</v>
      </c>
      <c r="F401" s="495">
        <v>2149.5499999999997</v>
      </c>
      <c r="G401" s="495">
        <v>2098.0999999999995</v>
      </c>
      <c r="H401" s="495">
        <v>2272.0999999999995</v>
      </c>
      <c r="I401" s="495">
        <v>2323.5499999999993</v>
      </c>
      <c r="J401" s="495">
        <v>2359.0999999999995</v>
      </c>
      <c r="K401" s="494">
        <v>2288</v>
      </c>
      <c r="L401" s="494">
        <v>2201</v>
      </c>
      <c r="M401" s="494">
        <v>0.13930000000000001</v>
      </c>
    </row>
    <row r="402" spans="1:13">
      <c r="A402" s="254">
        <v>392</v>
      </c>
      <c r="B402" s="497" t="s">
        <v>172</v>
      </c>
      <c r="C402" s="494">
        <v>5741.35</v>
      </c>
      <c r="D402" s="495">
        <v>5650.7166666666672</v>
      </c>
      <c r="E402" s="495">
        <v>5526.6833333333343</v>
      </c>
      <c r="F402" s="495">
        <v>5312.0166666666673</v>
      </c>
      <c r="G402" s="495">
        <v>5187.9833333333345</v>
      </c>
      <c r="H402" s="495">
        <v>5865.3833333333341</v>
      </c>
      <c r="I402" s="495">
        <v>5989.416666666667</v>
      </c>
      <c r="J402" s="495">
        <v>6204.0833333333339</v>
      </c>
      <c r="K402" s="494">
        <v>5774.75</v>
      </c>
      <c r="L402" s="494">
        <v>5436.05</v>
      </c>
      <c r="M402" s="494">
        <v>4.3190099999999996</v>
      </c>
    </row>
    <row r="403" spans="1:13">
      <c r="A403" s="254">
        <v>393</v>
      </c>
      <c r="B403" s="497" t="s">
        <v>478</v>
      </c>
      <c r="C403" s="494">
        <v>7994.3</v>
      </c>
      <c r="D403" s="495">
        <v>7967.5</v>
      </c>
      <c r="E403" s="495">
        <v>7895</v>
      </c>
      <c r="F403" s="495">
        <v>7795.7</v>
      </c>
      <c r="G403" s="495">
        <v>7723.2</v>
      </c>
      <c r="H403" s="495">
        <v>8066.8</v>
      </c>
      <c r="I403" s="495">
        <v>8139.3</v>
      </c>
      <c r="J403" s="495">
        <v>8238.6</v>
      </c>
      <c r="K403" s="494">
        <v>8040</v>
      </c>
      <c r="L403" s="494">
        <v>7868.2</v>
      </c>
      <c r="M403" s="494">
        <v>0.32906000000000002</v>
      </c>
    </row>
    <row r="404" spans="1:13">
      <c r="A404" s="254">
        <v>394</v>
      </c>
      <c r="B404" s="497" t="s">
        <v>479</v>
      </c>
      <c r="C404" s="494">
        <v>5491.85</v>
      </c>
      <c r="D404" s="495">
        <v>5490.6333333333341</v>
      </c>
      <c r="E404" s="495">
        <v>5431.2166666666681</v>
      </c>
      <c r="F404" s="495">
        <v>5370.5833333333339</v>
      </c>
      <c r="G404" s="495">
        <v>5311.1666666666679</v>
      </c>
      <c r="H404" s="495">
        <v>5551.2666666666682</v>
      </c>
      <c r="I404" s="495">
        <v>5610.6833333333343</v>
      </c>
      <c r="J404" s="495">
        <v>5671.3166666666684</v>
      </c>
      <c r="K404" s="494">
        <v>5550.05</v>
      </c>
      <c r="L404" s="494">
        <v>5430</v>
      </c>
      <c r="M404" s="494">
        <v>6.2960000000000002E-2</v>
      </c>
    </row>
    <row r="405" spans="1:13">
      <c r="A405" s="254">
        <v>395</v>
      </c>
      <c r="B405" s="497" t="s">
        <v>759</v>
      </c>
      <c r="C405" s="494">
        <v>96.75</v>
      </c>
      <c r="D405" s="495">
        <v>96.983333333333334</v>
      </c>
      <c r="E405" s="495">
        <v>95.066666666666663</v>
      </c>
      <c r="F405" s="495">
        <v>93.383333333333326</v>
      </c>
      <c r="G405" s="495">
        <v>91.466666666666654</v>
      </c>
      <c r="H405" s="495">
        <v>98.666666666666671</v>
      </c>
      <c r="I405" s="495">
        <v>100.58333333333333</v>
      </c>
      <c r="J405" s="495">
        <v>102.26666666666668</v>
      </c>
      <c r="K405" s="494">
        <v>98.9</v>
      </c>
      <c r="L405" s="494">
        <v>95.3</v>
      </c>
      <c r="M405" s="494">
        <v>5.2935499999999998</v>
      </c>
    </row>
    <row r="406" spans="1:13">
      <c r="A406" s="254">
        <v>396</v>
      </c>
      <c r="B406" s="497" t="s">
        <v>480</v>
      </c>
      <c r="C406" s="494">
        <v>404.8</v>
      </c>
      <c r="D406" s="495">
        <v>401.59999999999997</v>
      </c>
      <c r="E406" s="495">
        <v>395.19999999999993</v>
      </c>
      <c r="F406" s="495">
        <v>385.59999999999997</v>
      </c>
      <c r="G406" s="495">
        <v>379.19999999999993</v>
      </c>
      <c r="H406" s="495">
        <v>411.19999999999993</v>
      </c>
      <c r="I406" s="495">
        <v>417.59999999999991</v>
      </c>
      <c r="J406" s="495">
        <v>427.19999999999993</v>
      </c>
      <c r="K406" s="494">
        <v>408</v>
      </c>
      <c r="L406" s="494">
        <v>392</v>
      </c>
      <c r="M406" s="494">
        <v>1.80311</v>
      </c>
    </row>
    <row r="407" spans="1:13">
      <c r="A407" s="254">
        <v>397</v>
      </c>
      <c r="B407" s="497" t="s">
        <v>761</v>
      </c>
      <c r="C407" s="494">
        <v>243.9</v>
      </c>
      <c r="D407" s="495">
        <v>245.28333333333333</v>
      </c>
      <c r="E407" s="495">
        <v>240.66666666666666</v>
      </c>
      <c r="F407" s="495">
        <v>237.43333333333334</v>
      </c>
      <c r="G407" s="495">
        <v>232.81666666666666</v>
      </c>
      <c r="H407" s="495">
        <v>248.51666666666665</v>
      </c>
      <c r="I407" s="495">
        <v>253.13333333333333</v>
      </c>
      <c r="J407" s="495">
        <v>256.36666666666667</v>
      </c>
      <c r="K407" s="494">
        <v>249.9</v>
      </c>
      <c r="L407" s="494">
        <v>242.05</v>
      </c>
      <c r="M407" s="494">
        <v>4.1712100000000003</v>
      </c>
    </row>
    <row r="408" spans="1:13">
      <c r="A408" s="254">
        <v>398</v>
      </c>
      <c r="B408" s="497" t="s">
        <v>481</v>
      </c>
      <c r="C408" s="494">
        <v>1988.15</v>
      </c>
      <c r="D408" s="495">
        <v>1995.8833333333332</v>
      </c>
      <c r="E408" s="495">
        <v>1967.7666666666664</v>
      </c>
      <c r="F408" s="495">
        <v>1947.3833333333332</v>
      </c>
      <c r="G408" s="495">
        <v>1919.2666666666664</v>
      </c>
      <c r="H408" s="495">
        <v>2016.2666666666664</v>
      </c>
      <c r="I408" s="495">
        <v>2044.3833333333332</v>
      </c>
      <c r="J408" s="495">
        <v>2064.7666666666664</v>
      </c>
      <c r="K408" s="494">
        <v>2024</v>
      </c>
      <c r="L408" s="494">
        <v>1975.5</v>
      </c>
      <c r="M408" s="494">
        <v>4.8489999999999998E-2</v>
      </c>
    </row>
    <row r="409" spans="1:13">
      <c r="A409" s="254">
        <v>399</v>
      </c>
      <c r="B409" s="497" t="s">
        <v>482</v>
      </c>
      <c r="C409" s="494">
        <v>351.15</v>
      </c>
      <c r="D409" s="495">
        <v>348.90000000000003</v>
      </c>
      <c r="E409" s="495">
        <v>340.75000000000006</v>
      </c>
      <c r="F409" s="495">
        <v>330.35</v>
      </c>
      <c r="G409" s="495">
        <v>322.20000000000005</v>
      </c>
      <c r="H409" s="495">
        <v>359.30000000000007</v>
      </c>
      <c r="I409" s="495">
        <v>367.45000000000005</v>
      </c>
      <c r="J409" s="495">
        <v>377.85000000000008</v>
      </c>
      <c r="K409" s="494">
        <v>357.05</v>
      </c>
      <c r="L409" s="494">
        <v>338.5</v>
      </c>
      <c r="M409" s="494">
        <v>4.1051299999999999</v>
      </c>
    </row>
    <row r="410" spans="1:13">
      <c r="A410" s="254">
        <v>400</v>
      </c>
      <c r="B410" s="497" t="s">
        <v>760</v>
      </c>
      <c r="C410" s="494">
        <v>114.15</v>
      </c>
      <c r="D410" s="495">
        <v>114</v>
      </c>
      <c r="E410" s="495">
        <v>111.5</v>
      </c>
      <c r="F410" s="495">
        <v>108.85</v>
      </c>
      <c r="G410" s="495">
        <v>106.35</v>
      </c>
      <c r="H410" s="495">
        <v>116.65</v>
      </c>
      <c r="I410" s="495">
        <v>119.15</v>
      </c>
      <c r="J410" s="495">
        <v>121.80000000000001</v>
      </c>
      <c r="K410" s="494">
        <v>116.5</v>
      </c>
      <c r="L410" s="494">
        <v>111.35</v>
      </c>
      <c r="M410" s="494">
        <v>27.605029999999999</v>
      </c>
    </row>
    <row r="411" spans="1:13">
      <c r="A411" s="254">
        <v>401</v>
      </c>
      <c r="B411" s="497" t="s">
        <v>483</v>
      </c>
      <c r="C411" s="494">
        <v>215.6</v>
      </c>
      <c r="D411" s="495">
        <v>215.46666666666667</v>
      </c>
      <c r="E411" s="495">
        <v>212.53333333333333</v>
      </c>
      <c r="F411" s="495">
        <v>209.46666666666667</v>
      </c>
      <c r="G411" s="495">
        <v>206.53333333333333</v>
      </c>
      <c r="H411" s="495">
        <v>218.53333333333333</v>
      </c>
      <c r="I411" s="495">
        <v>221.46666666666667</v>
      </c>
      <c r="J411" s="495">
        <v>224.53333333333333</v>
      </c>
      <c r="K411" s="494">
        <v>218.4</v>
      </c>
      <c r="L411" s="494">
        <v>212.4</v>
      </c>
      <c r="M411" s="494">
        <v>1.2656400000000001</v>
      </c>
    </row>
    <row r="412" spans="1:13">
      <c r="A412" s="254">
        <v>402</v>
      </c>
      <c r="B412" s="497" t="s">
        <v>170</v>
      </c>
      <c r="C412" s="494">
        <v>29951.95</v>
      </c>
      <c r="D412" s="495">
        <v>29892.283333333336</v>
      </c>
      <c r="E412" s="495">
        <v>29505.066666666673</v>
      </c>
      <c r="F412" s="495">
        <v>29058.183333333338</v>
      </c>
      <c r="G412" s="495">
        <v>28670.966666666674</v>
      </c>
      <c r="H412" s="495">
        <v>30339.166666666672</v>
      </c>
      <c r="I412" s="495">
        <v>30726.383333333339</v>
      </c>
      <c r="J412" s="495">
        <v>31173.26666666667</v>
      </c>
      <c r="K412" s="494">
        <v>30279.5</v>
      </c>
      <c r="L412" s="494">
        <v>29445.4</v>
      </c>
      <c r="M412" s="494">
        <v>0.52771000000000001</v>
      </c>
    </row>
    <row r="413" spans="1:13">
      <c r="A413" s="254">
        <v>403</v>
      </c>
      <c r="B413" s="497" t="s">
        <v>484</v>
      </c>
      <c r="C413" s="494">
        <v>1429.7</v>
      </c>
      <c r="D413" s="495">
        <v>1416.5666666666666</v>
      </c>
      <c r="E413" s="495">
        <v>1383.1333333333332</v>
      </c>
      <c r="F413" s="495">
        <v>1336.5666666666666</v>
      </c>
      <c r="G413" s="495">
        <v>1303.1333333333332</v>
      </c>
      <c r="H413" s="495">
        <v>1463.1333333333332</v>
      </c>
      <c r="I413" s="495">
        <v>1496.5666666666666</v>
      </c>
      <c r="J413" s="495">
        <v>1543.1333333333332</v>
      </c>
      <c r="K413" s="494">
        <v>1450</v>
      </c>
      <c r="L413" s="494">
        <v>1370</v>
      </c>
      <c r="M413" s="494">
        <v>0.49782999999999999</v>
      </c>
    </row>
    <row r="414" spans="1:13">
      <c r="A414" s="254">
        <v>404</v>
      </c>
      <c r="B414" s="497" t="s">
        <v>173</v>
      </c>
      <c r="C414" s="494">
        <v>1472.7</v>
      </c>
      <c r="D414" s="495">
        <v>1459.0666666666666</v>
      </c>
      <c r="E414" s="495">
        <v>1439.1333333333332</v>
      </c>
      <c r="F414" s="495">
        <v>1405.5666666666666</v>
      </c>
      <c r="G414" s="495">
        <v>1385.6333333333332</v>
      </c>
      <c r="H414" s="495">
        <v>1492.6333333333332</v>
      </c>
      <c r="I414" s="495">
        <v>1512.5666666666666</v>
      </c>
      <c r="J414" s="495">
        <v>1546.1333333333332</v>
      </c>
      <c r="K414" s="494">
        <v>1479</v>
      </c>
      <c r="L414" s="494">
        <v>1425.5</v>
      </c>
      <c r="M414" s="494">
        <v>24.50892</v>
      </c>
    </row>
    <row r="415" spans="1:13">
      <c r="A415" s="254">
        <v>405</v>
      </c>
      <c r="B415" s="497" t="s">
        <v>171</v>
      </c>
      <c r="C415" s="494">
        <v>1858.25</v>
      </c>
      <c r="D415" s="495">
        <v>1853.3333333333333</v>
      </c>
      <c r="E415" s="495">
        <v>1839.9166666666665</v>
      </c>
      <c r="F415" s="495">
        <v>1821.5833333333333</v>
      </c>
      <c r="G415" s="495">
        <v>1808.1666666666665</v>
      </c>
      <c r="H415" s="495">
        <v>1871.6666666666665</v>
      </c>
      <c r="I415" s="495">
        <v>1885.083333333333</v>
      </c>
      <c r="J415" s="495">
        <v>1903.4166666666665</v>
      </c>
      <c r="K415" s="494">
        <v>1866.75</v>
      </c>
      <c r="L415" s="494">
        <v>1835</v>
      </c>
      <c r="M415" s="494">
        <v>1.24369</v>
      </c>
    </row>
    <row r="416" spans="1:13">
      <c r="A416" s="254">
        <v>406</v>
      </c>
      <c r="B416" s="497" t="s">
        <v>485</v>
      </c>
      <c r="C416" s="494">
        <v>445.6</v>
      </c>
      <c r="D416" s="495">
        <v>444.2</v>
      </c>
      <c r="E416" s="495">
        <v>439.4</v>
      </c>
      <c r="F416" s="495">
        <v>433.2</v>
      </c>
      <c r="G416" s="495">
        <v>428.4</v>
      </c>
      <c r="H416" s="495">
        <v>450.4</v>
      </c>
      <c r="I416" s="495">
        <v>455.20000000000005</v>
      </c>
      <c r="J416" s="495">
        <v>461.4</v>
      </c>
      <c r="K416" s="494">
        <v>449</v>
      </c>
      <c r="L416" s="494">
        <v>438</v>
      </c>
      <c r="M416" s="494">
        <v>0.62633000000000005</v>
      </c>
    </row>
    <row r="417" spans="1:13">
      <c r="A417" s="254">
        <v>407</v>
      </c>
      <c r="B417" s="497" t="s">
        <v>486</v>
      </c>
      <c r="C417" s="494">
        <v>1292.4000000000001</v>
      </c>
      <c r="D417" s="495">
        <v>1289.25</v>
      </c>
      <c r="E417" s="495">
        <v>1254.5</v>
      </c>
      <c r="F417" s="495">
        <v>1216.5999999999999</v>
      </c>
      <c r="G417" s="495">
        <v>1181.8499999999999</v>
      </c>
      <c r="H417" s="495">
        <v>1327.15</v>
      </c>
      <c r="I417" s="495">
        <v>1361.9</v>
      </c>
      <c r="J417" s="495">
        <v>1399.8000000000002</v>
      </c>
      <c r="K417" s="494">
        <v>1324</v>
      </c>
      <c r="L417" s="494">
        <v>1251.3499999999999</v>
      </c>
      <c r="M417" s="494">
        <v>0.10605000000000001</v>
      </c>
    </row>
    <row r="418" spans="1:13">
      <c r="A418" s="254">
        <v>408</v>
      </c>
      <c r="B418" s="497" t="s">
        <v>762</v>
      </c>
      <c r="C418" s="494">
        <v>1404.2</v>
      </c>
      <c r="D418" s="495">
        <v>1402.4166666666667</v>
      </c>
      <c r="E418" s="495">
        <v>1389.9333333333334</v>
      </c>
      <c r="F418" s="495">
        <v>1375.6666666666667</v>
      </c>
      <c r="G418" s="495">
        <v>1363.1833333333334</v>
      </c>
      <c r="H418" s="495">
        <v>1416.6833333333334</v>
      </c>
      <c r="I418" s="495">
        <v>1429.1666666666665</v>
      </c>
      <c r="J418" s="495">
        <v>1443.4333333333334</v>
      </c>
      <c r="K418" s="494">
        <v>1414.9</v>
      </c>
      <c r="L418" s="494">
        <v>1388.15</v>
      </c>
      <c r="M418" s="494">
        <v>0.41510999999999998</v>
      </c>
    </row>
    <row r="419" spans="1:13">
      <c r="A419" s="254">
        <v>409</v>
      </c>
      <c r="B419" s="497" t="s">
        <v>487</v>
      </c>
      <c r="C419" s="494">
        <v>525.70000000000005</v>
      </c>
      <c r="D419" s="495">
        <v>522.38333333333333</v>
      </c>
      <c r="E419" s="495">
        <v>515.86666666666667</v>
      </c>
      <c r="F419" s="495">
        <v>506.0333333333333</v>
      </c>
      <c r="G419" s="495">
        <v>499.51666666666665</v>
      </c>
      <c r="H419" s="495">
        <v>532.2166666666667</v>
      </c>
      <c r="I419" s="495">
        <v>538.73333333333335</v>
      </c>
      <c r="J419" s="495">
        <v>548.56666666666672</v>
      </c>
      <c r="K419" s="494">
        <v>528.9</v>
      </c>
      <c r="L419" s="494">
        <v>512.54999999999995</v>
      </c>
      <c r="M419" s="494">
        <v>4.4147999999999996</v>
      </c>
    </row>
    <row r="420" spans="1:13">
      <c r="A420" s="254">
        <v>410</v>
      </c>
      <c r="B420" s="497" t="s">
        <v>488</v>
      </c>
      <c r="C420" s="494">
        <v>8.6999999999999993</v>
      </c>
      <c r="D420" s="495">
        <v>8.5833333333333339</v>
      </c>
      <c r="E420" s="495">
        <v>8.4166666666666679</v>
      </c>
      <c r="F420" s="495">
        <v>8.1333333333333346</v>
      </c>
      <c r="G420" s="495">
        <v>7.9666666666666686</v>
      </c>
      <c r="H420" s="495">
        <v>8.8666666666666671</v>
      </c>
      <c r="I420" s="495">
        <v>9.033333333333335</v>
      </c>
      <c r="J420" s="495">
        <v>9.3166666666666664</v>
      </c>
      <c r="K420" s="494">
        <v>8.75</v>
      </c>
      <c r="L420" s="494">
        <v>8.3000000000000007</v>
      </c>
      <c r="M420" s="494">
        <v>124.52921000000001</v>
      </c>
    </row>
    <row r="421" spans="1:13">
      <c r="A421" s="254">
        <v>411</v>
      </c>
      <c r="B421" s="497" t="s">
        <v>763</v>
      </c>
      <c r="C421" s="494">
        <v>72.150000000000006</v>
      </c>
      <c r="D421" s="495">
        <v>71.483333333333334</v>
      </c>
      <c r="E421" s="495">
        <v>70.366666666666674</v>
      </c>
      <c r="F421" s="495">
        <v>68.583333333333343</v>
      </c>
      <c r="G421" s="495">
        <v>67.466666666666683</v>
      </c>
      <c r="H421" s="495">
        <v>73.266666666666666</v>
      </c>
      <c r="I421" s="495">
        <v>74.383333333333312</v>
      </c>
      <c r="J421" s="495">
        <v>76.166666666666657</v>
      </c>
      <c r="K421" s="494">
        <v>72.599999999999994</v>
      </c>
      <c r="L421" s="494">
        <v>69.7</v>
      </c>
      <c r="M421" s="494">
        <v>25.239239999999999</v>
      </c>
    </row>
    <row r="422" spans="1:13">
      <c r="A422" s="254">
        <v>412</v>
      </c>
      <c r="B422" s="497" t="s">
        <v>489</v>
      </c>
      <c r="C422" s="494">
        <v>99.05</v>
      </c>
      <c r="D422" s="495">
        <v>98.933333333333337</v>
      </c>
      <c r="E422" s="495">
        <v>96.866666666666674</v>
      </c>
      <c r="F422" s="495">
        <v>94.683333333333337</v>
      </c>
      <c r="G422" s="495">
        <v>92.616666666666674</v>
      </c>
      <c r="H422" s="495">
        <v>101.11666666666667</v>
      </c>
      <c r="I422" s="495">
        <v>103.18333333333334</v>
      </c>
      <c r="J422" s="495">
        <v>105.36666666666667</v>
      </c>
      <c r="K422" s="494">
        <v>101</v>
      </c>
      <c r="L422" s="494">
        <v>96.75</v>
      </c>
      <c r="M422" s="494">
        <v>2.7152599999999998</v>
      </c>
    </row>
    <row r="423" spans="1:13">
      <c r="A423" s="254">
        <v>413</v>
      </c>
      <c r="B423" s="497" t="s">
        <v>169</v>
      </c>
      <c r="C423" s="494">
        <v>370.65</v>
      </c>
      <c r="D423" s="495">
        <v>368.55</v>
      </c>
      <c r="E423" s="495">
        <v>365.20000000000005</v>
      </c>
      <c r="F423" s="495">
        <v>359.75000000000006</v>
      </c>
      <c r="G423" s="495">
        <v>356.40000000000009</v>
      </c>
      <c r="H423" s="495">
        <v>374</v>
      </c>
      <c r="I423" s="495">
        <v>377.35</v>
      </c>
      <c r="J423" s="495">
        <v>382.79999999999995</v>
      </c>
      <c r="K423" s="494">
        <v>371.9</v>
      </c>
      <c r="L423" s="494">
        <v>363.1</v>
      </c>
      <c r="M423" s="494">
        <v>318.83452999999997</v>
      </c>
    </row>
    <row r="424" spans="1:13">
      <c r="A424" s="254">
        <v>414</v>
      </c>
      <c r="B424" s="497" t="s">
        <v>168</v>
      </c>
      <c r="C424" s="494">
        <v>83.85</v>
      </c>
      <c r="D424" s="495">
        <v>82.600000000000009</v>
      </c>
      <c r="E424" s="495">
        <v>80.800000000000011</v>
      </c>
      <c r="F424" s="495">
        <v>77.75</v>
      </c>
      <c r="G424" s="495">
        <v>75.95</v>
      </c>
      <c r="H424" s="495">
        <v>85.65000000000002</v>
      </c>
      <c r="I424" s="495">
        <v>87.45</v>
      </c>
      <c r="J424" s="495">
        <v>90.500000000000028</v>
      </c>
      <c r="K424" s="494">
        <v>84.4</v>
      </c>
      <c r="L424" s="494">
        <v>79.55</v>
      </c>
      <c r="M424" s="494">
        <v>875.56679999999994</v>
      </c>
    </row>
    <row r="425" spans="1:13">
      <c r="A425" s="254">
        <v>415</v>
      </c>
      <c r="B425" s="497" t="s">
        <v>766</v>
      </c>
      <c r="C425" s="494">
        <v>279.35000000000002</v>
      </c>
      <c r="D425" s="495">
        <v>274.88333333333338</v>
      </c>
      <c r="E425" s="495">
        <v>266.76666666666677</v>
      </c>
      <c r="F425" s="495">
        <v>254.18333333333339</v>
      </c>
      <c r="G425" s="495">
        <v>246.06666666666678</v>
      </c>
      <c r="H425" s="495">
        <v>287.46666666666675</v>
      </c>
      <c r="I425" s="495">
        <v>295.58333333333343</v>
      </c>
      <c r="J425" s="495">
        <v>308.16666666666674</v>
      </c>
      <c r="K425" s="494">
        <v>283</v>
      </c>
      <c r="L425" s="494">
        <v>262.3</v>
      </c>
      <c r="M425" s="494">
        <v>34.52178</v>
      </c>
    </row>
    <row r="426" spans="1:13">
      <c r="A426" s="254">
        <v>416</v>
      </c>
      <c r="B426" s="497" t="s">
        <v>836</v>
      </c>
      <c r="C426" s="494">
        <v>206.65</v>
      </c>
      <c r="D426" s="495">
        <v>203.18333333333331</v>
      </c>
      <c r="E426" s="495">
        <v>198.46666666666661</v>
      </c>
      <c r="F426" s="495">
        <v>190.2833333333333</v>
      </c>
      <c r="G426" s="495">
        <v>185.56666666666661</v>
      </c>
      <c r="H426" s="495">
        <v>211.36666666666662</v>
      </c>
      <c r="I426" s="495">
        <v>216.08333333333331</v>
      </c>
      <c r="J426" s="495">
        <v>224.26666666666662</v>
      </c>
      <c r="K426" s="494">
        <v>207.9</v>
      </c>
      <c r="L426" s="494">
        <v>195</v>
      </c>
      <c r="M426" s="494">
        <v>5.2208399999999999</v>
      </c>
    </row>
    <row r="427" spans="1:13">
      <c r="A427" s="254">
        <v>417</v>
      </c>
      <c r="B427" s="497" t="s">
        <v>174</v>
      </c>
      <c r="C427" s="494">
        <v>850.2</v>
      </c>
      <c r="D427" s="495">
        <v>855.63333333333333</v>
      </c>
      <c r="E427" s="495">
        <v>837.56666666666661</v>
      </c>
      <c r="F427" s="495">
        <v>824.93333333333328</v>
      </c>
      <c r="G427" s="495">
        <v>806.86666666666656</v>
      </c>
      <c r="H427" s="495">
        <v>868.26666666666665</v>
      </c>
      <c r="I427" s="495">
        <v>886.33333333333348</v>
      </c>
      <c r="J427" s="495">
        <v>898.9666666666667</v>
      </c>
      <c r="K427" s="494">
        <v>873.7</v>
      </c>
      <c r="L427" s="494">
        <v>843</v>
      </c>
      <c r="M427" s="494">
        <v>3.8157800000000002</v>
      </c>
    </row>
    <row r="428" spans="1:13">
      <c r="A428" s="254">
        <v>418</v>
      </c>
      <c r="B428" s="497" t="s">
        <v>490</v>
      </c>
      <c r="C428" s="494">
        <v>523.15</v>
      </c>
      <c r="D428" s="495">
        <v>524.48333333333323</v>
      </c>
      <c r="E428" s="495">
        <v>519.01666666666642</v>
      </c>
      <c r="F428" s="495">
        <v>514.88333333333321</v>
      </c>
      <c r="G428" s="495">
        <v>509.4166666666664</v>
      </c>
      <c r="H428" s="495">
        <v>528.61666666666645</v>
      </c>
      <c r="I428" s="495">
        <v>534.08333333333337</v>
      </c>
      <c r="J428" s="495">
        <v>538.21666666666647</v>
      </c>
      <c r="K428" s="494">
        <v>529.95000000000005</v>
      </c>
      <c r="L428" s="494">
        <v>520.35</v>
      </c>
      <c r="M428" s="494">
        <v>0.44685000000000002</v>
      </c>
    </row>
    <row r="429" spans="1:13">
      <c r="A429" s="254">
        <v>419</v>
      </c>
      <c r="B429" s="497" t="s">
        <v>793</v>
      </c>
      <c r="C429" s="494">
        <v>288.45</v>
      </c>
      <c r="D429" s="495">
        <v>289.75</v>
      </c>
      <c r="E429" s="495">
        <v>285.7</v>
      </c>
      <c r="F429" s="495">
        <v>282.95</v>
      </c>
      <c r="G429" s="495">
        <v>278.89999999999998</v>
      </c>
      <c r="H429" s="495">
        <v>292.5</v>
      </c>
      <c r="I429" s="495">
        <v>296.54999999999995</v>
      </c>
      <c r="J429" s="495">
        <v>299.3</v>
      </c>
      <c r="K429" s="494">
        <v>293.8</v>
      </c>
      <c r="L429" s="494">
        <v>287</v>
      </c>
      <c r="M429" s="494">
        <v>2.1906400000000001</v>
      </c>
    </row>
    <row r="430" spans="1:13">
      <c r="A430" s="254">
        <v>420</v>
      </c>
      <c r="B430" s="497" t="s">
        <v>491</v>
      </c>
      <c r="C430" s="494">
        <v>152.25</v>
      </c>
      <c r="D430" s="495">
        <v>149.18333333333334</v>
      </c>
      <c r="E430" s="495">
        <v>145.36666666666667</v>
      </c>
      <c r="F430" s="495">
        <v>138.48333333333335</v>
      </c>
      <c r="G430" s="495">
        <v>134.66666666666669</v>
      </c>
      <c r="H430" s="495">
        <v>156.06666666666666</v>
      </c>
      <c r="I430" s="495">
        <v>159.88333333333333</v>
      </c>
      <c r="J430" s="495">
        <v>166.76666666666665</v>
      </c>
      <c r="K430" s="494">
        <v>153</v>
      </c>
      <c r="L430" s="494">
        <v>142.30000000000001</v>
      </c>
      <c r="M430" s="494">
        <v>10.810359999999999</v>
      </c>
    </row>
    <row r="431" spans="1:13">
      <c r="A431" s="254">
        <v>421</v>
      </c>
      <c r="B431" s="497" t="s">
        <v>175</v>
      </c>
      <c r="C431" s="494">
        <v>610.75</v>
      </c>
      <c r="D431" s="495">
        <v>606.93333333333339</v>
      </c>
      <c r="E431" s="495">
        <v>601.16666666666674</v>
      </c>
      <c r="F431" s="495">
        <v>591.58333333333337</v>
      </c>
      <c r="G431" s="495">
        <v>585.81666666666672</v>
      </c>
      <c r="H431" s="495">
        <v>616.51666666666677</v>
      </c>
      <c r="I431" s="495">
        <v>622.28333333333342</v>
      </c>
      <c r="J431" s="495">
        <v>631.86666666666679</v>
      </c>
      <c r="K431" s="494">
        <v>612.70000000000005</v>
      </c>
      <c r="L431" s="494">
        <v>597.35</v>
      </c>
      <c r="M431" s="494">
        <v>60.336530000000003</v>
      </c>
    </row>
    <row r="432" spans="1:13">
      <c r="A432" s="254">
        <v>422</v>
      </c>
      <c r="B432" s="497" t="s">
        <v>176</v>
      </c>
      <c r="C432" s="494">
        <v>478.35</v>
      </c>
      <c r="D432" s="495">
        <v>475.18333333333334</v>
      </c>
      <c r="E432" s="495">
        <v>470.36666666666667</v>
      </c>
      <c r="F432" s="495">
        <v>462.38333333333333</v>
      </c>
      <c r="G432" s="495">
        <v>457.56666666666666</v>
      </c>
      <c r="H432" s="495">
        <v>483.16666666666669</v>
      </c>
      <c r="I432" s="495">
        <v>487.98333333333341</v>
      </c>
      <c r="J432" s="495">
        <v>495.9666666666667</v>
      </c>
      <c r="K432" s="494">
        <v>480</v>
      </c>
      <c r="L432" s="494">
        <v>467.2</v>
      </c>
      <c r="M432" s="494">
        <v>12.6882</v>
      </c>
    </row>
    <row r="433" spans="1:13">
      <c r="A433" s="254">
        <v>423</v>
      </c>
      <c r="B433" s="497" t="s">
        <v>492</v>
      </c>
      <c r="C433" s="494">
        <v>2619.1</v>
      </c>
      <c r="D433" s="495">
        <v>2615.9499999999998</v>
      </c>
      <c r="E433" s="495">
        <v>2585.9499999999998</v>
      </c>
      <c r="F433" s="495">
        <v>2552.8000000000002</v>
      </c>
      <c r="G433" s="495">
        <v>2522.8000000000002</v>
      </c>
      <c r="H433" s="495">
        <v>2649.0999999999995</v>
      </c>
      <c r="I433" s="495">
        <v>2679.0999999999995</v>
      </c>
      <c r="J433" s="495">
        <v>2712.2499999999991</v>
      </c>
      <c r="K433" s="494">
        <v>2645.95</v>
      </c>
      <c r="L433" s="494">
        <v>2582.8000000000002</v>
      </c>
      <c r="M433" s="494">
        <v>0.56386999999999998</v>
      </c>
    </row>
    <row r="434" spans="1:13">
      <c r="A434" s="254">
        <v>424</v>
      </c>
      <c r="B434" s="497" t="s">
        <v>493</v>
      </c>
      <c r="C434" s="494">
        <v>798.2</v>
      </c>
      <c r="D434" s="495">
        <v>793.06666666666661</v>
      </c>
      <c r="E434" s="495">
        <v>746.23333333333323</v>
      </c>
      <c r="F434" s="495">
        <v>694.26666666666665</v>
      </c>
      <c r="G434" s="495">
        <v>647.43333333333328</v>
      </c>
      <c r="H434" s="495">
        <v>845.03333333333319</v>
      </c>
      <c r="I434" s="495">
        <v>891.86666666666667</v>
      </c>
      <c r="J434" s="495">
        <v>943.83333333333314</v>
      </c>
      <c r="K434" s="494">
        <v>839.9</v>
      </c>
      <c r="L434" s="494">
        <v>741.1</v>
      </c>
      <c r="M434" s="494">
        <v>2.26396</v>
      </c>
    </row>
    <row r="435" spans="1:13">
      <c r="A435" s="254">
        <v>425</v>
      </c>
      <c r="B435" s="497" t="s">
        <v>494</v>
      </c>
      <c r="C435" s="494">
        <v>281.25</v>
      </c>
      <c r="D435" s="495">
        <v>286.06666666666666</v>
      </c>
      <c r="E435" s="495">
        <v>273.38333333333333</v>
      </c>
      <c r="F435" s="495">
        <v>265.51666666666665</v>
      </c>
      <c r="G435" s="495">
        <v>252.83333333333331</v>
      </c>
      <c r="H435" s="495">
        <v>293.93333333333334</v>
      </c>
      <c r="I435" s="495">
        <v>306.61666666666662</v>
      </c>
      <c r="J435" s="495">
        <v>314.48333333333335</v>
      </c>
      <c r="K435" s="494">
        <v>298.75</v>
      </c>
      <c r="L435" s="494">
        <v>278.2</v>
      </c>
      <c r="M435" s="494">
        <v>10.410259999999999</v>
      </c>
    </row>
    <row r="436" spans="1:13">
      <c r="A436" s="254">
        <v>426</v>
      </c>
      <c r="B436" s="497" t="s">
        <v>495</v>
      </c>
      <c r="C436" s="494">
        <v>289.8</v>
      </c>
      <c r="D436" s="495">
        <v>286.73333333333335</v>
      </c>
      <c r="E436" s="495">
        <v>281.26666666666671</v>
      </c>
      <c r="F436" s="495">
        <v>272.73333333333335</v>
      </c>
      <c r="G436" s="495">
        <v>267.26666666666671</v>
      </c>
      <c r="H436" s="495">
        <v>295.26666666666671</v>
      </c>
      <c r="I436" s="495">
        <v>300.73333333333341</v>
      </c>
      <c r="J436" s="495">
        <v>309.26666666666671</v>
      </c>
      <c r="K436" s="494">
        <v>292.2</v>
      </c>
      <c r="L436" s="494">
        <v>278.2</v>
      </c>
      <c r="M436" s="494">
        <v>1.62355</v>
      </c>
    </row>
    <row r="437" spans="1:13">
      <c r="A437" s="254">
        <v>427</v>
      </c>
      <c r="B437" s="497" t="s">
        <v>496</v>
      </c>
      <c r="C437" s="494">
        <v>2020.8</v>
      </c>
      <c r="D437" s="495">
        <v>2018.75</v>
      </c>
      <c r="E437" s="495">
        <v>1987.6</v>
      </c>
      <c r="F437" s="495">
        <v>1954.3999999999999</v>
      </c>
      <c r="G437" s="495">
        <v>1923.2499999999998</v>
      </c>
      <c r="H437" s="495">
        <v>2051.9499999999998</v>
      </c>
      <c r="I437" s="495">
        <v>2083.1000000000004</v>
      </c>
      <c r="J437" s="495">
        <v>2116.3000000000002</v>
      </c>
      <c r="K437" s="494">
        <v>2049.9</v>
      </c>
      <c r="L437" s="494">
        <v>1985.55</v>
      </c>
      <c r="M437" s="494">
        <v>0.43191000000000002</v>
      </c>
    </row>
    <row r="438" spans="1:13">
      <c r="A438" s="254">
        <v>428</v>
      </c>
      <c r="B438" s="497" t="s">
        <v>764</v>
      </c>
      <c r="C438" s="494">
        <v>422</v>
      </c>
      <c r="D438" s="495">
        <v>420.7</v>
      </c>
      <c r="E438" s="495">
        <v>417.34999999999997</v>
      </c>
      <c r="F438" s="495">
        <v>412.7</v>
      </c>
      <c r="G438" s="495">
        <v>409.34999999999997</v>
      </c>
      <c r="H438" s="495">
        <v>425.34999999999997</v>
      </c>
      <c r="I438" s="495">
        <v>428.7</v>
      </c>
      <c r="J438" s="495">
        <v>433.34999999999997</v>
      </c>
      <c r="K438" s="494">
        <v>424.05</v>
      </c>
      <c r="L438" s="494">
        <v>416.05</v>
      </c>
      <c r="M438" s="494">
        <v>0.17429</v>
      </c>
    </row>
    <row r="439" spans="1:13">
      <c r="A439" s="254">
        <v>429</v>
      </c>
      <c r="B439" s="497" t="s">
        <v>814</v>
      </c>
      <c r="C439" s="494">
        <v>491.1</v>
      </c>
      <c r="D439" s="495">
        <v>491.0333333333333</v>
      </c>
      <c r="E439" s="495">
        <v>483.06666666666661</v>
      </c>
      <c r="F439" s="495">
        <v>475.0333333333333</v>
      </c>
      <c r="G439" s="495">
        <v>467.06666666666661</v>
      </c>
      <c r="H439" s="495">
        <v>499.06666666666661</v>
      </c>
      <c r="I439" s="495">
        <v>507.0333333333333</v>
      </c>
      <c r="J439" s="495">
        <v>515.06666666666661</v>
      </c>
      <c r="K439" s="494">
        <v>499</v>
      </c>
      <c r="L439" s="494">
        <v>483</v>
      </c>
      <c r="M439" s="494">
        <v>2.6703000000000001</v>
      </c>
    </row>
    <row r="440" spans="1:13">
      <c r="A440" s="254">
        <v>430</v>
      </c>
      <c r="B440" s="497" t="s">
        <v>497</v>
      </c>
      <c r="C440" s="494">
        <v>5.0999999999999996</v>
      </c>
      <c r="D440" s="495">
        <v>5.0666666666666664</v>
      </c>
      <c r="E440" s="495">
        <v>4.8833333333333329</v>
      </c>
      <c r="F440" s="495">
        <v>4.6666666666666661</v>
      </c>
      <c r="G440" s="495">
        <v>4.4833333333333325</v>
      </c>
      <c r="H440" s="495">
        <v>5.2833333333333332</v>
      </c>
      <c r="I440" s="495">
        <v>5.4666666666666668</v>
      </c>
      <c r="J440" s="495">
        <v>5.6833333333333336</v>
      </c>
      <c r="K440" s="494">
        <v>5.25</v>
      </c>
      <c r="L440" s="494">
        <v>4.8499999999999996</v>
      </c>
      <c r="M440" s="494">
        <v>394.93741</v>
      </c>
    </row>
    <row r="441" spans="1:13">
      <c r="A441" s="254">
        <v>431</v>
      </c>
      <c r="B441" s="497" t="s">
        <v>498</v>
      </c>
      <c r="C441" s="494">
        <v>137.05000000000001</v>
      </c>
      <c r="D441" s="495">
        <v>137.50000000000003</v>
      </c>
      <c r="E441" s="495">
        <v>133.85000000000005</v>
      </c>
      <c r="F441" s="495">
        <v>130.65000000000003</v>
      </c>
      <c r="G441" s="495">
        <v>127.00000000000006</v>
      </c>
      <c r="H441" s="495">
        <v>140.70000000000005</v>
      </c>
      <c r="I441" s="495">
        <v>144.35000000000002</v>
      </c>
      <c r="J441" s="495">
        <v>147.55000000000004</v>
      </c>
      <c r="K441" s="494">
        <v>141.15</v>
      </c>
      <c r="L441" s="494">
        <v>134.30000000000001</v>
      </c>
      <c r="M441" s="494">
        <v>2.3626900000000002</v>
      </c>
    </row>
    <row r="442" spans="1:13">
      <c r="A442" s="254">
        <v>432</v>
      </c>
      <c r="B442" s="497" t="s">
        <v>765</v>
      </c>
      <c r="C442" s="494">
        <v>1327.1</v>
      </c>
      <c r="D442" s="495">
        <v>1322.8</v>
      </c>
      <c r="E442" s="495">
        <v>1309.3999999999999</v>
      </c>
      <c r="F442" s="495">
        <v>1291.6999999999998</v>
      </c>
      <c r="G442" s="495">
        <v>1278.2999999999997</v>
      </c>
      <c r="H442" s="495">
        <v>1340.5</v>
      </c>
      <c r="I442" s="495">
        <v>1353.9</v>
      </c>
      <c r="J442" s="495">
        <v>1371.6000000000001</v>
      </c>
      <c r="K442" s="494">
        <v>1336.2</v>
      </c>
      <c r="L442" s="494">
        <v>1305.0999999999999</v>
      </c>
      <c r="M442" s="494">
        <v>3.6159999999999998E-2</v>
      </c>
    </row>
    <row r="443" spans="1:13">
      <c r="A443" s="254">
        <v>433</v>
      </c>
      <c r="B443" s="497" t="s">
        <v>499</v>
      </c>
      <c r="C443" s="494">
        <v>1293.95</v>
      </c>
      <c r="D443" s="495">
        <v>1285.9833333333333</v>
      </c>
      <c r="E443" s="495">
        <v>1257.9666666666667</v>
      </c>
      <c r="F443" s="495">
        <v>1221.9833333333333</v>
      </c>
      <c r="G443" s="495">
        <v>1193.9666666666667</v>
      </c>
      <c r="H443" s="495">
        <v>1321.9666666666667</v>
      </c>
      <c r="I443" s="495">
        <v>1349.9833333333336</v>
      </c>
      <c r="J443" s="495">
        <v>1385.9666666666667</v>
      </c>
      <c r="K443" s="494">
        <v>1314</v>
      </c>
      <c r="L443" s="494">
        <v>1250</v>
      </c>
      <c r="M443" s="494">
        <v>0.32887</v>
      </c>
    </row>
    <row r="444" spans="1:13">
      <c r="A444" s="254">
        <v>434</v>
      </c>
      <c r="B444" s="497" t="s">
        <v>275</v>
      </c>
      <c r="C444" s="494">
        <v>557.95000000000005</v>
      </c>
      <c r="D444" s="495">
        <v>555.01666666666665</v>
      </c>
      <c r="E444" s="495">
        <v>550.23333333333335</v>
      </c>
      <c r="F444" s="495">
        <v>542.51666666666665</v>
      </c>
      <c r="G444" s="495">
        <v>537.73333333333335</v>
      </c>
      <c r="H444" s="495">
        <v>562.73333333333335</v>
      </c>
      <c r="I444" s="495">
        <v>567.51666666666665</v>
      </c>
      <c r="J444" s="495">
        <v>575.23333333333335</v>
      </c>
      <c r="K444" s="494">
        <v>559.79999999999995</v>
      </c>
      <c r="L444" s="494">
        <v>547.29999999999995</v>
      </c>
      <c r="M444" s="494">
        <v>4.8969800000000001</v>
      </c>
    </row>
    <row r="445" spans="1:13">
      <c r="A445" s="254">
        <v>435</v>
      </c>
      <c r="B445" s="497" t="s">
        <v>500</v>
      </c>
      <c r="C445" s="494">
        <v>933.75</v>
      </c>
      <c r="D445" s="495">
        <v>936.98333333333323</v>
      </c>
      <c r="E445" s="495">
        <v>921.76666666666642</v>
      </c>
      <c r="F445" s="495">
        <v>909.78333333333319</v>
      </c>
      <c r="G445" s="495">
        <v>894.56666666666638</v>
      </c>
      <c r="H445" s="495">
        <v>948.96666666666647</v>
      </c>
      <c r="I445" s="495">
        <v>964.18333333333339</v>
      </c>
      <c r="J445" s="495">
        <v>976.16666666666652</v>
      </c>
      <c r="K445" s="494">
        <v>952.2</v>
      </c>
      <c r="L445" s="494">
        <v>925</v>
      </c>
      <c r="M445" s="494">
        <v>0.16677</v>
      </c>
    </row>
    <row r="446" spans="1:13">
      <c r="A446" s="254">
        <v>436</v>
      </c>
      <c r="B446" s="497" t="s">
        <v>501</v>
      </c>
      <c r="C446" s="494">
        <v>519.9</v>
      </c>
      <c r="D446" s="495">
        <v>517.98333333333323</v>
      </c>
      <c r="E446" s="495">
        <v>501.16666666666652</v>
      </c>
      <c r="F446" s="495">
        <v>482.43333333333328</v>
      </c>
      <c r="G446" s="495">
        <v>465.61666666666656</v>
      </c>
      <c r="H446" s="495">
        <v>536.71666666666647</v>
      </c>
      <c r="I446" s="495">
        <v>553.5333333333333</v>
      </c>
      <c r="J446" s="495">
        <v>572.26666666666642</v>
      </c>
      <c r="K446" s="494">
        <v>534.79999999999995</v>
      </c>
      <c r="L446" s="494">
        <v>499.25</v>
      </c>
      <c r="M446" s="494">
        <v>0.49137999999999998</v>
      </c>
    </row>
    <row r="447" spans="1:13">
      <c r="A447" s="254">
        <v>437</v>
      </c>
      <c r="B447" s="497" t="s">
        <v>502</v>
      </c>
      <c r="C447" s="494">
        <v>7282.7</v>
      </c>
      <c r="D447" s="495">
        <v>7256.9000000000005</v>
      </c>
      <c r="E447" s="495">
        <v>7177.8000000000011</v>
      </c>
      <c r="F447" s="495">
        <v>7072.9000000000005</v>
      </c>
      <c r="G447" s="495">
        <v>6993.8000000000011</v>
      </c>
      <c r="H447" s="495">
        <v>7361.8000000000011</v>
      </c>
      <c r="I447" s="495">
        <v>7440.9000000000015</v>
      </c>
      <c r="J447" s="495">
        <v>7545.8000000000011</v>
      </c>
      <c r="K447" s="494">
        <v>7336</v>
      </c>
      <c r="L447" s="494">
        <v>7152</v>
      </c>
      <c r="M447" s="494">
        <v>6.13E-2</v>
      </c>
    </row>
    <row r="448" spans="1:13">
      <c r="A448" s="254">
        <v>438</v>
      </c>
      <c r="B448" s="497" t="s">
        <v>503</v>
      </c>
      <c r="C448" s="494">
        <v>270.45</v>
      </c>
      <c r="D448" s="495">
        <v>269.3</v>
      </c>
      <c r="E448" s="495">
        <v>267.60000000000002</v>
      </c>
      <c r="F448" s="495">
        <v>264.75</v>
      </c>
      <c r="G448" s="495">
        <v>263.05</v>
      </c>
      <c r="H448" s="495">
        <v>272.15000000000003</v>
      </c>
      <c r="I448" s="495">
        <v>273.84999999999997</v>
      </c>
      <c r="J448" s="495">
        <v>276.70000000000005</v>
      </c>
      <c r="K448" s="494">
        <v>271</v>
      </c>
      <c r="L448" s="494">
        <v>266.45</v>
      </c>
      <c r="M448" s="494">
        <v>0.21010000000000001</v>
      </c>
    </row>
    <row r="449" spans="1:13">
      <c r="A449" s="254">
        <v>439</v>
      </c>
      <c r="B449" s="497" t="s">
        <v>504</v>
      </c>
      <c r="C449" s="494">
        <v>29.2</v>
      </c>
      <c r="D449" s="495">
        <v>29.033333333333331</v>
      </c>
      <c r="E449" s="495">
        <v>28.666666666666664</v>
      </c>
      <c r="F449" s="495">
        <v>28.133333333333333</v>
      </c>
      <c r="G449" s="495">
        <v>27.766666666666666</v>
      </c>
      <c r="H449" s="495">
        <v>29.566666666666663</v>
      </c>
      <c r="I449" s="495">
        <v>29.93333333333333</v>
      </c>
      <c r="J449" s="495">
        <v>30.466666666666661</v>
      </c>
      <c r="K449" s="494">
        <v>29.4</v>
      </c>
      <c r="L449" s="494">
        <v>28.5</v>
      </c>
      <c r="M449" s="494">
        <v>66.1447</v>
      </c>
    </row>
    <row r="450" spans="1:13">
      <c r="A450" s="254">
        <v>440</v>
      </c>
      <c r="B450" s="497" t="s">
        <v>188</v>
      </c>
      <c r="C450" s="494">
        <v>589.20000000000005</v>
      </c>
      <c r="D450" s="495">
        <v>588.15</v>
      </c>
      <c r="E450" s="495">
        <v>583.29999999999995</v>
      </c>
      <c r="F450" s="495">
        <v>577.4</v>
      </c>
      <c r="G450" s="495">
        <v>572.54999999999995</v>
      </c>
      <c r="H450" s="495">
        <v>594.04999999999995</v>
      </c>
      <c r="I450" s="495">
        <v>598.90000000000009</v>
      </c>
      <c r="J450" s="495">
        <v>604.79999999999995</v>
      </c>
      <c r="K450" s="494">
        <v>593</v>
      </c>
      <c r="L450" s="494">
        <v>582.25</v>
      </c>
      <c r="M450" s="494">
        <v>12.843389999999999</v>
      </c>
    </row>
    <row r="451" spans="1:13">
      <c r="A451" s="254">
        <v>441</v>
      </c>
      <c r="B451" s="497" t="s">
        <v>767</v>
      </c>
      <c r="C451" s="494">
        <v>14416.45</v>
      </c>
      <c r="D451" s="495">
        <v>14443.783333333333</v>
      </c>
      <c r="E451" s="495">
        <v>14245.666666666666</v>
      </c>
      <c r="F451" s="495">
        <v>14074.883333333333</v>
      </c>
      <c r="G451" s="495">
        <v>13876.766666666666</v>
      </c>
      <c r="H451" s="495">
        <v>14614.566666666666</v>
      </c>
      <c r="I451" s="495">
        <v>14812.683333333334</v>
      </c>
      <c r="J451" s="495">
        <v>14983.466666666665</v>
      </c>
      <c r="K451" s="494">
        <v>14641.9</v>
      </c>
      <c r="L451" s="494">
        <v>14273</v>
      </c>
      <c r="M451" s="494">
        <v>1.027E-2</v>
      </c>
    </row>
    <row r="452" spans="1:13">
      <c r="A452" s="254">
        <v>442</v>
      </c>
      <c r="B452" s="497" t="s">
        <v>177</v>
      </c>
      <c r="C452" s="494">
        <v>779.1</v>
      </c>
      <c r="D452" s="495">
        <v>775.30000000000007</v>
      </c>
      <c r="E452" s="495">
        <v>758.90000000000009</v>
      </c>
      <c r="F452" s="495">
        <v>738.7</v>
      </c>
      <c r="G452" s="495">
        <v>722.30000000000007</v>
      </c>
      <c r="H452" s="495">
        <v>795.50000000000011</v>
      </c>
      <c r="I452" s="495">
        <v>811.9</v>
      </c>
      <c r="J452" s="495">
        <v>832.10000000000014</v>
      </c>
      <c r="K452" s="494">
        <v>791.7</v>
      </c>
      <c r="L452" s="494">
        <v>755.1</v>
      </c>
      <c r="M452" s="494">
        <v>72.959599999999995</v>
      </c>
    </row>
    <row r="453" spans="1:13">
      <c r="A453" s="254">
        <v>443</v>
      </c>
      <c r="B453" s="497" t="s">
        <v>768</v>
      </c>
      <c r="C453" s="494">
        <v>122.85</v>
      </c>
      <c r="D453" s="495">
        <v>122.43333333333334</v>
      </c>
      <c r="E453" s="495">
        <v>120.96666666666667</v>
      </c>
      <c r="F453" s="495">
        <v>119.08333333333333</v>
      </c>
      <c r="G453" s="495">
        <v>117.61666666666666</v>
      </c>
      <c r="H453" s="495">
        <v>124.31666666666668</v>
      </c>
      <c r="I453" s="495">
        <v>125.78333333333335</v>
      </c>
      <c r="J453" s="495">
        <v>127.66666666666669</v>
      </c>
      <c r="K453" s="494">
        <v>123.9</v>
      </c>
      <c r="L453" s="494">
        <v>120.55</v>
      </c>
      <c r="M453" s="494">
        <v>16.887869999999999</v>
      </c>
    </row>
    <row r="454" spans="1:13">
      <c r="A454" s="254">
        <v>444</v>
      </c>
      <c r="B454" s="497" t="s">
        <v>769</v>
      </c>
      <c r="C454" s="494">
        <v>1122.9000000000001</v>
      </c>
      <c r="D454" s="495">
        <v>1106.8666666666668</v>
      </c>
      <c r="E454" s="495">
        <v>1078.8333333333335</v>
      </c>
      <c r="F454" s="495">
        <v>1034.7666666666667</v>
      </c>
      <c r="G454" s="495">
        <v>1006.7333333333333</v>
      </c>
      <c r="H454" s="495">
        <v>1150.9333333333336</v>
      </c>
      <c r="I454" s="495">
        <v>1178.9666666666669</v>
      </c>
      <c r="J454" s="495">
        <v>1223.0333333333338</v>
      </c>
      <c r="K454" s="494">
        <v>1134.9000000000001</v>
      </c>
      <c r="L454" s="494">
        <v>1062.8</v>
      </c>
      <c r="M454" s="494">
        <v>11.65973</v>
      </c>
    </row>
    <row r="455" spans="1:13">
      <c r="A455" s="254">
        <v>445</v>
      </c>
      <c r="B455" s="497" t="s">
        <v>183</v>
      </c>
      <c r="C455" s="494">
        <v>3165</v>
      </c>
      <c r="D455" s="495">
        <v>3175</v>
      </c>
      <c r="E455" s="495">
        <v>3135</v>
      </c>
      <c r="F455" s="495">
        <v>3105</v>
      </c>
      <c r="G455" s="495">
        <v>3065</v>
      </c>
      <c r="H455" s="495">
        <v>3205</v>
      </c>
      <c r="I455" s="495">
        <v>3245</v>
      </c>
      <c r="J455" s="495">
        <v>3275</v>
      </c>
      <c r="K455" s="494">
        <v>3215</v>
      </c>
      <c r="L455" s="494">
        <v>3145</v>
      </c>
      <c r="M455" s="494">
        <v>42.850760000000001</v>
      </c>
    </row>
    <row r="456" spans="1:13">
      <c r="A456" s="254">
        <v>446</v>
      </c>
      <c r="B456" s="497" t="s">
        <v>804</v>
      </c>
      <c r="C456" s="494">
        <v>650.15</v>
      </c>
      <c r="D456" s="495">
        <v>647.91666666666663</v>
      </c>
      <c r="E456" s="495">
        <v>642.88333333333321</v>
      </c>
      <c r="F456" s="495">
        <v>635.61666666666656</v>
      </c>
      <c r="G456" s="495">
        <v>630.58333333333314</v>
      </c>
      <c r="H456" s="495">
        <v>655.18333333333328</v>
      </c>
      <c r="I456" s="495">
        <v>660.21666666666681</v>
      </c>
      <c r="J456" s="495">
        <v>667.48333333333335</v>
      </c>
      <c r="K456" s="494">
        <v>652.95000000000005</v>
      </c>
      <c r="L456" s="494">
        <v>640.65</v>
      </c>
      <c r="M456" s="494">
        <v>38.440570000000001</v>
      </c>
    </row>
    <row r="457" spans="1:13">
      <c r="A457" s="254">
        <v>447</v>
      </c>
      <c r="B457" s="497" t="s">
        <v>178</v>
      </c>
      <c r="C457" s="494">
        <v>2772</v>
      </c>
      <c r="D457" s="495">
        <v>2758</v>
      </c>
      <c r="E457" s="495">
        <v>2719</v>
      </c>
      <c r="F457" s="495">
        <v>2666</v>
      </c>
      <c r="G457" s="495">
        <v>2627</v>
      </c>
      <c r="H457" s="495">
        <v>2811</v>
      </c>
      <c r="I457" s="495">
        <v>2850</v>
      </c>
      <c r="J457" s="495">
        <v>2903</v>
      </c>
      <c r="K457" s="494">
        <v>2797</v>
      </c>
      <c r="L457" s="494">
        <v>2705</v>
      </c>
      <c r="M457" s="494">
        <v>5.7933300000000001</v>
      </c>
    </row>
    <row r="458" spans="1:13">
      <c r="A458" s="254">
        <v>448</v>
      </c>
      <c r="B458" s="497" t="s">
        <v>505</v>
      </c>
      <c r="C458" s="494">
        <v>1034.45</v>
      </c>
      <c r="D458" s="495">
        <v>1036.9666666666665</v>
      </c>
      <c r="E458" s="495">
        <v>1028.9333333333329</v>
      </c>
      <c r="F458" s="495">
        <v>1023.4166666666665</v>
      </c>
      <c r="G458" s="495">
        <v>1015.383333333333</v>
      </c>
      <c r="H458" s="495">
        <v>1042.4833333333329</v>
      </c>
      <c r="I458" s="495">
        <v>1050.5166666666662</v>
      </c>
      <c r="J458" s="495">
        <v>1056.0333333333328</v>
      </c>
      <c r="K458" s="494">
        <v>1045</v>
      </c>
      <c r="L458" s="494">
        <v>1031.45</v>
      </c>
      <c r="M458" s="494">
        <v>0.40621000000000002</v>
      </c>
    </row>
    <row r="459" spans="1:13">
      <c r="A459" s="254">
        <v>449</v>
      </c>
      <c r="B459" s="497" t="s">
        <v>180</v>
      </c>
      <c r="C459" s="494">
        <v>131.44999999999999</v>
      </c>
      <c r="D459" s="495">
        <v>131.18333333333334</v>
      </c>
      <c r="E459" s="495">
        <v>129.46666666666667</v>
      </c>
      <c r="F459" s="495">
        <v>127.48333333333332</v>
      </c>
      <c r="G459" s="495">
        <v>125.76666666666665</v>
      </c>
      <c r="H459" s="495">
        <v>133.16666666666669</v>
      </c>
      <c r="I459" s="495">
        <v>134.88333333333338</v>
      </c>
      <c r="J459" s="495">
        <v>136.8666666666667</v>
      </c>
      <c r="K459" s="494">
        <v>132.9</v>
      </c>
      <c r="L459" s="494">
        <v>129.19999999999999</v>
      </c>
      <c r="M459" s="494">
        <v>21.377890000000001</v>
      </c>
    </row>
    <row r="460" spans="1:13">
      <c r="A460" s="254">
        <v>450</v>
      </c>
      <c r="B460" s="497" t="s">
        <v>179</v>
      </c>
      <c r="C460" s="494">
        <v>307.75</v>
      </c>
      <c r="D460" s="495">
        <v>306.88333333333338</v>
      </c>
      <c r="E460" s="495">
        <v>303.91666666666674</v>
      </c>
      <c r="F460" s="495">
        <v>300.08333333333337</v>
      </c>
      <c r="G460" s="495">
        <v>297.11666666666673</v>
      </c>
      <c r="H460" s="495">
        <v>310.71666666666675</v>
      </c>
      <c r="I460" s="495">
        <v>313.68333333333334</v>
      </c>
      <c r="J460" s="495">
        <v>317.51666666666677</v>
      </c>
      <c r="K460" s="494">
        <v>309.85000000000002</v>
      </c>
      <c r="L460" s="494">
        <v>303.05</v>
      </c>
      <c r="M460" s="494">
        <v>440.88351999999998</v>
      </c>
    </row>
    <row r="461" spans="1:13">
      <c r="A461" s="254">
        <v>451</v>
      </c>
      <c r="B461" s="497" t="s">
        <v>181</v>
      </c>
      <c r="C461" s="494">
        <v>105.05</v>
      </c>
      <c r="D461" s="495">
        <v>104.7</v>
      </c>
      <c r="E461" s="495">
        <v>103.9</v>
      </c>
      <c r="F461" s="495">
        <v>102.75</v>
      </c>
      <c r="G461" s="495">
        <v>101.95</v>
      </c>
      <c r="H461" s="495">
        <v>105.85000000000001</v>
      </c>
      <c r="I461" s="495">
        <v>106.64999999999999</v>
      </c>
      <c r="J461" s="495">
        <v>107.80000000000001</v>
      </c>
      <c r="K461" s="494">
        <v>105.5</v>
      </c>
      <c r="L461" s="494">
        <v>103.55</v>
      </c>
      <c r="M461" s="494">
        <v>346.37781999999999</v>
      </c>
    </row>
    <row r="462" spans="1:13">
      <c r="A462" s="254">
        <v>452</v>
      </c>
      <c r="B462" s="497" t="s">
        <v>770</v>
      </c>
      <c r="C462" s="494">
        <v>55.45</v>
      </c>
      <c r="D462" s="495">
        <v>54.633333333333333</v>
      </c>
      <c r="E462" s="495">
        <v>53.416666666666664</v>
      </c>
      <c r="F462" s="495">
        <v>51.383333333333333</v>
      </c>
      <c r="G462" s="495">
        <v>50.166666666666664</v>
      </c>
      <c r="H462" s="495">
        <v>56.666666666666664</v>
      </c>
      <c r="I462" s="495">
        <v>57.883333333333333</v>
      </c>
      <c r="J462" s="495">
        <v>59.916666666666664</v>
      </c>
      <c r="K462" s="494">
        <v>55.85</v>
      </c>
      <c r="L462" s="494">
        <v>52.6</v>
      </c>
      <c r="M462" s="494">
        <v>158.49327</v>
      </c>
    </row>
    <row r="463" spans="1:13">
      <c r="A463" s="254">
        <v>453</v>
      </c>
      <c r="B463" s="497" t="s">
        <v>182</v>
      </c>
      <c r="C463" s="494">
        <v>863.05</v>
      </c>
      <c r="D463" s="495">
        <v>850.31666666666661</v>
      </c>
      <c r="E463" s="495">
        <v>831.73333333333323</v>
      </c>
      <c r="F463" s="495">
        <v>800.41666666666663</v>
      </c>
      <c r="G463" s="495">
        <v>781.83333333333326</v>
      </c>
      <c r="H463" s="495">
        <v>881.63333333333321</v>
      </c>
      <c r="I463" s="495">
        <v>900.2166666666667</v>
      </c>
      <c r="J463" s="495">
        <v>931.53333333333319</v>
      </c>
      <c r="K463" s="494">
        <v>868.9</v>
      </c>
      <c r="L463" s="494">
        <v>819</v>
      </c>
      <c r="M463" s="494">
        <v>368.42097999999999</v>
      </c>
    </row>
    <row r="464" spans="1:13">
      <c r="A464" s="254">
        <v>454</v>
      </c>
      <c r="B464" s="497" t="s">
        <v>506</v>
      </c>
      <c r="C464" s="494">
        <v>3772.6</v>
      </c>
      <c r="D464" s="495">
        <v>3780.85</v>
      </c>
      <c r="E464" s="495">
        <v>3701.75</v>
      </c>
      <c r="F464" s="495">
        <v>3630.9</v>
      </c>
      <c r="G464" s="495">
        <v>3551.8</v>
      </c>
      <c r="H464" s="495">
        <v>3851.7</v>
      </c>
      <c r="I464" s="495">
        <v>3930.7999999999993</v>
      </c>
      <c r="J464" s="495">
        <v>4001.6499999999996</v>
      </c>
      <c r="K464" s="494">
        <v>3859.95</v>
      </c>
      <c r="L464" s="494">
        <v>3710</v>
      </c>
      <c r="M464" s="494">
        <v>0.33457999999999999</v>
      </c>
    </row>
    <row r="465" spans="1:13">
      <c r="A465" s="254">
        <v>455</v>
      </c>
      <c r="B465" s="497" t="s">
        <v>184</v>
      </c>
      <c r="C465" s="494">
        <v>992.15</v>
      </c>
      <c r="D465" s="495">
        <v>995.31666666666661</v>
      </c>
      <c r="E465" s="495">
        <v>982.83333333333326</v>
      </c>
      <c r="F465" s="495">
        <v>973.51666666666665</v>
      </c>
      <c r="G465" s="495">
        <v>961.0333333333333</v>
      </c>
      <c r="H465" s="495">
        <v>1004.6333333333332</v>
      </c>
      <c r="I465" s="495">
        <v>1017.1166666666666</v>
      </c>
      <c r="J465" s="495">
        <v>1026.4333333333332</v>
      </c>
      <c r="K465" s="494">
        <v>1007.8</v>
      </c>
      <c r="L465" s="494">
        <v>986</v>
      </c>
      <c r="M465" s="494">
        <v>35.552909999999997</v>
      </c>
    </row>
    <row r="466" spans="1:13">
      <c r="A466" s="254">
        <v>456</v>
      </c>
      <c r="B466" s="497" t="s">
        <v>276</v>
      </c>
      <c r="C466" s="494">
        <v>155.65</v>
      </c>
      <c r="D466" s="495">
        <v>156.28333333333333</v>
      </c>
      <c r="E466" s="495">
        <v>153.56666666666666</v>
      </c>
      <c r="F466" s="495">
        <v>151.48333333333332</v>
      </c>
      <c r="G466" s="495">
        <v>148.76666666666665</v>
      </c>
      <c r="H466" s="495">
        <v>158.36666666666667</v>
      </c>
      <c r="I466" s="495">
        <v>161.08333333333331</v>
      </c>
      <c r="J466" s="495">
        <v>163.16666666666669</v>
      </c>
      <c r="K466" s="494">
        <v>159</v>
      </c>
      <c r="L466" s="494">
        <v>154.19999999999999</v>
      </c>
      <c r="M466" s="494">
        <v>9.4398900000000001</v>
      </c>
    </row>
    <row r="467" spans="1:13">
      <c r="A467" s="254">
        <v>457</v>
      </c>
      <c r="B467" s="497" t="s">
        <v>164</v>
      </c>
      <c r="C467" s="494">
        <v>1027.05</v>
      </c>
      <c r="D467" s="495">
        <v>1019.6833333333334</v>
      </c>
      <c r="E467" s="495">
        <v>1009.6166666666668</v>
      </c>
      <c r="F467" s="495">
        <v>992.18333333333339</v>
      </c>
      <c r="G467" s="495">
        <v>982.11666666666679</v>
      </c>
      <c r="H467" s="495">
        <v>1037.1166666666668</v>
      </c>
      <c r="I467" s="495">
        <v>1047.1833333333334</v>
      </c>
      <c r="J467" s="495">
        <v>1064.6166666666668</v>
      </c>
      <c r="K467" s="494">
        <v>1029.75</v>
      </c>
      <c r="L467" s="494">
        <v>1002.25</v>
      </c>
      <c r="M467" s="494">
        <v>3.4815900000000002</v>
      </c>
    </row>
    <row r="468" spans="1:13">
      <c r="A468" s="254">
        <v>458</v>
      </c>
      <c r="B468" s="497" t="s">
        <v>507</v>
      </c>
      <c r="C468" s="494">
        <v>1326.6</v>
      </c>
      <c r="D468" s="495">
        <v>1338.8</v>
      </c>
      <c r="E468" s="495">
        <v>1298.3499999999999</v>
      </c>
      <c r="F468" s="495">
        <v>1270.0999999999999</v>
      </c>
      <c r="G468" s="495">
        <v>1229.6499999999999</v>
      </c>
      <c r="H468" s="495">
        <v>1367.05</v>
      </c>
      <c r="I468" s="495">
        <v>1407.5000000000002</v>
      </c>
      <c r="J468" s="495">
        <v>1435.75</v>
      </c>
      <c r="K468" s="494">
        <v>1379.25</v>
      </c>
      <c r="L468" s="494">
        <v>1310.55</v>
      </c>
      <c r="M468" s="494">
        <v>0.56747000000000003</v>
      </c>
    </row>
    <row r="469" spans="1:13">
      <c r="A469" s="254">
        <v>459</v>
      </c>
      <c r="B469" s="497" t="s">
        <v>508</v>
      </c>
      <c r="C469" s="494">
        <v>945.4</v>
      </c>
      <c r="D469" s="495">
        <v>932.80000000000007</v>
      </c>
      <c r="E469" s="495">
        <v>915.60000000000014</v>
      </c>
      <c r="F469" s="495">
        <v>885.80000000000007</v>
      </c>
      <c r="G469" s="495">
        <v>868.60000000000014</v>
      </c>
      <c r="H469" s="495">
        <v>962.60000000000014</v>
      </c>
      <c r="I469" s="495">
        <v>979.80000000000018</v>
      </c>
      <c r="J469" s="495">
        <v>1009.6000000000001</v>
      </c>
      <c r="K469" s="494">
        <v>950</v>
      </c>
      <c r="L469" s="494">
        <v>903</v>
      </c>
      <c r="M469" s="494">
        <v>4.8073399999999999</v>
      </c>
    </row>
    <row r="470" spans="1:13">
      <c r="A470" s="254">
        <v>460</v>
      </c>
      <c r="B470" s="497" t="s">
        <v>509</v>
      </c>
      <c r="C470" s="494">
        <v>1311.5</v>
      </c>
      <c r="D470" s="495">
        <v>1309.9166666666667</v>
      </c>
      <c r="E470" s="495">
        <v>1295.3833333333334</v>
      </c>
      <c r="F470" s="495">
        <v>1279.2666666666667</v>
      </c>
      <c r="G470" s="495">
        <v>1264.7333333333333</v>
      </c>
      <c r="H470" s="495">
        <v>1326.0333333333335</v>
      </c>
      <c r="I470" s="495">
        <v>1340.5666666666668</v>
      </c>
      <c r="J470" s="495">
        <v>1356.6833333333336</v>
      </c>
      <c r="K470" s="494">
        <v>1324.45</v>
      </c>
      <c r="L470" s="494">
        <v>1293.8</v>
      </c>
      <c r="M470" s="494">
        <v>0.4536</v>
      </c>
    </row>
    <row r="471" spans="1:13">
      <c r="A471" s="254">
        <v>461</v>
      </c>
      <c r="B471" s="497" t="s">
        <v>185</v>
      </c>
      <c r="C471" s="494">
        <v>1559.35</v>
      </c>
      <c r="D471" s="495">
        <v>1568.0666666666666</v>
      </c>
      <c r="E471" s="495">
        <v>1542.8333333333333</v>
      </c>
      <c r="F471" s="495">
        <v>1526.3166666666666</v>
      </c>
      <c r="G471" s="495">
        <v>1501.0833333333333</v>
      </c>
      <c r="H471" s="495">
        <v>1584.5833333333333</v>
      </c>
      <c r="I471" s="495">
        <v>1609.8166666666668</v>
      </c>
      <c r="J471" s="495">
        <v>1626.3333333333333</v>
      </c>
      <c r="K471" s="494">
        <v>1593.3</v>
      </c>
      <c r="L471" s="494">
        <v>1551.55</v>
      </c>
      <c r="M471" s="494">
        <v>13.43989</v>
      </c>
    </row>
    <row r="472" spans="1:13">
      <c r="A472" s="254">
        <v>462</v>
      </c>
      <c r="B472" s="497" t="s">
        <v>186</v>
      </c>
      <c r="C472" s="494">
        <v>2548.25</v>
      </c>
      <c r="D472" s="495">
        <v>2543.4666666666667</v>
      </c>
      <c r="E472" s="495">
        <v>2530.4833333333336</v>
      </c>
      <c r="F472" s="495">
        <v>2512.7166666666667</v>
      </c>
      <c r="G472" s="495">
        <v>2499.7333333333336</v>
      </c>
      <c r="H472" s="495">
        <v>2561.2333333333336</v>
      </c>
      <c r="I472" s="495">
        <v>2574.2166666666662</v>
      </c>
      <c r="J472" s="495">
        <v>2591.9833333333336</v>
      </c>
      <c r="K472" s="494">
        <v>2556.4499999999998</v>
      </c>
      <c r="L472" s="494">
        <v>2525.6999999999998</v>
      </c>
      <c r="M472" s="494">
        <v>1.23628</v>
      </c>
    </row>
    <row r="473" spans="1:13">
      <c r="A473" s="254">
        <v>463</v>
      </c>
      <c r="B473" s="497" t="s">
        <v>187</v>
      </c>
      <c r="C473" s="494">
        <v>427.55</v>
      </c>
      <c r="D473" s="495">
        <v>426.01666666666665</v>
      </c>
      <c r="E473" s="495">
        <v>423.48333333333329</v>
      </c>
      <c r="F473" s="495">
        <v>419.41666666666663</v>
      </c>
      <c r="G473" s="495">
        <v>416.88333333333327</v>
      </c>
      <c r="H473" s="495">
        <v>430.08333333333331</v>
      </c>
      <c r="I473" s="495">
        <v>432.61666666666662</v>
      </c>
      <c r="J473" s="495">
        <v>436.68333333333334</v>
      </c>
      <c r="K473" s="494">
        <v>428.55</v>
      </c>
      <c r="L473" s="494">
        <v>421.95</v>
      </c>
      <c r="M473" s="494">
        <v>6.9044800000000004</v>
      </c>
    </row>
    <row r="474" spans="1:13">
      <c r="A474" s="254">
        <v>464</v>
      </c>
      <c r="B474" s="497" t="s">
        <v>510</v>
      </c>
      <c r="C474" s="494">
        <v>750.85</v>
      </c>
      <c r="D474" s="495">
        <v>751.36666666666679</v>
      </c>
      <c r="E474" s="495">
        <v>738.53333333333353</v>
      </c>
      <c r="F474" s="495">
        <v>726.2166666666667</v>
      </c>
      <c r="G474" s="495">
        <v>713.38333333333344</v>
      </c>
      <c r="H474" s="495">
        <v>763.68333333333362</v>
      </c>
      <c r="I474" s="495">
        <v>776.51666666666688</v>
      </c>
      <c r="J474" s="495">
        <v>788.83333333333371</v>
      </c>
      <c r="K474" s="494">
        <v>764.2</v>
      </c>
      <c r="L474" s="494">
        <v>739.05</v>
      </c>
      <c r="M474" s="494">
        <v>8.1053800000000003</v>
      </c>
    </row>
    <row r="475" spans="1:13">
      <c r="A475" s="254">
        <v>465</v>
      </c>
      <c r="B475" s="497" t="s">
        <v>511</v>
      </c>
      <c r="C475" s="494">
        <v>14.2</v>
      </c>
      <c r="D475" s="495">
        <v>14.216666666666669</v>
      </c>
      <c r="E475" s="495">
        <v>14.033333333333337</v>
      </c>
      <c r="F475" s="495">
        <v>13.866666666666669</v>
      </c>
      <c r="G475" s="495">
        <v>13.683333333333337</v>
      </c>
      <c r="H475" s="495">
        <v>14.383333333333336</v>
      </c>
      <c r="I475" s="495">
        <v>14.566666666666666</v>
      </c>
      <c r="J475" s="495">
        <v>14.733333333333336</v>
      </c>
      <c r="K475" s="494">
        <v>14.4</v>
      </c>
      <c r="L475" s="494">
        <v>14.05</v>
      </c>
      <c r="M475" s="494">
        <v>71.499420000000001</v>
      </c>
    </row>
    <row r="476" spans="1:13">
      <c r="A476" s="254">
        <v>466</v>
      </c>
      <c r="B476" s="497" t="s">
        <v>512</v>
      </c>
      <c r="C476" s="494">
        <v>1198.3499999999999</v>
      </c>
      <c r="D476" s="495">
        <v>1190.3999999999999</v>
      </c>
      <c r="E476" s="495">
        <v>1160.9499999999998</v>
      </c>
      <c r="F476" s="495">
        <v>1123.55</v>
      </c>
      <c r="G476" s="495">
        <v>1094.0999999999999</v>
      </c>
      <c r="H476" s="495">
        <v>1227.7999999999997</v>
      </c>
      <c r="I476" s="495">
        <v>1257.25</v>
      </c>
      <c r="J476" s="495">
        <v>1294.6499999999996</v>
      </c>
      <c r="K476" s="494">
        <v>1219.8499999999999</v>
      </c>
      <c r="L476" s="494">
        <v>1153</v>
      </c>
      <c r="M476" s="494">
        <v>2.8225899999999999</v>
      </c>
    </row>
    <row r="477" spans="1:13">
      <c r="A477" s="254">
        <v>467</v>
      </c>
      <c r="B477" s="497" t="s">
        <v>513</v>
      </c>
      <c r="C477" s="494">
        <v>11.45</v>
      </c>
      <c r="D477" s="495">
        <v>11.366666666666667</v>
      </c>
      <c r="E477" s="495">
        <v>11.233333333333334</v>
      </c>
      <c r="F477" s="495">
        <v>11.016666666666667</v>
      </c>
      <c r="G477" s="495">
        <v>10.883333333333335</v>
      </c>
      <c r="H477" s="495">
        <v>11.583333333333334</v>
      </c>
      <c r="I477" s="495">
        <v>11.716666666666667</v>
      </c>
      <c r="J477" s="495">
        <v>11.933333333333334</v>
      </c>
      <c r="K477" s="494">
        <v>11.5</v>
      </c>
      <c r="L477" s="494">
        <v>11.15</v>
      </c>
      <c r="M477" s="494">
        <v>106.35549</v>
      </c>
    </row>
    <row r="478" spans="1:13">
      <c r="A478" s="254">
        <v>468</v>
      </c>
      <c r="B478" s="497" t="s">
        <v>514</v>
      </c>
      <c r="C478" s="494">
        <v>387.6</v>
      </c>
      <c r="D478" s="495">
        <v>385.26666666666665</v>
      </c>
      <c r="E478" s="495">
        <v>380.83333333333331</v>
      </c>
      <c r="F478" s="495">
        <v>374.06666666666666</v>
      </c>
      <c r="G478" s="495">
        <v>369.63333333333333</v>
      </c>
      <c r="H478" s="495">
        <v>392.0333333333333</v>
      </c>
      <c r="I478" s="495">
        <v>396.4666666666667</v>
      </c>
      <c r="J478" s="495">
        <v>403.23333333333329</v>
      </c>
      <c r="K478" s="494">
        <v>389.7</v>
      </c>
      <c r="L478" s="494">
        <v>378.5</v>
      </c>
      <c r="M478" s="494">
        <v>0.87161999999999995</v>
      </c>
    </row>
    <row r="479" spans="1:13">
      <c r="A479" s="254">
        <v>469</v>
      </c>
      <c r="B479" s="497" t="s">
        <v>193</v>
      </c>
      <c r="C479" s="494">
        <v>653.6</v>
      </c>
      <c r="D479" s="495">
        <v>648.5</v>
      </c>
      <c r="E479" s="495">
        <v>640.1</v>
      </c>
      <c r="F479" s="495">
        <v>626.6</v>
      </c>
      <c r="G479" s="495">
        <v>618.20000000000005</v>
      </c>
      <c r="H479" s="495">
        <v>662</v>
      </c>
      <c r="I479" s="495">
        <v>670.40000000000009</v>
      </c>
      <c r="J479" s="495">
        <v>683.9</v>
      </c>
      <c r="K479" s="494">
        <v>656.9</v>
      </c>
      <c r="L479" s="494">
        <v>635</v>
      </c>
      <c r="M479" s="494">
        <v>73.487499999999997</v>
      </c>
    </row>
    <row r="480" spans="1:13">
      <c r="A480" s="254">
        <v>470</v>
      </c>
      <c r="B480" s="497" t="s">
        <v>190</v>
      </c>
      <c r="C480" s="494">
        <v>223.55</v>
      </c>
      <c r="D480" s="495">
        <v>220.91666666666666</v>
      </c>
      <c r="E480" s="495">
        <v>213.93333333333331</v>
      </c>
      <c r="F480" s="495">
        <v>204.31666666666666</v>
      </c>
      <c r="G480" s="495">
        <v>197.33333333333331</v>
      </c>
      <c r="H480" s="495">
        <v>230.5333333333333</v>
      </c>
      <c r="I480" s="495">
        <v>237.51666666666665</v>
      </c>
      <c r="J480" s="495">
        <v>247.1333333333333</v>
      </c>
      <c r="K480" s="494">
        <v>227.9</v>
      </c>
      <c r="L480" s="494">
        <v>211.3</v>
      </c>
      <c r="M480" s="494">
        <v>9.5881000000000007</v>
      </c>
    </row>
    <row r="481" spans="1:13">
      <c r="A481" s="254">
        <v>471</v>
      </c>
      <c r="B481" s="497" t="s">
        <v>784</v>
      </c>
      <c r="C481" s="494">
        <v>31.9</v>
      </c>
      <c r="D481" s="495">
        <v>31.55</v>
      </c>
      <c r="E481" s="495">
        <v>30.950000000000003</v>
      </c>
      <c r="F481" s="495">
        <v>30.000000000000004</v>
      </c>
      <c r="G481" s="495">
        <v>29.400000000000006</v>
      </c>
      <c r="H481" s="495">
        <v>32.5</v>
      </c>
      <c r="I481" s="495">
        <v>33.1</v>
      </c>
      <c r="J481" s="495">
        <v>34.049999999999997</v>
      </c>
      <c r="K481" s="494">
        <v>32.15</v>
      </c>
      <c r="L481" s="494">
        <v>30.6</v>
      </c>
      <c r="M481" s="494">
        <v>26.767410000000002</v>
      </c>
    </row>
    <row r="482" spans="1:13">
      <c r="A482" s="254">
        <v>472</v>
      </c>
      <c r="B482" s="497" t="s">
        <v>191</v>
      </c>
      <c r="C482" s="494">
        <v>6898.85</v>
      </c>
      <c r="D482" s="495">
        <v>6854.583333333333</v>
      </c>
      <c r="E482" s="495">
        <v>6775.4666666666662</v>
      </c>
      <c r="F482" s="495">
        <v>6652.083333333333</v>
      </c>
      <c r="G482" s="495">
        <v>6572.9666666666662</v>
      </c>
      <c r="H482" s="495">
        <v>6977.9666666666662</v>
      </c>
      <c r="I482" s="495">
        <v>7057.083333333333</v>
      </c>
      <c r="J482" s="495">
        <v>7180.4666666666662</v>
      </c>
      <c r="K482" s="494">
        <v>6933.7</v>
      </c>
      <c r="L482" s="494">
        <v>6731.2</v>
      </c>
      <c r="M482" s="494">
        <v>5.3174900000000003</v>
      </c>
    </row>
    <row r="483" spans="1:13">
      <c r="A483" s="254">
        <v>473</v>
      </c>
      <c r="B483" s="497" t="s">
        <v>192</v>
      </c>
      <c r="C483" s="494">
        <v>34.9</v>
      </c>
      <c r="D483" s="495">
        <v>34.75</v>
      </c>
      <c r="E483" s="495">
        <v>34.35</v>
      </c>
      <c r="F483" s="495">
        <v>33.800000000000004</v>
      </c>
      <c r="G483" s="495">
        <v>33.400000000000006</v>
      </c>
      <c r="H483" s="495">
        <v>35.299999999999997</v>
      </c>
      <c r="I483" s="495">
        <v>35.700000000000003</v>
      </c>
      <c r="J483" s="495">
        <v>36.249999999999993</v>
      </c>
      <c r="K483" s="494">
        <v>35.15</v>
      </c>
      <c r="L483" s="494">
        <v>34.200000000000003</v>
      </c>
      <c r="M483" s="494">
        <v>69.854060000000004</v>
      </c>
    </row>
    <row r="484" spans="1:13">
      <c r="A484" s="254">
        <v>474</v>
      </c>
      <c r="B484" s="497" t="s">
        <v>189</v>
      </c>
      <c r="C484" s="494">
        <v>1242.1500000000001</v>
      </c>
      <c r="D484" s="495">
        <v>1240.7833333333333</v>
      </c>
      <c r="E484" s="495">
        <v>1231.5166666666667</v>
      </c>
      <c r="F484" s="495">
        <v>1220.8833333333334</v>
      </c>
      <c r="G484" s="495">
        <v>1211.6166666666668</v>
      </c>
      <c r="H484" s="495">
        <v>1251.4166666666665</v>
      </c>
      <c r="I484" s="495">
        <v>1260.6833333333329</v>
      </c>
      <c r="J484" s="495">
        <v>1271.3166666666664</v>
      </c>
      <c r="K484" s="494">
        <v>1250.05</v>
      </c>
      <c r="L484" s="494">
        <v>1230.1500000000001</v>
      </c>
      <c r="M484" s="494">
        <v>1.0644100000000001</v>
      </c>
    </row>
    <row r="485" spans="1:13">
      <c r="A485" s="254">
        <v>475</v>
      </c>
      <c r="B485" s="497" t="s">
        <v>141</v>
      </c>
      <c r="C485" s="494">
        <v>558.29999999999995</v>
      </c>
      <c r="D485" s="495">
        <v>557.48333333333323</v>
      </c>
      <c r="E485" s="495">
        <v>553.06666666666649</v>
      </c>
      <c r="F485" s="495">
        <v>547.83333333333326</v>
      </c>
      <c r="G485" s="495">
        <v>543.41666666666652</v>
      </c>
      <c r="H485" s="495">
        <v>562.71666666666647</v>
      </c>
      <c r="I485" s="495">
        <v>567.13333333333321</v>
      </c>
      <c r="J485" s="495">
        <v>572.36666666666645</v>
      </c>
      <c r="K485" s="494">
        <v>561.9</v>
      </c>
      <c r="L485" s="494">
        <v>552.25</v>
      </c>
      <c r="M485" s="494">
        <v>11.57038</v>
      </c>
    </row>
    <row r="486" spans="1:13">
      <c r="A486" s="254">
        <v>476</v>
      </c>
      <c r="B486" s="497" t="s">
        <v>277</v>
      </c>
      <c r="C486" s="494">
        <v>247.55</v>
      </c>
      <c r="D486" s="495">
        <v>250.61666666666667</v>
      </c>
      <c r="E486" s="495">
        <v>239.23333333333335</v>
      </c>
      <c r="F486" s="495">
        <v>230.91666666666669</v>
      </c>
      <c r="G486" s="495">
        <v>219.53333333333336</v>
      </c>
      <c r="H486" s="495">
        <v>258.93333333333334</v>
      </c>
      <c r="I486" s="495">
        <v>270.31666666666666</v>
      </c>
      <c r="J486" s="495">
        <v>278.63333333333333</v>
      </c>
      <c r="K486" s="494">
        <v>262</v>
      </c>
      <c r="L486" s="494">
        <v>242.3</v>
      </c>
      <c r="M486" s="494">
        <v>18.521989999999999</v>
      </c>
    </row>
    <row r="487" spans="1:13">
      <c r="A487" s="254">
        <v>477</v>
      </c>
      <c r="B487" s="497" t="s">
        <v>515</v>
      </c>
      <c r="C487" s="494">
        <v>2808.45</v>
      </c>
      <c r="D487" s="495">
        <v>2809.1666666666665</v>
      </c>
      <c r="E487" s="495">
        <v>2768.333333333333</v>
      </c>
      <c r="F487" s="495">
        <v>2728.2166666666667</v>
      </c>
      <c r="G487" s="495">
        <v>2687.3833333333332</v>
      </c>
      <c r="H487" s="495">
        <v>2849.2833333333328</v>
      </c>
      <c r="I487" s="495">
        <v>2890.1166666666659</v>
      </c>
      <c r="J487" s="495">
        <v>2930.2333333333327</v>
      </c>
      <c r="K487" s="494">
        <v>2850</v>
      </c>
      <c r="L487" s="494">
        <v>2769.05</v>
      </c>
      <c r="M487" s="494">
        <v>1.0153399999999999</v>
      </c>
    </row>
    <row r="488" spans="1:13">
      <c r="A488" s="254">
        <v>478</v>
      </c>
      <c r="B488" s="497" t="s">
        <v>516</v>
      </c>
      <c r="C488" s="494">
        <v>354.45</v>
      </c>
      <c r="D488" s="495">
        <v>355.55</v>
      </c>
      <c r="E488" s="495">
        <v>349.90000000000003</v>
      </c>
      <c r="F488" s="495">
        <v>345.35</v>
      </c>
      <c r="G488" s="495">
        <v>339.70000000000005</v>
      </c>
      <c r="H488" s="495">
        <v>360.1</v>
      </c>
      <c r="I488" s="495">
        <v>365.75</v>
      </c>
      <c r="J488" s="495">
        <v>370.3</v>
      </c>
      <c r="K488" s="494">
        <v>361.2</v>
      </c>
      <c r="L488" s="494">
        <v>351</v>
      </c>
      <c r="M488" s="494">
        <v>1.92683</v>
      </c>
    </row>
    <row r="489" spans="1:13">
      <c r="A489" s="254">
        <v>479</v>
      </c>
      <c r="B489" s="497" t="s">
        <v>517</v>
      </c>
      <c r="C489" s="494">
        <v>233.4</v>
      </c>
      <c r="D489" s="495">
        <v>234.06666666666669</v>
      </c>
      <c r="E489" s="495">
        <v>231.13333333333338</v>
      </c>
      <c r="F489" s="495">
        <v>228.8666666666667</v>
      </c>
      <c r="G489" s="495">
        <v>225.93333333333339</v>
      </c>
      <c r="H489" s="495">
        <v>236.33333333333337</v>
      </c>
      <c r="I489" s="495">
        <v>239.26666666666671</v>
      </c>
      <c r="J489" s="495">
        <v>241.53333333333336</v>
      </c>
      <c r="K489" s="494">
        <v>237</v>
      </c>
      <c r="L489" s="494">
        <v>231.8</v>
      </c>
      <c r="M489" s="494">
        <v>0.37572</v>
      </c>
    </row>
    <row r="490" spans="1:13">
      <c r="A490" s="254">
        <v>480</v>
      </c>
      <c r="B490" s="497" t="s">
        <v>518</v>
      </c>
      <c r="C490" s="494">
        <v>3363.85</v>
      </c>
      <c r="D490" s="495">
        <v>3373.5833333333335</v>
      </c>
      <c r="E490" s="495">
        <v>3327.166666666667</v>
      </c>
      <c r="F490" s="495">
        <v>3290.4833333333336</v>
      </c>
      <c r="G490" s="495">
        <v>3244.0666666666671</v>
      </c>
      <c r="H490" s="495">
        <v>3410.2666666666669</v>
      </c>
      <c r="I490" s="495">
        <v>3456.6833333333338</v>
      </c>
      <c r="J490" s="495">
        <v>3493.3666666666668</v>
      </c>
      <c r="K490" s="494">
        <v>3420</v>
      </c>
      <c r="L490" s="494">
        <v>3336.9</v>
      </c>
      <c r="M490" s="494">
        <v>3.9800000000000002E-2</v>
      </c>
    </row>
    <row r="491" spans="1:13">
      <c r="A491" s="254">
        <v>481</v>
      </c>
      <c r="B491" s="497" t="s">
        <v>519</v>
      </c>
      <c r="C491" s="494">
        <v>4006.95</v>
      </c>
      <c r="D491" s="495">
        <v>3982.3166666666671</v>
      </c>
      <c r="E491" s="495">
        <v>3924.6333333333341</v>
      </c>
      <c r="F491" s="495">
        <v>3842.3166666666671</v>
      </c>
      <c r="G491" s="495">
        <v>3784.6333333333341</v>
      </c>
      <c r="H491" s="495">
        <v>4064.6333333333341</v>
      </c>
      <c r="I491" s="495">
        <v>4122.3166666666675</v>
      </c>
      <c r="J491" s="495">
        <v>4204.6333333333341</v>
      </c>
      <c r="K491" s="494">
        <v>4040</v>
      </c>
      <c r="L491" s="494">
        <v>3900</v>
      </c>
      <c r="M491" s="494">
        <v>0.26828999999999997</v>
      </c>
    </row>
    <row r="492" spans="1:13">
      <c r="A492" s="254">
        <v>482</v>
      </c>
      <c r="B492" s="497" t="s">
        <v>520</v>
      </c>
      <c r="C492" s="494">
        <v>58.3</v>
      </c>
      <c r="D492" s="495">
        <v>57.949999999999996</v>
      </c>
      <c r="E492" s="495">
        <v>57.149999999999991</v>
      </c>
      <c r="F492" s="495">
        <v>55.999999999999993</v>
      </c>
      <c r="G492" s="495">
        <v>55.199999999999989</v>
      </c>
      <c r="H492" s="495">
        <v>59.099999999999994</v>
      </c>
      <c r="I492" s="495">
        <v>59.899999999999991</v>
      </c>
      <c r="J492" s="495">
        <v>61.05</v>
      </c>
      <c r="K492" s="494">
        <v>58.75</v>
      </c>
      <c r="L492" s="494">
        <v>56.8</v>
      </c>
      <c r="M492" s="494">
        <v>34.855409999999999</v>
      </c>
    </row>
    <row r="493" spans="1:13">
      <c r="A493" s="254">
        <v>483</v>
      </c>
      <c r="B493" s="497" t="s">
        <v>521</v>
      </c>
      <c r="C493" s="494">
        <v>1269.1500000000001</v>
      </c>
      <c r="D493" s="495">
        <v>1289.6666666666667</v>
      </c>
      <c r="E493" s="495">
        <v>1232.9833333333336</v>
      </c>
      <c r="F493" s="495">
        <v>1196.8166666666668</v>
      </c>
      <c r="G493" s="495">
        <v>1140.1333333333337</v>
      </c>
      <c r="H493" s="495">
        <v>1325.8333333333335</v>
      </c>
      <c r="I493" s="495">
        <v>1382.5166666666664</v>
      </c>
      <c r="J493" s="495">
        <v>1418.6833333333334</v>
      </c>
      <c r="K493" s="494">
        <v>1346.35</v>
      </c>
      <c r="L493" s="494">
        <v>1253.5</v>
      </c>
      <c r="M493" s="494">
        <v>2.0810599999999999</v>
      </c>
    </row>
    <row r="494" spans="1:13">
      <c r="A494" s="254">
        <v>484</v>
      </c>
      <c r="B494" s="497" t="s">
        <v>278</v>
      </c>
      <c r="C494" s="494">
        <v>378.3</v>
      </c>
      <c r="D494" s="495">
        <v>377.9666666666667</v>
      </c>
      <c r="E494" s="495">
        <v>370.93333333333339</v>
      </c>
      <c r="F494" s="495">
        <v>363.56666666666672</v>
      </c>
      <c r="G494" s="495">
        <v>356.53333333333342</v>
      </c>
      <c r="H494" s="495">
        <v>385.33333333333337</v>
      </c>
      <c r="I494" s="495">
        <v>392.36666666666667</v>
      </c>
      <c r="J494" s="495">
        <v>399.73333333333335</v>
      </c>
      <c r="K494" s="494">
        <v>385</v>
      </c>
      <c r="L494" s="494">
        <v>370.6</v>
      </c>
      <c r="M494" s="494">
        <v>2.1710099999999999</v>
      </c>
    </row>
    <row r="495" spans="1:13">
      <c r="A495" s="254">
        <v>485</v>
      </c>
      <c r="B495" s="497" t="s">
        <v>522</v>
      </c>
      <c r="C495" s="494">
        <v>1009</v>
      </c>
      <c r="D495" s="495">
        <v>1005.7833333333333</v>
      </c>
      <c r="E495" s="495">
        <v>996.56666666666661</v>
      </c>
      <c r="F495" s="495">
        <v>984.13333333333333</v>
      </c>
      <c r="G495" s="495">
        <v>974.91666666666663</v>
      </c>
      <c r="H495" s="495">
        <v>1018.2166666666666</v>
      </c>
      <c r="I495" s="495">
        <v>1027.4333333333334</v>
      </c>
      <c r="J495" s="495">
        <v>1039.8666666666666</v>
      </c>
      <c r="K495" s="494">
        <v>1015</v>
      </c>
      <c r="L495" s="494">
        <v>993.35</v>
      </c>
      <c r="M495" s="494">
        <v>2.0632799999999998</v>
      </c>
    </row>
    <row r="496" spans="1:13">
      <c r="A496" s="254">
        <v>486</v>
      </c>
      <c r="B496" s="497" t="s">
        <v>523</v>
      </c>
      <c r="C496" s="494">
        <v>1566.85</v>
      </c>
      <c r="D496" s="495">
        <v>1569.7166666666665</v>
      </c>
      <c r="E496" s="495">
        <v>1550.4333333333329</v>
      </c>
      <c r="F496" s="495">
        <v>1534.0166666666664</v>
      </c>
      <c r="G496" s="495">
        <v>1514.7333333333329</v>
      </c>
      <c r="H496" s="495">
        <v>1586.133333333333</v>
      </c>
      <c r="I496" s="495">
        <v>1605.4166666666663</v>
      </c>
      <c r="J496" s="495">
        <v>1621.833333333333</v>
      </c>
      <c r="K496" s="494">
        <v>1589</v>
      </c>
      <c r="L496" s="494">
        <v>1553.3</v>
      </c>
      <c r="M496" s="494">
        <v>0.61963999999999997</v>
      </c>
    </row>
    <row r="497" spans="1:13">
      <c r="A497" s="254">
        <v>487</v>
      </c>
      <c r="B497" s="497" t="s">
        <v>524</v>
      </c>
      <c r="C497" s="494">
        <v>1399.9</v>
      </c>
      <c r="D497" s="495">
        <v>1400.3999999999999</v>
      </c>
      <c r="E497" s="495">
        <v>1381.4999999999998</v>
      </c>
      <c r="F497" s="495">
        <v>1363.1</v>
      </c>
      <c r="G497" s="495">
        <v>1344.1999999999998</v>
      </c>
      <c r="H497" s="495">
        <v>1418.7999999999997</v>
      </c>
      <c r="I497" s="495">
        <v>1437.6999999999998</v>
      </c>
      <c r="J497" s="495">
        <v>1456.0999999999997</v>
      </c>
      <c r="K497" s="494">
        <v>1419.3</v>
      </c>
      <c r="L497" s="494">
        <v>1382</v>
      </c>
      <c r="M497" s="494">
        <v>1.5188200000000001</v>
      </c>
    </row>
    <row r="498" spans="1:13">
      <c r="A498" s="254">
        <v>488</v>
      </c>
      <c r="B498" s="497" t="s">
        <v>118</v>
      </c>
      <c r="C498" s="494">
        <v>10</v>
      </c>
      <c r="D498" s="495">
        <v>9.7833333333333332</v>
      </c>
      <c r="E498" s="495">
        <v>9.4166666666666661</v>
      </c>
      <c r="F498" s="495">
        <v>8.8333333333333321</v>
      </c>
      <c r="G498" s="495">
        <v>8.466666666666665</v>
      </c>
      <c r="H498" s="495">
        <v>10.366666666666667</v>
      </c>
      <c r="I498" s="495">
        <v>10.733333333333334</v>
      </c>
      <c r="J498" s="495">
        <v>11.316666666666668</v>
      </c>
      <c r="K498" s="494">
        <v>10.15</v>
      </c>
      <c r="L498" s="494">
        <v>9.1999999999999993</v>
      </c>
      <c r="M498" s="494">
        <v>2492.1537400000002</v>
      </c>
    </row>
    <row r="499" spans="1:13">
      <c r="A499" s="254">
        <v>489</v>
      </c>
      <c r="B499" s="497" t="s">
        <v>195</v>
      </c>
      <c r="C499" s="494">
        <v>1005.95</v>
      </c>
      <c r="D499" s="495">
        <v>1007.7333333333332</v>
      </c>
      <c r="E499" s="495">
        <v>1000.3166666666665</v>
      </c>
      <c r="F499" s="495">
        <v>994.68333333333328</v>
      </c>
      <c r="G499" s="495">
        <v>987.26666666666654</v>
      </c>
      <c r="H499" s="495">
        <v>1013.3666666666664</v>
      </c>
      <c r="I499" s="495">
        <v>1020.7833333333332</v>
      </c>
      <c r="J499" s="495">
        <v>1026.4166666666665</v>
      </c>
      <c r="K499" s="494">
        <v>1015.15</v>
      </c>
      <c r="L499" s="494">
        <v>1002.1</v>
      </c>
      <c r="M499" s="494">
        <v>8.0320199999999993</v>
      </c>
    </row>
    <row r="500" spans="1:13">
      <c r="A500" s="254">
        <v>490</v>
      </c>
      <c r="B500" s="497" t="s">
        <v>525</v>
      </c>
      <c r="C500" s="494">
        <v>6421.9</v>
      </c>
      <c r="D500" s="495">
        <v>6493.6333333333341</v>
      </c>
      <c r="E500" s="495">
        <v>6309.2666666666682</v>
      </c>
      <c r="F500" s="495">
        <v>6196.6333333333341</v>
      </c>
      <c r="G500" s="495">
        <v>6012.2666666666682</v>
      </c>
      <c r="H500" s="495">
        <v>6606.2666666666682</v>
      </c>
      <c r="I500" s="495">
        <v>6790.633333333335</v>
      </c>
      <c r="J500" s="495">
        <v>6903.2666666666682</v>
      </c>
      <c r="K500" s="494">
        <v>6678</v>
      </c>
      <c r="L500" s="494">
        <v>6381</v>
      </c>
      <c r="M500" s="494">
        <v>0.32350000000000001</v>
      </c>
    </row>
    <row r="501" spans="1:13">
      <c r="A501" s="254">
        <v>491</v>
      </c>
      <c r="B501" s="497" t="s">
        <v>526</v>
      </c>
      <c r="C501" s="494">
        <v>147.30000000000001</v>
      </c>
      <c r="D501" s="495">
        <v>145.55000000000001</v>
      </c>
      <c r="E501" s="495">
        <v>142.30000000000001</v>
      </c>
      <c r="F501" s="495">
        <v>137.30000000000001</v>
      </c>
      <c r="G501" s="495">
        <v>134.05000000000001</v>
      </c>
      <c r="H501" s="495">
        <v>150.55000000000001</v>
      </c>
      <c r="I501" s="495">
        <v>153.80000000000001</v>
      </c>
      <c r="J501" s="495">
        <v>158.80000000000001</v>
      </c>
      <c r="K501" s="494">
        <v>148.80000000000001</v>
      </c>
      <c r="L501" s="494">
        <v>140.55000000000001</v>
      </c>
      <c r="M501" s="494">
        <v>41.956560000000003</v>
      </c>
    </row>
    <row r="502" spans="1:13">
      <c r="A502" s="254">
        <v>492</v>
      </c>
      <c r="B502" s="497" t="s">
        <v>527</v>
      </c>
      <c r="C502" s="494">
        <v>84.75</v>
      </c>
      <c r="D502" s="495">
        <v>84</v>
      </c>
      <c r="E502" s="495">
        <v>82.65</v>
      </c>
      <c r="F502" s="495">
        <v>80.550000000000011</v>
      </c>
      <c r="G502" s="495">
        <v>79.200000000000017</v>
      </c>
      <c r="H502" s="495">
        <v>86.1</v>
      </c>
      <c r="I502" s="495">
        <v>87.449999999999989</v>
      </c>
      <c r="J502" s="495">
        <v>89.549999999999983</v>
      </c>
      <c r="K502" s="494">
        <v>85.35</v>
      </c>
      <c r="L502" s="494">
        <v>81.900000000000006</v>
      </c>
      <c r="M502" s="494">
        <v>17.52101</v>
      </c>
    </row>
    <row r="503" spans="1:13">
      <c r="A503" s="254">
        <v>493</v>
      </c>
      <c r="B503" s="497" t="s">
        <v>771</v>
      </c>
      <c r="C503" s="494">
        <v>456</v>
      </c>
      <c r="D503" s="495">
        <v>455.76666666666665</v>
      </c>
      <c r="E503" s="495">
        <v>446.5333333333333</v>
      </c>
      <c r="F503" s="495">
        <v>437.06666666666666</v>
      </c>
      <c r="G503" s="495">
        <v>427.83333333333331</v>
      </c>
      <c r="H503" s="495">
        <v>465.23333333333329</v>
      </c>
      <c r="I503" s="495">
        <v>474.46666666666664</v>
      </c>
      <c r="J503" s="495">
        <v>483.93333333333328</v>
      </c>
      <c r="K503" s="494">
        <v>465</v>
      </c>
      <c r="L503" s="494">
        <v>446.3</v>
      </c>
      <c r="M503" s="494">
        <v>5.7550800000000004</v>
      </c>
    </row>
    <row r="504" spans="1:13">
      <c r="A504" s="254">
        <v>494</v>
      </c>
      <c r="B504" s="497" t="s">
        <v>528</v>
      </c>
      <c r="C504" s="494">
        <v>2223.65</v>
      </c>
      <c r="D504" s="495">
        <v>2233.4</v>
      </c>
      <c r="E504" s="495">
        <v>2204.25</v>
      </c>
      <c r="F504" s="495">
        <v>2184.85</v>
      </c>
      <c r="G504" s="495">
        <v>2155.6999999999998</v>
      </c>
      <c r="H504" s="495">
        <v>2252.8000000000002</v>
      </c>
      <c r="I504" s="495">
        <v>2281.9500000000007</v>
      </c>
      <c r="J504" s="495">
        <v>2301.3500000000004</v>
      </c>
      <c r="K504" s="494">
        <v>2262.5500000000002</v>
      </c>
      <c r="L504" s="494">
        <v>2214</v>
      </c>
      <c r="M504" s="494">
        <v>0.91390000000000005</v>
      </c>
    </row>
    <row r="505" spans="1:13">
      <c r="A505" s="254">
        <v>495</v>
      </c>
      <c r="B505" s="497" t="s">
        <v>196</v>
      </c>
      <c r="C505" s="494">
        <v>416.4</v>
      </c>
      <c r="D505" s="495">
        <v>417.86666666666662</v>
      </c>
      <c r="E505" s="495">
        <v>412.88333333333321</v>
      </c>
      <c r="F505" s="495">
        <v>409.36666666666662</v>
      </c>
      <c r="G505" s="495">
        <v>404.38333333333321</v>
      </c>
      <c r="H505" s="495">
        <v>421.38333333333321</v>
      </c>
      <c r="I505" s="495">
        <v>426.36666666666667</v>
      </c>
      <c r="J505" s="495">
        <v>429.88333333333321</v>
      </c>
      <c r="K505" s="494">
        <v>422.85</v>
      </c>
      <c r="L505" s="494">
        <v>414.35</v>
      </c>
      <c r="M505" s="494">
        <v>75.969430000000003</v>
      </c>
    </row>
    <row r="506" spans="1:13">
      <c r="A506" s="254">
        <v>496</v>
      </c>
      <c r="B506" s="497" t="s">
        <v>529</v>
      </c>
      <c r="C506" s="494">
        <v>428.25</v>
      </c>
      <c r="D506" s="495">
        <v>425.33333333333331</v>
      </c>
      <c r="E506" s="495">
        <v>417.66666666666663</v>
      </c>
      <c r="F506" s="495">
        <v>407.08333333333331</v>
      </c>
      <c r="G506" s="495">
        <v>399.41666666666663</v>
      </c>
      <c r="H506" s="495">
        <v>435.91666666666663</v>
      </c>
      <c r="I506" s="495">
        <v>443.58333333333326</v>
      </c>
      <c r="J506" s="495">
        <v>454.16666666666663</v>
      </c>
      <c r="K506" s="494">
        <v>433</v>
      </c>
      <c r="L506" s="494">
        <v>414.75</v>
      </c>
      <c r="M506" s="494">
        <v>4.9035799999999998</v>
      </c>
    </row>
    <row r="507" spans="1:13">
      <c r="A507" s="254">
        <v>497</v>
      </c>
      <c r="B507" s="497" t="s">
        <v>197</v>
      </c>
      <c r="C507" s="494">
        <v>15.7</v>
      </c>
      <c r="D507" s="495">
        <v>15.633333333333333</v>
      </c>
      <c r="E507" s="495">
        <v>15.416666666666666</v>
      </c>
      <c r="F507" s="495">
        <v>15.133333333333333</v>
      </c>
      <c r="G507" s="495">
        <v>14.916666666666666</v>
      </c>
      <c r="H507" s="495">
        <v>15.916666666666666</v>
      </c>
      <c r="I507" s="495">
        <v>16.133333333333333</v>
      </c>
      <c r="J507" s="495">
        <v>16.416666666666664</v>
      </c>
      <c r="K507" s="494">
        <v>15.85</v>
      </c>
      <c r="L507" s="494">
        <v>15.35</v>
      </c>
      <c r="M507" s="494">
        <v>931.96659999999997</v>
      </c>
    </row>
    <row r="508" spans="1:13">
      <c r="A508" s="254">
        <v>498</v>
      </c>
      <c r="B508" s="497" t="s">
        <v>198</v>
      </c>
      <c r="C508" s="494">
        <v>209.25</v>
      </c>
      <c r="D508" s="495">
        <v>207.43333333333331</v>
      </c>
      <c r="E508" s="495">
        <v>204.01666666666662</v>
      </c>
      <c r="F508" s="495">
        <v>198.7833333333333</v>
      </c>
      <c r="G508" s="495">
        <v>195.36666666666662</v>
      </c>
      <c r="H508" s="495">
        <v>212.66666666666663</v>
      </c>
      <c r="I508" s="495">
        <v>216.08333333333331</v>
      </c>
      <c r="J508" s="495">
        <v>221.31666666666663</v>
      </c>
      <c r="K508" s="494">
        <v>210.85</v>
      </c>
      <c r="L508" s="494">
        <v>202.2</v>
      </c>
      <c r="M508" s="494">
        <v>85.096919999999997</v>
      </c>
    </row>
    <row r="509" spans="1:13">
      <c r="A509" s="254">
        <v>499</v>
      </c>
      <c r="B509" s="497" t="s">
        <v>530</v>
      </c>
      <c r="C509" s="494">
        <v>274.75</v>
      </c>
      <c r="D509" s="495">
        <v>274.90000000000003</v>
      </c>
      <c r="E509" s="495">
        <v>272.85000000000008</v>
      </c>
      <c r="F509" s="495">
        <v>270.95000000000005</v>
      </c>
      <c r="G509" s="495">
        <v>268.90000000000009</v>
      </c>
      <c r="H509" s="495">
        <v>276.80000000000007</v>
      </c>
      <c r="I509" s="495">
        <v>278.85000000000002</v>
      </c>
      <c r="J509" s="495">
        <v>280.75000000000006</v>
      </c>
      <c r="K509" s="494">
        <v>276.95</v>
      </c>
      <c r="L509" s="494">
        <v>273</v>
      </c>
      <c r="M509" s="494">
        <v>1.8706499999999999</v>
      </c>
    </row>
    <row r="510" spans="1:13">
      <c r="A510" s="254">
        <v>500</v>
      </c>
      <c r="B510" s="497" t="s">
        <v>531</v>
      </c>
      <c r="C510" s="494">
        <v>1985</v>
      </c>
      <c r="D510" s="495">
        <v>1978.7</v>
      </c>
      <c r="E510" s="495">
        <v>1967.4</v>
      </c>
      <c r="F510" s="495">
        <v>1949.8</v>
      </c>
      <c r="G510" s="495">
        <v>1938.5</v>
      </c>
      <c r="H510" s="495">
        <v>1996.3000000000002</v>
      </c>
      <c r="I510" s="495">
        <v>2007.6</v>
      </c>
      <c r="J510" s="495">
        <v>2025.2000000000003</v>
      </c>
      <c r="K510" s="494">
        <v>1990</v>
      </c>
      <c r="L510" s="494">
        <v>1961.1</v>
      </c>
      <c r="M510" s="494">
        <v>8.7599999999999997E-2</v>
      </c>
    </row>
    <row r="511" spans="1:13">
      <c r="A511" s="254">
        <v>501</v>
      </c>
      <c r="B511" s="497" t="s">
        <v>741</v>
      </c>
      <c r="C511" s="494">
        <v>1108.4000000000001</v>
      </c>
      <c r="D511" s="495">
        <v>1112.7833333333335</v>
      </c>
      <c r="E511" s="495">
        <v>1095.5666666666671</v>
      </c>
      <c r="F511" s="495">
        <v>1082.7333333333336</v>
      </c>
      <c r="G511" s="495">
        <v>1065.5166666666671</v>
      </c>
      <c r="H511" s="495">
        <v>1125.616666666667</v>
      </c>
      <c r="I511" s="495">
        <v>1142.8333333333337</v>
      </c>
      <c r="J511" s="495">
        <v>1155.666666666667</v>
      </c>
      <c r="K511" s="494">
        <v>1130</v>
      </c>
      <c r="L511" s="494">
        <v>1099.95</v>
      </c>
      <c r="M511" s="494">
        <v>0.54767999999999994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8" sqref="B8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36"/>
      <c r="B5" s="536"/>
      <c r="C5" s="537"/>
      <c r="D5" s="537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38" t="s">
        <v>533</v>
      </c>
      <c r="C7" s="538"/>
      <c r="D7" s="248">
        <f>Main!B10</f>
        <v>44291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44287</v>
      </c>
      <c r="B10" s="253">
        <v>539544</v>
      </c>
      <c r="C10" s="254" t="s">
        <v>906</v>
      </c>
      <c r="D10" s="254" t="s">
        <v>907</v>
      </c>
      <c r="E10" s="254" t="s">
        <v>542</v>
      </c>
      <c r="F10" s="356">
        <v>18700</v>
      </c>
      <c r="G10" s="253">
        <v>4.62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44287</v>
      </c>
      <c r="B11" s="253">
        <v>539872</v>
      </c>
      <c r="C11" s="254" t="s">
        <v>908</v>
      </c>
      <c r="D11" s="254" t="s">
        <v>909</v>
      </c>
      <c r="E11" s="254" t="s">
        <v>543</v>
      </c>
      <c r="F11" s="356">
        <v>195000</v>
      </c>
      <c r="G11" s="253">
        <v>442.4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44287</v>
      </c>
      <c r="B12" s="253">
        <v>539872</v>
      </c>
      <c r="C12" s="254" t="s">
        <v>908</v>
      </c>
      <c r="D12" s="254" t="s">
        <v>910</v>
      </c>
      <c r="E12" s="254" t="s">
        <v>542</v>
      </c>
      <c r="F12" s="356">
        <v>102298</v>
      </c>
      <c r="G12" s="253">
        <v>442.54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44287</v>
      </c>
      <c r="B13" s="253">
        <v>539872</v>
      </c>
      <c r="C13" s="254" t="s">
        <v>908</v>
      </c>
      <c r="D13" s="254" t="s">
        <v>910</v>
      </c>
      <c r="E13" s="254" t="s">
        <v>543</v>
      </c>
      <c r="F13" s="356">
        <v>93898</v>
      </c>
      <c r="G13" s="253">
        <v>442.22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44287</v>
      </c>
      <c r="B14" s="253">
        <v>539872</v>
      </c>
      <c r="C14" s="254" t="s">
        <v>908</v>
      </c>
      <c r="D14" s="254" t="s">
        <v>911</v>
      </c>
      <c r="E14" s="254" t="s">
        <v>543</v>
      </c>
      <c r="F14" s="356">
        <v>100000</v>
      </c>
      <c r="G14" s="253">
        <v>441.12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44287</v>
      </c>
      <c r="B15" s="253">
        <v>539872</v>
      </c>
      <c r="C15" s="254" t="s">
        <v>908</v>
      </c>
      <c r="D15" s="254" t="s">
        <v>912</v>
      </c>
      <c r="E15" s="254" t="s">
        <v>543</v>
      </c>
      <c r="F15" s="356">
        <v>70000</v>
      </c>
      <c r="G15" s="253">
        <v>441.7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44287</v>
      </c>
      <c r="B16" s="253">
        <v>539872</v>
      </c>
      <c r="C16" s="254" t="s">
        <v>908</v>
      </c>
      <c r="D16" s="254" t="s">
        <v>913</v>
      </c>
      <c r="E16" s="254" t="s">
        <v>542</v>
      </c>
      <c r="F16" s="356">
        <v>79389</v>
      </c>
      <c r="G16" s="253">
        <v>442.11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44287</v>
      </c>
      <c r="B17" s="253">
        <v>539872</v>
      </c>
      <c r="C17" s="254" t="s">
        <v>908</v>
      </c>
      <c r="D17" s="254" t="s">
        <v>913</v>
      </c>
      <c r="E17" s="254" t="s">
        <v>543</v>
      </c>
      <c r="F17" s="356">
        <v>75889</v>
      </c>
      <c r="G17" s="253">
        <v>441.44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44287</v>
      </c>
      <c r="B18" s="253">
        <v>500069</v>
      </c>
      <c r="C18" s="254" t="s">
        <v>914</v>
      </c>
      <c r="D18" s="254" t="s">
        <v>915</v>
      </c>
      <c r="E18" s="254" t="s">
        <v>542</v>
      </c>
      <c r="F18" s="356">
        <v>89863</v>
      </c>
      <c r="G18" s="253">
        <v>179.67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44287</v>
      </c>
      <c r="B19" s="253">
        <v>538765</v>
      </c>
      <c r="C19" s="254" t="s">
        <v>916</v>
      </c>
      <c r="D19" s="254" t="s">
        <v>917</v>
      </c>
      <c r="E19" s="254" t="s">
        <v>542</v>
      </c>
      <c r="F19" s="356">
        <v>80000</v>
      </c>
      <c r="G19" s="253">
        <v>10.11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44287</v>
      </c>
      <c r="B20" s="253">
        <v>540360</v>
      </c>
      <c r="C20" s="254" t="s">
        <v>918</v>
      </c>
      <c r="D20" s="254" t="s">
        <v>919</v>
      </c>
      <c r="E20" s="254" t="s">
        <v>542</v>
      </c>
      <c r="F20" s="356">
        <v>67464</v>
      </c>
      <c r="G20" s="253">
        <v>69.34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44287</v>
      </c>
      <c r="B21" s="253">
        <v>540360</v>
      </c>
      <c r="C21" s="254" t="s">
        <v>918</v>
      </c>
      <c r="D21" s="254" t="s">
        <v>920</v>
      </c>
      <c r="E21" s="254" t="s">
        <v>543</v>
      </c>
      <c r="F21" s="356">
        <v>63156</v>
      </c>
      <c r="G21" s="253">
        <v>69.45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44287</v>
      </c>
      <c r="B22" s="253">
        <v>543282</v>
      </c>
      <c r="C22" s="254" t="s">
        <v>883</v>
      </c>
      <c r="D22" s="254" t="s">
        <v>881</v>
      </c>
      <c r="E22" s="254" t="s">
        <v>542</v>
      </c>
      <c r="F22" s="356">
        <v>5400</v>
      </c>
      <c r="G22" s="253">
        <v>203.17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44287</v>
      </c>
      <c r="B23" s="253">
        <v>540198</v>
      </c>
      <c r="C23" s="254" t="s">
        <v>921</v>
      </c>
      <c r="D23" s="254" t="s">
        <v>922</v>
      </c>
      <c r="E23" s="254" t="s">
        <v>542</v>
      </c>
      <c r="F23" s="356">
        <v>35984</v>
      </c>
      <c r="G23" s="253">
        <v>20.350000000000001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44287</v>
      </c>
      <c r="B24" s="253">
        <v>540198</v>
      </c>
      <c r="C24" s="254" t="s">
        <v>921</v>
      </c>
      <c r="D24" s="254" t="s">
        <v>922</v>
      </c>
      <c r="E24" s="254" t="s">
        <v>543</v>
      </c>
      <c r="F24" s="356">
        <v>25238</v>
      </c>
      <c r="G24" s="253">
        <v>20.25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44287</v>
      </c>
      <c r="B25" s="253">
        <v>532486</v>
      </c>
      <c r="C25" s="254" t="s">
        <v>923</v>
      </c>
      <c r="D25" s="254" t="s">
        <v>924</v>
      </c>
      <c r="E25" s="254" t="s">
        <v>542</v>
      </c>
      <c r="F25" s="356">
        <v>177093</v>
      </c>
      <c r="G25" s="253">
        <v>264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44287</v>
      </c>
      <c r="B26" s="253">
        <v>532486</v>
      </c>
      <c r="C26" s="254" t="s">
        <v>923</v>
      </c>
      <c r="D26" s="254" t="s">
        <v>924</v>
      </c>
      <c r="E26" s="254" t="s">
        <v>543</v>
      </c>
      <c r="F26" s="356">
        <v>176593</v>
      </c>
      <c r="G26" s="253">
        <v>265.12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44287</v>
      </c>
      <c r="B27" s="253">
        <v>532486</v>
      </c>
      <c r="C27" s="254" t="s">
        <v>923</v>
      </c>
      <c r="D27" s="254" t="s">
        <v>925</v>
      </c>
      <c r="E27" s="254" t="s">
        <v>542</v>
      </c>
      <c r="F27" s="356">
        <v>323500</v>
      </c>
      <c r="G27" s="253">
        <v>265.24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44287</v>
      </c>
      <c r="B28" s="253">
        <v>532486</v>
      </c>
      <c r="C28" s="254" t="s">
        <v>923</v>
      </c>
      <c r="D28" s="254" t="s">
        <v>925</v>
      </c>
      <c r="E28" s="254" t="s">
        <v>543</v>
      </c>
      <c r="F28" s="356">
        <v>323500</v>
      </c>
      <c r="G28" s="253">
        <v>263.88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44287</v>
      </c>
      <c r="B29" s="253">
        <v>540404</v>
      </c>
      <c r="C29" s="254" t="s">
        <v>864</v>
      </c>
      <c r="D29" s="254" t="s">
        <v>926</v>
      </c>
      <c r="E29" s="254" t="s">
        <v>542</v>
      </c>
      <c r="F29" s="356">
        <v>21000</v>
      </c>
      <c r="G29" s="253">
        <v>150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44287</v>
      </c>
      <c r="B30" s="253">
        <v>540404</v>
      </c>
      <c r="C30" s="254" t="s">
        <v>864</v>
      </c>
      <c r="D30" s="254" t="s">
        <v>927</v>
      </c>
      <c r="E30" s="254" t="s">
        <v>542</v>
      </c>
      <c r="F30" s="356">
        <v>46000</v>
      </c>
      <c r="G30" s="253">
        <v>150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44287</v>
      </c>
      <c r="B31" s="253">
        <v>540404</v>
      </c>
      <c r="C31" s="254" t="s">
        <v>864</v>
      </c>
      <c r="D31" s="254" t="s">
        <v>928</v>
      </c>
      <c r="E31" s="254" t="s">
        <v>543</v>
      </c>
      <c r="F31" s="356">
        <v>21000</v>
      </c>
      <c r="G31" s="253">
        <v>150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44287</v>
      </c>
      <c r="B32" s="253">
        <v>540404</v>
      </c>
      <c r="C32" s="254" t="s">
        <v>864</v>
      </c>
      <c r="D32" s="254" t="s">
        <v>929</v>
      </c>
      <c r="E32" s="254" t="s">
        <v>543</v>
      </c>
      <c r="F32" s="356">
        <v>23000</v>
      </c>
      <c r="G32" s="253">
        <v>150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44287</v>
      </c>
      <c r="B33" s="253">
        <v>539026</v>
      </c>
      <c r="C33" s="254" t="s">
        <v>859</v>
      </c>
      <c r="D33" s="254" t="s">
        <v>930</v>
      </c>
      <c r="E33" s="254" t="s">
        <v>542</v>
      </c>
      <c r="F33" s="356">
        <v>40000</v>
      </c>
      <c r="G33" s="253">
        <v>16.8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44287</v>
      </c>
      <c r="B34" s="253">
        <v>539026</v>
      </c>
      <c r="C34" s="254" t="s">
        <v>859</v>
      </c>
      <c r="D34" s="254" t="s">
        <v>931</v>
      </c>
      <c r="E34" s="254" t="s">
        <v>542</v>
      </c>
      <c r="F34" s="356">
        <v>40000</v>
      </c>
      <c r="G34" s="253">
        <v>16.98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44287</v>
      </c>
      <c r="B35" s="253">
        <v>539026</v>
      </c>
      <c r="C35" s="254" t="s">
        <v>859</v>
      </c>
      <c r="D35" s="254" t="s">
        <v>884</v>
      </c>
      <c r="E35" s="254" t="s">
        <v>542</v>
      </c>
      <c r="F35" s="356">
        <v>28000</v>
      </c>
      <c r="G35" s="253">
        <v>17.2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44287</v>
      </c>
      <c r="B36" s="253">
        <v>539026</v>
      </c>
      <c r="C36" s="254" t="s">
        <v>859</v>
      </c>
      <c r="D36" s="254" t="s">
        <v>860</v>
      </c>
      <c r="E36" s="254" t="s">
        <v>542</v>
      </c>
      <c r="F36" s="356">
        <v>48000</v>
      </c>
      <c r="G36" s="253">
        <v>17.16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44287</v>
      </c>
      <c r="B37" s="253">
        <v>539026</v>
      </c>
      <c r="C37" s="254" t="s">
        <v>859</v>
      </c>
      <c r="D37" s="254" t="s">
        <v>860</v>
      </c>
      <c r="E37" s="254" t="s">
        <v>543</v>
      </c>
      <c r="F37" s="356">
        <v>32000</v>
      </c>
      <c r="G37" s="253">
        <v>17.059999999999999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44287</v>
      </c>
      <c r="B38" s="253">
        <v>539026</v>
      </c>
      <c r="C38" s="254" t="s">
        <v>859</v>
      </c>
      <c r="D38" s="254" t="s">
        <v>865</v>
      </c>
      <c r="E38" s="254" t="s">
        <v>543</v>
      </c>
      <c r="F38" s="356">
        <v>36000</v>
      </c>
      <c r="G38" s="253">
        <v>16.98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44287</v>
      </c>
      <c r="B39" s="253">
        <v>539026</v>
      </c>
      <c r="C39" s="254" t="s">
        <v>859</v>
      </c>
      <c r="D39" s="254" t="s">
        <v>932</v>
      </c>
      <c r="E39" s="254" t="s">
        <v>543</v>
      </c>
      <c r="F39" s="356">
        <v>40000</v>
      </c>
      <c r="G39" s="253">
        <v>16.8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44287</v>
      </c>
      <c r="B40" s="253">
        <v>539026</v>
      </c>
      <c r="C40" s="254" t="s">
        <v>859</v>
      </c>
      <c r="D40" s="254" t="s">
        <v>884</v>
      </c>
      <c r="E40" s="254" t="s">
        <v>543</v>
      </c>
      <c r="F40" s="356">
        <v>48000</v>
      </c>
      <c r="G40" s="253">
        <v>17.21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44287</v>
      </c>
      <c r="B41" s="253">
        <v>539026</v>
      </c>
      <c r="C41" s="254" t="s">
        <v>859</v>
      </c>
      <c r="D41" s="254" t="s">
        <v>865</v>
      </c>
      <c r="E41" s="254" t="s">
        <v>542</v>
      </c>
      <c r="F41" s="356">
        <v>76000</v>
      </c>
      <c r="G41" s="253">
        <v>17.190000000000001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44287</v>
      </c>
      <c r="B42" s="253">
        <v>539026</v>
      </c>
      <c r="C42" s="254" t="s">
        <v>859</v>
      </c>
      <c r="D42" s="254" t="s">
        <v>933</v>
      </c>
      <c r="E42" s="254" t="s">
        <v>543</v>
      </c>
      <c r="F42" s="356">
        <v>76000</v>
      </c>
      <c r="G42" s="253">
        <v>17.170000000000002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44287</v>
      </c>
      <c r="B43" s="253">
        <v>539041</v>
      </c>
      <c r="C43" s="254" t="s">
        <v>934</v>
      </c>
      <c r="D43" s="254" t="s">
        <v>935</v>
      </c>
      <c r="E43" s="254" t="s">
        <v>543</v>
      </c>
      <c r="F43" s="356">
        <v>57500</v>
      </c>
      <c r="G43" s="253">
        <v>7.92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44287</v>
      </c>
      <c r="B44" s="253">
        <v>539041</v>
      </c>
      <c r="C44" s="254" t="s">
        <v>934</v>
      </c>
      <c r="D44" s="254" t="s">
        <v>936</v>
      </c>
      <c r="E44" s="254" t="s">
        <v>543</v>
      </c>
      <c r="F44" s="356">
        <v>82500</v>
      </c>
      <c r="G44" s="253">
        <v>7.92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44287</v>
      </c>
      <c r="B45" s="253">
        <v>539041</v>
      </c>
      <c r="C45" s="254" t="s">
        <v>934</v>
      </c>
      <c r="D45" s="254" t="s">
        <v>937</v>
      </c>
      <c r="E45" s="254" t="s">
        <v>542</v>
      </c>
      <c r="F45" s="356">
        <v>200000</v>
      </c>
      <c r="G45" s="253">
        <v>7.92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44287</v>
      </c>
      <c r="B46" s="253">
        <v>590073</v>
      </c>
      <c r="C46" s="254" t="s">
        <v>938</v>
      </c>
      <c r="D46" s="254" t="s">
        <v>939</v>
      </c>
      <c r="E46" s="254" t="s">
        <v>543</v>
      </c>
      <c r="F46" s="356">
        <v>251582</v>
      </c>
      <c r="G46" s="253">
        <v>452.55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44287</v>
      </c>
      <c r="B47" s="253" t="s">
        <v>940</v>
      </c>
      <c r="C47" s="254" t="s">
        <v>941</v>
      </c>
      <c r="D47" s="254" t="s">
        <v>942</v>
      </c>
      <c r="E47" s="254" t="s">
        <v>542</v>
      </c>
      <c r="F47" s="356">
        <v>553397</v>
      </c>
      <c r="G47" s="253">
        <v>220.51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44287</v>
      </c>
      <c r="B48" s="253" t="s">
        <v>834</v>
      </c>
      <c r="C48" s="254" t="s">
        <v>943</v>
      </c>
      <c r="D48" s="254" t="s">
        <v>885</v>
      </c>
      <c r="E48" s="254" t="s">
        <v>542</v>
      </c>
      <c r="F48" s="356">
        <v>1643796</v>
      </c>
      <c r="G48" s="253">
        <v>240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44287</v>
      </c>
      <c r="B49" s="253" t="s">
        <v>944</v>
      </c>
      <c r="C49" s="254" t="s">
        <v>945</v>
      </c>
      <c r="D49" s="254" t="s">
        <v>946</v>
      </c>
      <c r="E49" s="254" t="s">
        <v>542</v>
      </c>
      <c r="F49" s="356">
        <v>28000</v>
      </c>
      <c r="G49" s="253">
        <v>45.42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44287</v>
      </c>
      <c r="B50" s="253" t="s">
        <v>947</v>
      </c>
      <c r="C50" s="254" t="s">
        <v>948</v>
      </c>
      <c r="D50" s="254" t="s">
        <v>875</v>
      </c>
      <c r="E50" s="254" t="s">
        <v>542</v>
      </c>
      <c r="F50" s="356">
        <v>30995</v>
      </c>
      <c r="G50" s="253">
        <v>120.56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44287</v>
      </c>
      <c r="B51" s="253" t="s">
        <v>947</v>
      </c>
      <c r="C51" s="254" t="s">
        <v>948</v>
      </c>
      <c r="D51" s="254" t="s">
        <v>949</v>
      </c>
      <c r="E51" s="254" t="s">
        <v>542</v>
      </c>
      <c r="F51" s="356">
        <v>30000</v>
      </c>
      <c r="G51" s="253">
        <v>123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44287</v>
      </c>
      <c r="B52" s="253" t="s">
        <v>947</v>
      </c>
      <c r="C52" s="254" t="s">
        <v>948</v>
      </c>
      <c r="D52" s="254" t="s">
        <v>920</v>
      </c>
      <c r="E52" s="254" t="s">
        <v>542</v>
      </c>
      <c r="F52" s="356">
        <v>36893</v>
      </c>
      <c r="G52" s="253">
        <v>119.49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44287</v>
      </c>
      <c r="B53" s="253" t="s">
        <v>950</v>
      </c>
      <c r="C53" s="254" t="s">
        <v>951</v>
      </c>
      <c r="D53" s="254" t="s">
        <v>952</v>
      </c>
      <c r="E53" s="254" t="s">
        <v>542</v>
      </c>
      <c r="F53" s="356">
        <v>171062</v>
      </c>
      <c r="G53" s="253">
        <v>81.98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44287</v>
      </c>
      <c r="B54" s="253" t="s">
        <v>882</v>
      </c>
      <c r="C54" s="254" t="s">
        <v>886</v>
      </c>
      <c r="D54" s="254" t="s">
        <v>953</v>
      </c>
      <c r="E54" s="254" t="s">
        <v>542</v>
      </c>
      <c r="F54" s="356">
        <v>525000</v>
      </c>
      <c r="G54" s="253">
        <v>9.5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44287</v>
      </c>
      <c r="B55" s="253" t="s">
        <v>876</v>
      </c>
      <c r="C55" s="254" t="s">
        <v>877</v>
      </c>
      <c r="D55" s="254" t="s">
        <v>875</v>
      </c>
      <c r="E55" s="254" t="s">
        <v>542</v>
      </c>
      <c r="F55" s="356">
        <v>165417</v>
      </c>
      <c r="G55" s="253">
        <v>1602.04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44287</v>
      </c>
      <c r="B56" s="253" t="s">
        <v>887</v>
      </c>
      <c r="C56" s="254" t="s">
        <v>888</v>
      </c>
      <c r="D56" s="254" t="s">
        <v>889</v>
      </c>
      <c r="E56" s="254" t="s">
        <v>542</v>
      </c>
      <c r="F56" s="356">
        <v>250000</v>
      </c>
      <c r="G56" s="253">
        <v>449.96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44287</v>
      </c>
      <c r="B57" s="253" t="s">
        <v>954</v>
      </c>
      <c r="C57" s="254" t="s">
        <v>955</v>
      </c>
      <c r="D57" s="254" t="s">
        <v>866</v>
      </c>
      <c r="E57" s="254" t="s">
        <v>542</v>
      </c>
      <c r="F57" s="356">
        <v>63689</v>
      </c>
      <c r="G57" s="253">
        <v>283.98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44287</v>
      </c>
      <c r="B58" s="253" t="s">
        <v>940</v>
      </c>
      <c r="C58" s="254" t="s">
        <v>941</v>
      </c>
      <c r="D58" s="254" t="s">
        <v>942</v>
      </c>
      <c r="E58" s="254" t="s">
        <v>543</v>
      </c>
      <c r="F58" s="356">
        <v>423397</v>
      </c>
      <c r="G58" s="253">
        <v>221.5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44287</v>
      </c>
      <c r="B59" s="253" t="s">
        <v>675</v>
      </c>
      <c r="C59" s="254" t="s">
        <v>871</v>
      </c>
      <c r="D59" s="254" t="s">
        <v>956</v>
      </c>
      <c r="E59" s="254" t="s">
        <v>543</v>
      </c>
      <c r="F59" s="356">
        <v>214856</v>
      </c>
      <c r="G59" s="253">
        <v>157.76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44287</v>
      </c>
      <c r="B60" s="253" t="s">
        <v>947</v>
      </c>
      <c r="C60" s="254" t="s">
        <v>948</v>
      </c>
      <c r="D60" s="254" t="s">
        <v>920</v>
      </c>
      <c r="E60" s="254" t="s">
        <v>543</v>
      </c>
      <c r="F60" s="356">
        <v>37748</v>
      </c>
      <c r="G60" s="253">
        <v>117.94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44287</v>
      </c>
      <c r="B61" s="253" t="s">
        <v>947</v>
      </c>
      <c r="C61" s="254" t="s">
        <v>948</v>
      </c>
      <c r="D61" s="254" t="s">
        <v>875</v>
      </c>
      <c r="E61" s="254" t="s">
        <v>543</v>
      </c>
      <c r="F61" s="356">
        <v>30995</v>
      </c>
      <c r="G61" s="253">
        <v>120.59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44287</v>
      </c>
      <c r="B62" s="253" t="s">
        <v>950</v>
      </c>
      <c r="C62" s="254" t="s">
        <v>951</v>
      </c>
      <c r="D62" s="254" t="s">
        <v>952</v>
      </c>
      <c r="E62" s="254" t="s">
        <v>543</v>
      </c>
      <c r="F62" s="356">
        <v>157679</v>
      </c>
      <c r="G62" s="253">
        <v>81.2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44287</v>
      </c>
      <c r="B63" s="253" t="s">
        <v>882</v>
      </c>
      <c r="C63" s="254" t="s">
        <v>886</v>
      </c>
      <c r="D63" s="254" t="s">
        <v>957</v>
      </c>
      <c r="E63" s="254" t="s">
        <v>543</v>
      </c>
      <c r="F63" s="356">
        <v>930000</v>
      </c>
      <c r="G63" s="253">
        <v>9.44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44287</v>
      </c>
      <c r="B64" s="253" t="s">
        <v>876</v>
      </c>
      <c r="C64" s="254" t="s">
        <v>877</v>
      </c>
      <c r="D64" s="254" t="s">
        <v>875</v>
      </c>
      <c r="E64" s="254" t="s">
        <v>543</v>
      </c>
      <c r="F64" s="356">
        <v>165417</v>
      </c>
      <c r="G64" s="253">
        <v>1603.45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44287</v>
      </c>
      <c r="B65" s="253" t="s">
        <v>958</v>
      </c>
      <c r="C65" s="254" t="s">
        <v>959</v>
      </c>
      <c r="D65" s="254" t="s">
        <v>960</v>
      </c>
      <c r="E65" s="254" t="s">
        <v>543</v>
      </c>
      <c r="F65" s="356">
        <v>111248</v>
      </c>
      <c r="G65" s="253">
        <v>117.33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44287</v>
      </c>
      <c r="B66" s="253" t="s">
        <v>954</v>
      </c>
      <c r="C66" s="254" t="s">
        <v>955</v>
      </c>
      <c r="D66" s="254" t="s">
        <v>866</v>
      </c>
      <c r="E66" s="254" t="s">
        <v>543</v>
      </c>
      <c r="F66" s="356">
        <v>39839</v>
      </c>
      <c r="G66" s="253">
        <v>277.48</v>
      </c>
      <c r="H66" s="325" t="s">
        <v>842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44287</v>
      </c>
      <c r="B67" s="253" t="s">
        <v>938</v>
      </c>
      <c r="C67" s="254" t="s">
        <v>961</v>
      </c>
      <c r="D67" s="254" t="s">
        <v>962</v>
      </c>
      <c r="E67" s="254" t="s">
        <v>543</v>
      </c>
      <c r="F67" s="356">
        <v>318418</v>
      </c>
      <c r="G67" s="253">
        <v>452.7</v>
      </c>
      <c r="H67" s="325" t="s">
        <v>842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1"/>
  <sheetViews>
    <sheetView zoomScale="68" zoomScaleNormal="85" workbookViewId="0">
      <selection activeCell="Q1" sqref="Q1:S104857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905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44291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481">
        <v>1</v>
      </c>
      <c r="B10" s="482">
        <v>44253</v>
      </c>
      <c r="C10" s="483"/>
      <c r="D10" s="504" t="s">
        <v>125</v>
      </c>
      <c r="E10" s="485" t="s">
        <v>862</v>
      </c>
      <c r="F10" s="487">
        <v>95.5</v>
      </c>
      <c r="G10" s="487">
        <v>88.5</v>
      </c>
      <c r="H10" s="487">
        <v>100</v>
      </c>
      <c r="I10" s="488" t="s">
        <v>861</v>
      </c>
      <c r="J10" s="505" t="s">
        <v>844</v>
      </c>
      <c r="K10" s="505">
        <f t="shared" ref="K10" si="0">H10-F10</f>
        <v>4.5</v>
      </c>
      <c r="L10" s="506">
        <f t="shared" ref="L10" si="1">(F10*-0.8)/100</f>
        <v>-0.76400000000000001</v>
      </c>
      <c r="M10" s="491">
        <f t="shared" ref="M10:M11" si="2">(K10+L10)/F10</f>
        <v>3.912041884816754E-2</v>
      </c>
      <c r="N10" s="505" t="s">
        <v>556</v>
      </c>
      <c r="O10" s="493">
        <v>44257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890</v>
      </c>
      <c r="K11" s="445">
        <f t="shared" ref="K11" si="3">H11-F11</f>
        <v>38.75</v>
      </c>
      <c r="L11" s="503">
        <f t="shared" ref="L11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358">
        <v>3</v>
      </c>
      <c r="B12" s="418">
        <v>44274</v>
      </c>
      <c r="C12" s="374"/>
      <c r="D12" s="412" t="s">
        <v>248</v>
      </c>
      <c r="E12" s="378" t="s">
        <v>557</v>
      </c>
      <c r="F12" s="387" t="s">
        <v>847</v>
      </c>
      <c r="G12" s="383">
        <v>2650</v>
      </c>
      <c r="H12" s="378"/>
      <c r="I12" s="375" t="s">
        <v>848</v>
      </c>
      <c r="J12" s="380" t="s">
        <v>558</v>
      </c>
      <c r="K12" s="380"/>
      <c r="L12" s="388"/>
      <c r="M12" s="351"/>
      <c r="N12" s="361"/>
      <c r="O12" s="357"/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849</v>
      </c>
      <c r="J13" s="445" t="s">
        <v>892</v>
      </c>
      <c r="K13" s="445">
        <f t="shared" ref="K13" si="5">H13-F13</f>
        <v>450</v>
      </c>
      <c r="L13" s="503">
        <f t="shared" ref="L13" si="6">(F13*-0.8)/100</f>
        <v>-42.2</v>
      </c>
      <c r="M13" s="442">
        <f t="shared" ref="M13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358">
        <v>5</v>
      </c>
      <c r="B14" s="373">
        <v>44277</v>
      </c>
      <c r="C14" s="374"/>
      <c r="D14" s="412" t="s">
        <v>854</v>
      </c>
      <c r="E14" s="378" t="s">
        <v>557</v>
      </c>
      <c r="F14" s="383" t="s">
        <v>858</v>
      </c>
      <c r="G14" s="383">
        <v>1940</v>
      </c>
      <c r="H14" s="378"/>
      <c r="I14" s="375" t="s">
        <v>855</v>
      </c>
      <c r="J14" s="380" t="s">
        <v>558</v>
      </c>
      <c r="K14" s="380"/>
      <c r="L14" s="388"/>
      <c r="M14" s="351"/>
      <c r="N14" s="361"/>
      <c r="O14" s="357"/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81">
        <v>6</v>
      </c>
      <c r="B15" s="482">
        <v>44277</v>
      </c>
      <c r="C15" s="483"/>
      <c r="D15" s="504" t="s">
        <v>856</v>
      </c>
      <c r="E15" s="485" t="s">
        <v>557</v>
      </c>
      <c r="F15" s="487">
        <v>507</v>
      </c>
      <c r="G15" s="487">
        <v>478</v>
      </c>
      <c r="H15" s="487">
        <v>527.5</v>
      </c>
      <c r="I15" s="488" t="s">
        <v>857</v>
      </c>
      <c r="J15" s="505" t="s">
        <v>891</v>
      </c>
      <c r="K15" s="505">
        <f t="shared" ref="K15" si="8">H15-F15</f>
        <v>20.5</v>
      </c>
      <c r="L15" s="506">
        <f t="shared" ref="L15" si="9">(F15*-0.8)/100</f>
        <v>-4.056</v>
      </c>
      <c r="M15" s="491">
        <f t="shared" ref="M15" si="10">(K15+L15)/F15</f>
        <v>3.2433925049309663E-2</v>
      </c>
      <c r="N15" s="505" t="s">
        <v>556</v>
      </c>
      <c r="O15" s="493">
        <v>44287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358">
        <v>7</v>
      </c>
      <c r="B16" s="373">
        <v>44281</v>
      </c>
      <c r="C16" s="374"/>
      <c r="D16" s="412" t="s">
        <v>160</v>
      </c>
      <c r="E16" s="378" t="s">
        <v>557</v>
      </c>
      <c r="F16" s="387" t="s">
        <v>867</v>
      </c>
      <c r="G16" s="383">
        <v>1675</v>
      </c>
      <c r="H16" s="378"/>
      <c r="I16" s="375" t="s">
        <v>868</v>
      </c>
      <c r="J16" s="380" t="s">
        <v>558</v>
      </c>
      <c r="K16" s="380"/>
      <c r="L16" s="388"/>
      <c r="M16" s="351"/>
      <c r="N16" s="361"/>
      <c r="O16" s="357"/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358">
        <v>8</v>
      </c>
      <c r="B17" s="373">
        <v>44285</v>
      </c>
      <c r="C17" s="374"/>
      <c r="D17" s="412" t="s">
        <v>490</v>
      </c>
      <c r="E17" s="378" t="s">
        <v>557</v>
      </c>
      <c r="F17" s="387" t="s">
        <v>872</v>
      </c>
      <c r="G17" s="383">
        <v>477</v>
      </c>
      <c r="H17" s="378"/>
      <c r="I17" s="375" t="s">
        <v>873</v>
      </c>
      <c r="J17" s="380" t="s">
        <v>558</v>
      </c>
      <c r="K17" s="380"/>
      <c r="L17" s="388"/>
      <c r="M17" s="351"/>
      <c r="N17" s="361"/>
      <c r="O17" s="357"/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358">
        <v>9</v>
      </c>
      <c r="B18" s="373">
        <v>44287</v>
      </c>
      <c r="C18" s="374"/>
      <c r="D18" s="412" t="s">
        <v>96</v>
      </c>
      <c r="E18" s="378" t="s">
        <v>557</v>
      </c>
      <c r="F18" s="383" t="s">
        <v>903</v>
      </c>
      <c r="G18" s="383">
        <v>1195</v>
      </c>
      <c r="H18" s="378"/>
      <c r="I18" s="375" t="s">
        <v>904</v>
      </c>
      <c r="J18" s="380" t="s">
        <v>558</v>
      </c>
      <c r="K18" s="380"/>
      <c r="L18" s="388"/>
      <c r="M18" s="351"/>
      <c r="N18" s="361"/>
      <c r="O18" s="357"/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/>
      <c r="B19" s="373"/>
      <c r="C19" s="374"/>
      <c r="D19" s="412"/>
      <c r="E19" s="378"/>
      <c r="F19" s="383"/>
      <c r="G19" s="383"/>
      <c r="H19" s="378"/>
      <c r="I19" s="375"/>
      <c r="J19" s="380"/>
      <c r="K19" s="380"/>
      <c r="L19" s="388"/>
      <c r="M19" s="351"/>
      <c r="N19" s="361"/>
      <c r="O19" s="357"/>
      <c r="P19" s="454"/>
      <c r="Q19" s="4"/>
      <c r="R19" s="455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/>
      <c r="B20" s="373"/>
      <c r="C20" s="374"/>
      <c r="D20" s="412"/>
      <c r="E20" s="378"/>
      <c r="F20" s="383"/>
      <c r="G20" s="383"/>
      <c r="H20" s="378"/>
      <c r="I20" s="375"/>
      <c r="J20" s="380"/>
      <c r="K20" s="380"/>
      <c r="L20" s="388"/>
      <c r="M20" s="351"/>
      <c r="N20" s="361"/>
      <c r="O20" s="357"/>
      <c r="P20" s="454"/>
      <c r="Q20" s="4"/>
      <c r="R20" s="455"/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2" customFormat="1" ht="14.25">
      <c r="A21" s="358"/>
      <c r="B21" s="373"/>
      <c r="C21" s="374"/>
      <c r="D21" s="385"/>
      <c r="E21" s="378"/>
      <c r="F21" s="378"/>
      <c r="G21" s="383"/>
      <c r="H21" s="378"/>
      <c r="I21" s="375"/>
      <c r="J21" s="380"/>
      <c r="K21" s="380"/>
      <c r="L21" s="388"/>
      <c r="M21" s="351"/>
      <c r="N21" s="361"/>
      <c r="O21" s="357"/>
      <c r="P21" s="454"/>
      <c r="Q21" s="4"/>
      <c r="R21" s="455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33"/>
      <c r="B22" s="434"/>
      <c r="C22" s="435"/>
      <c r="D22" s="436"/>
      <c r="E22" s="437"/>
      <c r="F22" s="437"/>
      <c r="G22" s="400"/>
      <c r="H22" s="437"/>
      <c r="I22" s="438"/>
      <c r="J22" s="401"/>
      <c r="K22" s="401"/>
      <c r="L22" s="439"/>
      <c r="M22" s="76"/>
      <c r="N22" s="440"/>
      <c r="O22" s="441"/>
      <c r="P22" s="381"/>
      <c r="Q22" s="61"/>
      <c r="R22" s="32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33"/>
      <c r="B23" s="434"/>
      <c r="C23" s="435"/>
      <c r="D23" s="436"/>
      <c r="E23" s="437"/>
      <c r="F23" s="437"/>
      <c r="G23" s="400"/>
      <c r="H23" s="437"/>
      <c r="I23" s="438"/>
      <c r="J23" s="401"/>
      <c r="K23" s="401"/>
      <c r="L23" s="439"/>
      <c r="M23" s="76"/>
      <c r="N23" s="440"/>
      <c r="O23" s="441"/>
      <c r="P23" s="381"/>
      <c r="Q23" s="61"/>
      <c r="R23" s="32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89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90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90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90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91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92" t="s">
        <v>819</v>
      </c>
      <c r="M29" s="60" t="s">
        <v>818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69" customFormat="1" ht="15" customHeight="1">
      <c r="A30" s="394">
        <v>1</v>
      </c>
      <c r="B30" s="418">
        <v>44277</v>
      </c>
      <c r="C30" s="421"/>
      <c r="D30" s="386" t="s">
        <v>851</v>
      </c>
      <c r="E30" s="387" t="s">
        <v>557</v>
      </c>
      <c r="F30" s="387" t="s">
        <v>852</v>
      </c>
      <c r="G30" s="387">
        <v>668</v>
      </c>
      <c r="H30" s="422"/>
      <c r="I30" s="387" t="s">
        <v>853</v>
      </c>
      <c r="J30" s="501" t="s">
        <v>558</v>
      </c>
      <c r="K30" s="352"/>
      <c r="L30" s="404"/>
      <c r="M30" s="402"/>
      <c r="N30" s="380"/>
      <c r="O30" s="393"/>
      <c r="P30" s="4"/>
      <c r="Q30" s="4"/>
      <c r="R30" s="32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68">
        <v>2</v>
      </c>
      <c r="B31" s="467">
        <v>44285</v>
      </c>
      <c r="C31" s="469"/>
      <c r="D31" s="470" t="s">
        <v>740</v>
      </c>
      <c r="E31" s="444" t="s">
        <v>557</v>
      </c>
      <c r="F31" s="444">
        <v>681</v>
      </c>
      <c r="G31" s="444">
        <v>660</v>
      </c>
      <c r="H31" s="471">
        <v>702.5</v>
      </c>
      <c r="I31" s="444" t="s">
        <v>874</v>
      </c>
      <c r="J31" s="445" t="s">
        <v>845</v>
      </c>
      <c r="K31" s="445">
        <f t="shared" ref="K31" si="11">H31-F31</f>
        <v>21.5</v>
      </c>
      <c r="L31" s="503">
        <f>(F31*-0.7)/100</f>
        <v>-4.7669999999999995</v>
      </c>
      <c r="M31" s="442">
        <f t="shared" ref="M31" si="12">(K31+L31)/F31</f>
        <v>2.4571218795888399E-2</v>
      </c>
      <c r="N31" s="445" t="s">
        <v>556</v>
      </c>
      <c r="O31" s="443">
        <v>44287</v>
      </c>
      <c r="P31" s="4"/>
      <c r="Q31" s="4"/>
      <c r="R31" s="32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>
        <v>3</v>
      </c>
      <c r="B32" s="418">
        <v>44286</v>
      </c>
      <c r="C32" s="421"/>
      <c r="D32" s="516" t="s">
        <v>90</v>
      </c>
      <c r="E32" s="387" t="s">
        <v>557</v>
      </c>
      <c r="F32" s="387" t="s">
        <v>878</v>
      </c>
      <c r="G32" s="422">
        <v>3490</v>
      </c>
      <c r="H32" s="422"/>
      <c r="I32" s="387" t="s">
        <v>879</v>
      </c>
      <c r="J32" s="352" t="s">
        <v>558</v>
      </c>
      <c r="K32" s="515"/>
      <c r="L32" s="406"/>
      <c r="M32" s="402"/>
      <c r="N32" s="352"/>
      <c r="O32" s="393"/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394">
        <v>4</v>
      </c>
      <c r="B33" s="418">
        <v>44286</v>
      </c>
      <c r="C33" s="421"/>
      <c r="D33" s="516" t="s">
        <v>783</v>
      </c>
      <c r="E33" s="387" t="s">
        <v>557</v>
      </c>
      <c r="F33" s="387" t="s">
        <v>880</v>
      </c>
      <c r="G33" s="422">
        <v>228</v>
      </c>
      <c r="H33" s="422"/>
      <c r="I33" s="387" t="s">
        <v>824</v>
      </c>
      <c r="J33" s="501" t="s">
        <v>558</v>
      </c>
      <c r="K33" s="352"/>
      <c r="L33" s="404"/>
      <c r="M33" s="402"/>
      <c r="N33" s="380"/>
      <c r="O33" s="393"/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394"/>
      <c r="B34" s="418"/>
      <c r="C34" s="421"/>
      <c r="D34" s="386"/>
      <c r="E34" s="387"/>
      <c r="F34" s="387"/>
      <c r="G34" s="422"/>
      <c r="H34" s="422"/>
      <c r="I34" s="387"/>
      <c r="J34" s="501"/>
      <c r="K34" s="352"/>
      <c r="L34" s="404"/>
      <c r="M34" s="402"/>
      <c r="N34" s="380"/>
      <c r="O34" s="393"/>
      <c r="P34" s="4"/>
      <c r="Q34" s="4"/>
      <c r="R34" s="324"/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/>
      <c r="B35" s="418"/>
      <c r="C35" s="421"/>
      <c r="D35" s="386"/>
      <c r="E35" s="387"/>
      <c r="F35" s="387"/>
      <c r="G35" s="422"/>
      <c r="H35" s="422"/>
      <c r="I35" s="387"/>
      <c r="J35" s="501"/>
      <c r="K35" s="352"/>
      <c r="L35" s="404"/>
      <c r="M35" s="402"/>
      <c r="N35" s="380"/>
      <c r="O35" s="393"/>
      <c r="P35" s="4"/>
      <c r="Q35" s="4"/>
      <c r="R35" s="324"/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394"/>
      <c r="B36" s="418"/>
      <c r="C36" s="421"/>
      <c r="D36" s="386"/>
      <c r="E36" s="387"/>
      <c r="F36" s="387"/>
      <c r="G36" s="422"/>
      <c r="H36" s="422"/>
      <c r="I36" s="387"/>
      <c r="J36" s="501"/>
      <c r="K36" s="352"/>
      <c r="L36" s="404"/>
      <c r="M36" s="402"/>
      <c r="N36" s="380"/>
      <c r="O36" s="393"/>
      <c r="P36" s="4"/>
      <c r="Q36" s="4"/>
      <c r="R36" s="324"/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394"/>
      <c r="B37" s="418"/>
      <c r="C37" s="421"/>
      <c r="D37" s="386"/>
      <c r="E37" s="387"/>
      <c r="F37" s="387"/>
      <c r="G37" s="422"/>
      <c r="H37" s="422"/>
      <c r="I37" s="387"/>
      <c r="J37" s="352"/>
      <c r="K37" s="352"/>
      <c r="L37" s="404"/>
      <c r="M37" s="402"/>
      <c r="N37" s="380"/>
      <c r="O37" s="393"/>
      <c r="P37" s="4"/>
      <c r="Q37" s="4"/>
      <c r="R37" s="324"/>
      <c r="S37" s="37"/>
      <c r="T37" s="37"/>
      <c r="U37" s="37"/>
      <c r="V37" s="37"/>
      <c r="W37" s="37"/>
      <c r="X37" s="37"/>
      <c r="Y37" s="37"/>
      <c r="Z37" s="37"/>
      <c r="AA37" s="37"/>
    </row>
    <row r="38" spans="1:34" ht="44.25" customHeight="1">
      <c r="A38" s="20" t="s">
        <v>560</v>
      </c>
      <c r="B38" s="36"/>
      <c r="C38" s="36"/>
      <c r="D38" s="37"/>
      <c r="E38" s="33"/>
      <c r="F38" s="33"/>
      <c r="G38" s="32"/>
      <c r="H38" s="32" t="s">
        <v>821</v>
      </c>
      <c r="I38" s="33"/>
      <c r="J38" s="14"/>
      <c r="K38" s="76"/>
      <c r="L38" s="77"/>
      <c r="M38" s="76"/>
      <c r="N38" s="78"/>
      <c r="O38" s="76"/>
      <c r="P38" s="4"/>
      <c r="Q38" s="410"/>
      <c r="R38" s="423"/>
      <c r="S38" s="410"/>
      <c r="T38" s="410"/>
      <c r="U38" s="410"/>
      <c r="V38" s="410"/>
      <c r="W38" s="410"/>
      <c r="X38" s="410"/>
      <c r="Y38" s="410"/>
      <c r="Z38" s="37"/>
      <c r="AA38" s="37"/>
      <c r="AB38" s="37"/>
    </row>
    <row r="39" spans="1:34" s="3" customFormat="1">
      <c r="A39" s="26" t="s">
        <v>561</v>
      </c>
      <c r="B39" s="20"/>
      <c r="C39" s="20"/>
      <c r="D39" s="20"/>
      <c r="E39" s="2"/>
      <c r="F39" s="27" t="s">
        <v>562</v>
      </c>
      <c r="G39" s="38"/>
      <c r="H39" s="39"/>
      <c r="I39" s="79"/>
      <c r="J39" s="14"/>
      <c r="K39" s="80"/>
      <c r="L39" s="81"/>
      <c r="M39" s="82"/>
      <c r="N39" s="83"/>
      <c r="O39" s="84"/>
      <c r="P39" s="2"/>
      <c r="Q39" s="1"/>
      <c r="R39" s="9"/>
      <c r="Z39" s="6"/>
      <c r="AA39" s="6"/>
      <c r="AB39" s="6"/>
      <c r="AC39" s="6"/>
      <c r="AD39" s="6"/>
      <c r="AE39" s="6"/>
      <c r="AF39" s="6"/>
      <c r="AG39" s="6"/>
      <c r="AH39" s="6"/>
    </row>
    <row r="40" spans="1:34" s="6" customFormat="1" ht="14.25" customHeight="1">
      <c r="A40" s="26"/>
      <c r="B40" s="20"/>
      <c r="C40" s="20"/>
      <c r="D40" s="20"/>
      <c r="E40" s="29"/>
      <c r="F40" s="27" t="s">
        <v>564</v>
      </c>
      <c r="G40" s="38"/>
      <c r="H40" s="39"/>
      <c r="I40" s="79"/>
      <c r="J40" s="14"/>
      <c r="K40" s="80"/>
      <c r="L40" s="81"/>
      <c r="M40" s="82"/>
      <c r="N40" s="83"/>
      <c r="O40" s="84"/>
      <c r="P40" s="2"/>
      <c r="Q40" s="1"/>
      <c r="R40" s="9"/>
      <c r="S40" s="3"/>
      <c r="Y40" s="3"/>
      <c r="Z40" s="3"/>
    </row>
    <row r="41" spans="1:34" s="6" customFormat="1" ht="14.25" customHeight="1">
      <c r="A41" s="20"/>
      <c r="B41" s="20"/>
      <c r="C41" s="20"/>
      <c r="D41" s="20"/>
      <c r="E41" s="29"/>
      <c r="F41" s="14"/>
      <c r="G41" s="14"/>
      <c r="H41" s="28"/>
      <c r="I41" s="33"/>
      <c r="J41" s="68"/>
      <c r="K41" s="65"/>
      <c r="L41" s="66"/>
      <c r="M41" s="14"/>
      <c r="N41" s="69"/>
      <c r="O41" s="54"/>
      <c r="P41" s="5"/>
      <c r="Q41" s="1"/>
      <c r="R41" s="9"/>
      <c r="S41" s="3"/>
      <c r="Y41" s="3"/>
      <c r="Z41" s="3"/>
    </row>
    <row r="42" spans="1:34" s="6" customFormat="1" ht="15">
      <c r="A42" s="40" t="s">
        <v>571</v>
      </c>
      <c r="B42" s="40"/>
      <c r="C42" s="40"/>
      <c r="D42" s="40"/>
      <c r="E42" s="29"/>
      <c r="F42" s="14"/>
      <c r="G42" s="9"/>
      <c r="H42" s="14"/>
      <c r="I42" s="9"/>
      <c r="J42" s="85"/>
      <c r="K42" s="9"/>
      <c r="L42" s="9"/>
      <c r="M42" s="9"/>
      <c r="N42" s="9"/>
      <c r="O42" s="86"/>
      <c r="P42"/>
      <c r="Q42" s="1"/>
      <c r="R42" s="9"/>
      <c r="S42" s="3"/>
      <c r="Y42" s="3"/>
      <c r="Z42" s="3"/>
    </row>
    <row r="43" spans="1:34" s="6" customFormat="1" ht="38.25">
      <c r="A43" s="18" t="s">
        <v>16</v>
      </c>
      <c r="B43" s="18" t="s">
        <v>534</v>
      </c>
      <c r="C43" s="18"/>
      <c r="D43" s="19" t="s">
        <v>545</v>
      </c>
      <c r="E43" s="18" t="s">
        <v>546</v>
      </c>
      <c r="F43" s="18" t="s">
        <v>547</v>
      </c>
      <c r="G43" s="18" t="s">
        <v>566</v>
      </c>
      <c r="H43" s="18" t="s">
        <v>549</v>
      </c>
      <c r="I43" s="18" t="s">
        <v>550</v>
      </c>
      <c r="J43" s="17" t="s">
        <v>551</v>
      </c>
      <c r="K43" s="74" t="s">
        <v>572</v>
      </c>
      <c r="L43" s="60" t="s">
        <v>819</v>
      </c>
      <c r="M43" s="74" t="s">
        <v>568</v>
      </c>
      <c r="N43" s="18" t="s">
        <v>569</v>
      </c>
      <c r="O43" s="17" t="s">
        <v>554</v>
      </c>
      <c r="P43" s="87" t="s">
        <v>555</v>
      </c>
      <c r="Q43" s="1"/>
      <c r="R43" s="14"/>
      <c r="S43" s="3"/>
      <c r="Y43" s="3"/>
      <c r="Z43" s="3"/>
    </row>
    <row r="44" spans="1:34" s="369" customFormat="1" ht="13.9" customHeight="1">
      <c r="A44" s="511">
        <v>1</v>
      </c>
      <c r="B44" s="418">
        <v>44287</v>
      </c>
      <c r="C44" s="419"/>
      <c r="D44" s="412" t="s">
        <v>869</v>
      </c>
      <c r="E44" s="413" t="s">
        <v>557</v>
      </c>
      <c r="F44" s="387" t="s">
        <v>899</v>
      </c>
      <c r="G44" s="387">
        <v>2198</v>
      </c>
      <c r="H44" s="387"/>
      <c r="I44" s="352" t="s">
        <v>870</v>
      </c>
      <c r="J44" s="352" t="s">
        <v>558</v>
      </c>
      <c r="K44" s="512"/>
      <c r="L44" s="406"/>
      <c r="M44" s="496"/>
      <c r="N44" s="352"/>
      <c r="O44" s="380"/>
      <c r="P44" s="393"/>
      <c r="Q44" s="363"/>
      <c r="R44" s="324" t="s">
        <v>559</v>
      </c>
      <c r="S44" s="37"/>
      <c r="Y44" s="37"/>
      <c r="Z44" s="37"/>
    </row>
    <row r="45" spans="1:34" s="369" customFormat="1" ht="13.9" customHeight="1">
      <c r="A45" s="517">
        <v>2</v>
      </c>
      <c r="B45" s="418">
        <v>44287</v>
      </c>
      <c r="C45" s="419"/>
      <c r="D45" s="412" t="s">
        <v>900</v>
      </c>
      <c r="E45" s="413" t="s">
        <v>557</v>
      </c>
      <c r="F45" s="387" t="s">
        <v>901</v>
      </c>
      <c r="G45" s="387">
        <v>517</v>
      </c>
      <c r="H45" s="387"/>
      <c r="I45" s="352" t="s">
        <v>902</v>
      </c>
      <c r="J45" s="352" t="s">
        <v>558</v>
      </c>
      <c r="K45" s="518"/>
      <c r="L45" s="406"/>
      <c r="M45" s="496"/>
      <c r="N45" s="352"/>
      <c r="O45" s="380"/>
      <c r="P45" s="393"/>
      <c r="Q45" s="363"/>
      <c r="R45" s="324" t="s">
        <v>559</v>
      </c>
      <c r="S45" s="37"/>
      <c r="Y45" s="37"/>
      <c r="Z45" s="37"/>
    </row>
    <row r="46" spans="1:34" s="369" customFormat="1" ht="13.9" customHeight="1">
      <c r="A46" s="517"/>
      <c r="B46" s="418"/>
      <c r="C46" s="419"/>
      <c r="D46" s="412"/>
      <c r="E46" s="413"/>
      <c r="F46" s="387"/>
      <c r="G46" s="387"/>
      <c r="H46" s="387"/>
      <c r="I46" s="352"/>
      <c r="J46" s="352"/>
      <c r="K46" s="518"/>
      <c r="L46" s="406"/>
      <c r="M46" s="496"/>
      <c r="N46" s="352"/>
      <c r="O46" s="380"/>
      <c r="P46" s="393"/>
      <c r="Q46" s="363"/>
      <c r="R46" s="324"/>
      <c r="S46" s="37"/>
      <c r="Y46" s="37"/>
      <c r="Z46" s="37"/>
    </row>
    <row r="47" spans="1:34" s="369" customFormat="1" ht="13.9" customHeight="1">
      <c r="A47" s="420"/>
      <c r="B47" s="418"/>
      <c r="C47" s="419"/>
      <c r="D47" s="412"/>
      <c r="E47" s="413"/>
      <c r="F47" s="387"/>
      <c r="G47" s="387"/>
      <c r="H47" s="387"/>
      <c r="I47" s="352"/>
      <c r="J47" s="352"/>
      <c r="K47" s="352"/>
      <c r="L47" s="352"/>
      <c r="M47" s="352"/>
      <c r="N47" s="352"/>
      <c r="O47" s="352"/>
      <c r="P47" s="352"/>
      <c r="Q47" s="363"/>
      <c r="R47" s="324"/>
      <c r="S47" s="37"/>
      <c r="Y47" s="37"/>
      <c r="Z47" s="37"/>
    </row>
    <row r="48" spans="1:34" s="369" customFormat="1" ht="13.9" customHeight="1">
      <c r="A48" s="430"/>
      <c r="B48" s="424"/>
      <c r="C48" s="431"/>
      <c r="D48" s="432"/>
      <c r="E48" s="353"/>
      <c r="F48" s="399"/>
      <c r="G48" s="399"/>
      <c r="H48" s="399"/>
      <c r="I48" s="395"/>
      <c r="J48" s="395"/>
      <c r="K48" s="395"/>
      <c r="L48" s="395"/>
      <c r="M48" s="395"/>
      <c r="N48" s="395"/>
      <c r="O48" s="395"/>
      <c r="P48" s="395"/>
      <c r="Q48" s="363"/>
      <c r="R48" s="324"/>
      <c r="S48" s="37"/>
      <c r="Y48" s="37"/>
      <c r="Z48" s="37"/>
    </row>
    <row r="49" spans="1:34" s="3" customFormat="1">
      <c r="A49" s="41"/>
      <c r="B49" s="42"/>
      <c r="C49" s="43"/>
      <c r="D49" s="44"/>
      <c r="E49" s="45"/>
      <c r="F49" s="46"/>
      <c r="G49" s="46"/>
      <c r="H49" s="46"/>
      <c r="I49" s="46"/>
      <c r="J49" s="14"/>
      <c r="K49" s="88"/>
      <c r="L49" s="88"/>
      <c r="M49" s="14"/>
      <c r="N49" s="13"/>
      <c r="O49" s="89"/>
      <c r="P49" s="2"/>
      <c r="Q49" s="1"/>
      <c r="R49" s="14"/>
      <c r="Z49" s="6"/>
      <c r="AA49" s="6"/>
      <c r="AB49" s="6"/>
      <c r="AC49" s="6"/>
      <c r="AD49" s="6"/>
      <c r="AE49" s="6"/>
      <c r="AF49" s="6"/>
      <c r="AG49" s="6"/>
      <c r="AH49" s="6"/>
    </row>
    <row r="50" spans="1:34" s="3" customFormat="1" ht="15">
      <c r="A50" s="47" t="s">
        <v>573</v>
      </c>
      <c r="B50" s="47"/>
      <c r="C50" s="47"/>
      <c r="D50" s="47"/>
      <c r="E50" s="48"/>
      <c r="F50" s="46"/>
      <c r="G50" s="46"/>
      <c r="H50" s="46"/>
      <c r="I50" s="46"/>
      <c r="J50" s="50"/>
      <c r="K50" s="9"/>
      <c r="L50" s="9"/>
      <c r="M50" s="9"/>
      <c r="N50" s="8"/>
      <c r="O50" s="50"/>
      <c r="P50" s="2"/>
      <c r="Q50" s="1"/>
      <c r="R50" s="14"/>
      <c r="Z50" s="6"/>
      <c r="AA50" s="6"/>
      <c r="AB50" s="6"/>
      <c r="AC50" s="6"/>
      <c r="AD50" s="6"/>
      <c r="AE50" s="6"/>
      <c r="AF50" s="6"/>
      <c r="AG50" s="6"/>
      <c r="AH50" s="6"/>
    </row>
    <row r="51" spans="1:34" s="3" customFormat="1" ht="38.25">
      <c r="A51" s="18" t="s">
        <v>16</v>
      </c>
      <c r="B51" s="18" t="s">
        <v>534</v>
      </c>
      <c r="C51" s="18"/>
      <c r="D51" s="19" t="s">
        <v>545</v>
      </c>
      <c r="E51" s="18" t="s">
        <v>546</v>
      </c>
      <c r="F51" s="18" t="s">
        <v>547</v>
      </c>
      <c r="G51" s="49" t="s">
        <v>566</v>
      </c>
      <c r="H51" s="18" t="s">
        <v>549</v>
      </c>
      <c r="I51" s="18" t="s">
        <v>550</v>
      </c>
      <c r="J51" s="17" t="s">
        <v>551</v>
      </c>
      <c r="K51" s="17" t="s">
        <v>574</v>
      </c>
      <c r="L51" s="60" t="s">
        <v>819</v>
      </c>
      <c r="M51" s="74" t="s">
        <v>568</v>
      </c>
      <c r="N51" s="18" t="s">
        <v>569</v>
      </c>
      <c r="O51" s="18" t="s">
        <v>554</v>
      </c>
      <c r="P51" s="19" t="s">
        <v>555</v>
      </c>
      <c r="Q51" s="1"/>
      <c r="R51" s="14"/>
      <c r="Z51" s="6"/>
      <c r="AA51" s="6"/>
      <c r="AB51" s="6"/>
      <c r="AC51" s="6"/>
      <c r="AD51" s="6"/>
      <c r="AE51" s="6"/>
      <c r="AF51" s="6"/>
      <c r="AG51" s="6"/>
      <c r="AH51" s="6"/>
    </row>
    <row r="52" spans="1:34" s="369" customFormat="1" ht="13.9" customHeight="1">
      <c r="A52" s="514">
        <v>1</v>
      </c>
      <c r="B52" s="472">
        <v>44287</v>
      </c>
      <c r="C52" s="479"/>
      <c r="D52" s="459" t="s">
        <v>894</v>
      </c>
      <c r="E52" s="480" t="s">
        <v>557</v>
      </c>
      <c r="F52" s="460">
        <v>94</v>
      </c>
      <c r="G52" s="460">
        <v>58</v>
      </c>
      <c r="H52" s="460">
        <v>58</v>
      </c>
      <c r="I52" s="513" t="s">
        <v>895</v>
      </c>
      <c r="J52" s="461" t="s">
        <v>896</v>
      </c>
      <c r="K52" s="510">
        <f>F52-H52</f>
        <v>36</v>
      </c>
      <c r="L52" s="461">
        <v>100</v>
      </c>
      <c r="M52" s="498">
        <f t="shared" ref="M52" si="13">(K52*N52)-L52</f>
        <v>2600</v>
      </c>
      <c r="N52" s="461">
        <v>75</v>
      </c>
      <c r="O52" s="499" t="s">
        <v>620</v>
      </c>
      <c r="P52" s="507">
        <v>44287</v>
      </c>
      <c r="Q52" s="363"/>
      <c r="R52" s="324" t="s">
        <v>559</v>
      </c>
      <c r="S52" s="37"/>
      <c r="Y52" s="37"/>
      <c r="Z52" s="37"/>
    </row>
    <row r="53" spans="1:34" s="369" customFormat="1" ht="13.9" customHeight="1">
      <c r="A53" s="517">
        <v>2</v>
      </c>
      <c r="B53" s="418">
        <v>44287</v>
      </c>
      <c r="C53" s="419"/>
      <c r="D53" s="412" t="s">
        <v>898</v>
      </c>
      <c r="E53" s="413" t="s">
        <v>557</v>
      </c>
      <c r="F53" s="387" t="s">
        <v>897</v>
      </c>
      <c r="G53" s="387">
        <v>95</v>
      </c>
      <c r="H53" s="387"/>
      <c r="I53" s="352">
        <v>600</v>
      </c>
      <c r="J53" s="352" t="s">
        <v>558</v>
      </c>
      <c r="K53" s="518"/>
      <c r="L53" s="352"/>
      <c r="M53" s="496"/>
      <c r="N53" s="352"/>
      <c r="O53" s="380"/>
      <c r="P53" s="393"/>
      <c r="Q53" s="363"/>
      <c r="R53" s="324" t="s">
        <v>559</v>
      </c>
      <c r="S53" s="37"/>
      <c r="Y53" s="37"/>
      <c r="Z53" s="37"/>
    </row>
    <row r="54" spans="1:34" s="369" customFormat="1" ht="13.9" customHeight="1">
      <c r="A54" s="517"/>
      <c r="B54" s="418"/>
      <c r="C54" s="419"/>
      <c r="D54" s="412"/>
      <c r="E54" s="413"/>
      <c r="F54" s="387"/>
      <c r="G54" s="387"/>
      <c r="H54" s="387"/>
      <c r="I54" s="352"/>
      <c r="J54" s="352"/>
      <c r="K54" s="352"/>
      <c r="L54" s="352"/>
      <c r="M54" s="496"/>
      <c r="N54" s="352"/>
      <c r="O54" s="380"/>
      <c r="P54" s="393"/>
      <c r="Q54" s="363"/>
      <c r="R54" s="324"/>
      <c r="S54" s="37"/>
      <c r="Y54" s="37"/>
      <c r="Z54" s="37"/>
    </row>
    <row r="55" spans="1:34" s="37" customFormat="1" ht="14.25">
      <c r="A55" s="33"/>
      <c r="B55" s="397"/>
      <c r="C55" s="397"/>
      <c r="D55" s="398"/>
      <c r="E55" s="399"/>
      <c r="F55" s="399"/>
      <c r="G55" s="400"/>
      <c r="H55" s="400"/>
      <c r="I55" s="399"/>
      <c r="J55" s="395"/>
      <c r="K55" s="395"/>
      <c r="L55" s="395"/>
      <c r="M55" s="395"/>
      <c r="N55" s="395"/>
      <c r="O55" s="395"/>
      <c r="P55" s="395"/>
      <c r="Q55" s="363"/>
      <c r="R55" s="324"/>
      <c r="Z55" s="369"/>
      <c r="AA55" s="369"/>
      <c r="AB55" s="369"/>
      <c r="AC55" s="369"/>
      <c r="AD55" s="369"/>
      <c r="AE55" s="369"/>
      <c r="AF55" s="369"/>
      <c r="AG55" s="369"/>
      <c r="AH55" s="369"/>
    </row>
    <row r="56" spans="1:34" s="37" customFormat="1" ht="14.25">
      <c r="A56" s="33"/>
      <c r="B56" s="397"/>
      <c r="C56" s="397"/>
      <c r="D56" s="398"/>
      <c r="E56" s="399"/>
      <c r="F56" s="399"/>
      <c r="G56" s="400"/>
      <c r="H56" s="400"/>
      <c r="I56" s="399"/>
      <c r="J56" s="395"/>
      <c r="K56" s="395"/>
      <c r="L56" s="395"/>
      <c r="M56" s="395"/>
      <c r="N56" s="395"/>
      <c r="O56" s="395"/>
      <c r="P56" s="395"/>
      <c r="Q56" s="363"/>
      <c r="R56" s="324"/>
      <c r="Z56" s="369"/>
      <c r="AA56" s="369"/>
      <c r="AB56" s="369"/>
      <c r="AC56" s="369"/>
      <c r="AD56" s="369"/>
      <c r="AE56" s="369"/>
      <c r="AF56" s="369"/>
      <c r="AG56" s="369"/>
      <c r="AH56" s="369"/>
    </row>
    <row r="57" spans="1:34" s="37" customFormat="1" ht="14.25">
      <c r="A57" s="33"/>
      <c r="B57" s="397"/>
      <c r="C57" s="397"/>
      <c r="D57" s="398"/>
      <c r="E57" s="399"/>
      <c r="F57" s="399"/>
      <c r="G57" s="400"/>
      <c r="H57" s="400"/>
      <c r="I57" s="399"/>
      <c r="J57" s="395"/>
      <c r="K57" s="395"/>
      <c r="L57" s="395"/>
      <c r="M57" s="395"/>
      <c r="N57" s="395"/>
      <c r="O57" s="395"/>
      <c r="P57" s="395"/>
      <c r="Q57" s="363"/>
      <c r="R57" s="324"/>
      <c r="Z57" s="369"/>
      <c r="AA57" s="369"/>
      <c r="AB57" s="369"/>
      <c r="AC57" s="369"/>
      <c r="AD57" s="369"/>
      <c r="AE57" s="369"/>
      <c r="AF57" s="369"/>
      <c r="AG57" s="369"/>
      <c r="AH57" s="369"/>
    </row>
    <row r="58" spans="1:34" s="37" customFormat="1" ht="14.25">
      <c r="A58" s="33"/>
      <c r="B58" s="397"/>
      <c r="C58" s="397"/>
      <c r="D58" s="398"/>
      <c r="E58" s="399"/>
      <c r="F58" s="399"/>
      <c r="G58" s="400"/>
      <c r="H58" s="400"/>
      <c r="I58" s="399"/>
      <c r="J58" s="395"/>
      <c r="K58" s="395"/>
      <c r="L58" s="395"/>
      <c r="M58" s="395"/>
      <c r="N58" s="395"/>
      <c r="O58" s="395"/>
      <c r="P58" s="395"/>
      <c r="Q58" s="363"/>
      <c r="R58" s="324"/>
      <c r="Z58" s="369"/>
      <c r="AA58" s="369"/>
      <c r="AB58" s="369"/>
      <c r="AC58" s="369"/>
      <c r="AD58" s="369"/>
      <c r="AE58" s="369"/>
      <c r="AF58" s="369"/>
      <c r="AG58" s="369"/>
      <c r="AH58" s="369"/>
    </row>
    <row r="59" spans="1:34" s="37" customFormat="1" ht="14.25">
      <c r="A59" s="33"/>
      <c r="B59" s="397"/>
      <c r="C59" s="397"/>
      <c r="D59" s="398"/>
      <c r="E59" s="399"/>
      <c r="F59" s="399"/>
      <c r="G59" s="400"/>
      <c r="H59" s="400"/>
      <c r="I59" s="399"/>
      <c r="J59" s="395"/>
      <c r="K59" s="395"/>
      <c r="L59" s="395"/>
      <c r="M59" s="395"/>
      <c r="N59" s="395"/>
      <c r="O59" s="401"/>
      <c r="P59" s="395"/>
      <c r="Q59" s="363"/>
      <c r="R59" s="324"/>
      <c r="Z59" s="369"/>
      <c r="AA59" s="369"/>
      <c r="AB59" s="369"/>
      <c r="AC59" s="369"/>
      <c r="AD59" s="369"/>
      <c r="AE59" s="369"/>
      <c r="AF59" s="369"/>
      <c r="AG59" s="369"/>
      <c r="AH59" s="369"/>
    </row>
    <row r="60" spans="1:34" s="37" customFormat="1" ht="14.25">
      <c r="A60" s="353"/>
      <c r="B60" s="354"/>
      <c r="C60" s="354"/>
      <c r="D60" s="355"/>
      <c r="E60" s="353"/>
      <c r="F60" s="370"/>
      <c r="G60" s="353"/>
      <c r="H60" s="353"/>
      <c r="I60" s="353"/>
      <c r="J60" s="354"/>
      <c r="K60" s="371"/>
      <c r="L60" s="353"/>
      <c r="M60" s="353"/>
      <c r="N60" s="353"/>
      <c r="O60" s="372"/>
      <c r="P60" s="363"/>
      <c r="Q60" s="363"/>
      <c r="R60" s="324"/>
      <c r="Z60" s="369"/>
      <c r="AA60" s="369"/>
      <c r="AB60" s="369"/>
      <c r="AC60" s="369"/>
      <c r="AD60" s="369"/>
      <c r="AE60" s="369"/>
      <c r="AF60" s="369"/>
      <c r="AG60" s="369"/>
      <c r="AH60" s="369"/>
    </row>
    <row r="61" spans="1:34" ht="15">
      <c r="A61" s="96" t="s">
        <v>575</v>
      </c>
      <c r="B61" s="97"/>
      <c r="C61" s="97"/>
      <c r="D61" s="98"/>
      <c r="E61" s="31"/>
      <c r="F61" s="29"/>
      <c r="G61" s="29"/>
      <c r="H61" s="70"/>
      <c r="I61" s="116"/>
      <c r="J61" s="117"/>
      <c r="K61" s="14"/>
      <c r="L61" s="14"/>
      <c r="M61" s="14"/>
      <c r="N61" s="8"/>
      <c r="O61" s="50"/>
      <c r="Q61" s="92"/>
      <c r="R61" s="14"/>
      <c r="S61" s="13"/>
      <c r="T61" s="13"/>
      <c r="U61" s="13"/>
      <c r="V61" s="13"/>
      <c r="W61" s="13"/>
      <c r="X61" s="13"/>
      <c r="Y61" s="13"/>
      <c r="Z61" s="13"/>
    </row>
    <row r="62" spans="1:34" ht="38.25">
      <c r="A62" s="17" t="s">
        <v>16</v>
      </c>
      <c r="B62" s="18" t="s">
        <v>534</v>
      </c>
      <c r="C62" s="18"/>
      <c r="D62" s="19" t="s">
        <v>545</v>
      </c>
      <c r="E62" s="18" t="s">
        <v>546</v>
      </c>
      <c r="F62" s="18" t="s">
        <v>547</v>
      </c>
      <c r="G62" s="18" t="s">
        <v>548</v>
      </c>
      <c r="H62" s="18" t="s">
        <v>549</v>
      </c>
      <c r="I62" s="18" t="s">
        <v>550</v>
      </c>
      <c r="J62" s="17" t="s">
        <v>551</v>
      </c>
      <c r="K62" s="59" t="s">
        <v>567</v>
      </c>
      <c r="L62" s="392" t="s">
        <v>819</v>
      </c>
      <c r="M62" s="60" t="s">
        <v>818</v>
      </c>
      <c r="N62" s="18" t="s">
        <v>554</v>
      </c>
      <c r="O62" s="75" t="s">
        <v>555</v>
      </c>
      <c r="P62" s="94"/>
      <c r="Q62" s="8"/>
      <c r="R62" s="14"/>
      <c r="S62" s="13"/>
      <c r="T62" s="13"/>
      <c r="U62" s="13"/>
      <c r="V62" s="13"/>
      <c r="W62" s="13"/>
      <c r="X62" s="13"/>
      <c r="Y62" s="13"/>
      <c r="Z62" s="13"/>
    </row>
    <row r="63" spans="1:34" s="369" customFormat="1" ht="14.25">
      <c r="A63" s="481">
        <v>1</v>
      </c>
      <c r="B63" s="482">
        <v>44203</v>
      </c>
      <c r="C63" s="483"/>
      <c r="D63" s="484" t="s">
        <v>480</v>
      </c>
      <c r="E63" s="485" t="s">
        <v>862</v>
      </c>
      <c r="F63" s="486">
        <v>422</v>
      </c>
      <c r="G63" s="487">
        <v>385</v>
      </c>
      <c r="H63" s="486">
        <v>455</v>
      </c>
      <c r="I63" s="488" t="s">
        <v>829</v>
      </c>
      <c r="J63" s="489" t="s">
        <v>863</v>
      </c>
      <c r="K63" s="489">
        <f t="shared" ref="K63" si="14">H63-F63</f>
        <v>33</v>
      </c>
      <c r="L63" s="490">
        <f>(F63*-0.8)/100</f>
        <v>-3.3760000000000003</v>
      </c>
      <c r="M63" s="491">
        <f t="shared" ref="M63" si="15">(K63+L63)/F63</f>
        <v>7.0199052132701417E-2</v>
      </c>
      <c r="N63" s="492" t="s">
        <v>556</v>
      </c>
      <c r="O63" s="493">
        <v>44243</v>
      </c>
      <c r="P63" s="95"/>
      <c r="Q63" s="416"/>
      <c r="R63" s="453" t="s">
        <v>559</v>
      </c>
      <c r="S63" s="410"/>
      <c r="T63" s="410"/>
      <c r="U63" s="410"/>
      <c r="V63" s="410"/>
      <c r="W63" s="410"/>
      <c r="X63" s="410"/>
      <c r="Y63" s="410"/>
      <c r="Z63" s="410"/>
    </row>
    <row r="64" spans="1:34" s="369" customFormat="1" ht="14.25">
      <c r="A64" s="481">
        <v>2</v>
      </c>
      <c r="B64" s="482">
        <v>44238</v>
      </c>
      <c r="C64" s="483"/>
      <c r="D64" s="484" t="s">
        <v>445</v>
      </c>
      <c r="E64" s="485" t="s">
        <v>557</v>
      </c>
      <c r="F64" s="486">
        <v>1515</v>
      </c>
      <c r="G64" s="487">
        <v>1390</v>
      </c>
      <c r="H64" s="486">
        <v>1595</v>
      </c>
      <c r="I64" s="488" t="s">
        <v>838</v>
      </c>
      <c r="J64" s="489" t="s">
        <v>846</v>
      </c>
      <c r="K64" s="489">
        <f t="shared" ref="K64" si="16">H64-F64</f>
        <v>80</v>
      </c>
      <c r="L64" s="490">
        <f>(F64*-0.8)/100</f>
        <v>-12.12</v>
      </c>
      <c r="M64" s="491">
        <f t="shared" ref="M64" si="17">(K64+L64)/F64</f>
        <v>4.4805280528052799E-2</v>
      </c>
      <c r="N64" s="492" t="s">
        <v>556</v>
      </c>
      <c r="O64" s="493">
        <v>44271</v>
      </c>
      <c r="P64" s="95"/>
      <c r="Q64" s="416"/>
      <c r="R64" s="453" t="s">
        <v>559</v>
      </c>
      <c r="S64" s="410"/>
      <c r="T64" s="410"/>
      <c r="U64" s="410"/>
      <c r="V64" s="410"/>
      <c r="W64" s="410"/>
      <c r="X64" s="410"/>
      <c r="Y64" s="410"/>
      <c r="Z64" s="410"/>
    </row>
    <row r="65" spans="1:29" s="369" customFormat="1" ht="14.25">
      <c r="A65" s="519">
        <v>3</v>
      </c>
      <c r="B65" s="474">
        <v>44274</v>
      </c>
      <c r="C65" s="520"/>
      <c r="D65" s="521" t="s">
        <v>744</v>
      </c>
      <c r="E65" s="476" t="s">
        <v>557</v>
      </c>
      <c r="F65" s="444">
        <v>4070</v>
      </c>
      <c r="G65" s="477">
        <v>3750</v>
      </c>
      <c r="H65" s="444">
        <v>4530</v>
      </c>
      <c r="I65" s="478">
        <v>4800</v>
      </c>
      <c r="J65" s="522" t="s">
        <v>893</v>
      </c>
      <c r="K65" s="522">
        <f t="shared" ref="K65" si="18">H65-F65</f>
        <v>460</v>
      </c>
      <c r="L65" s="523">
        <f>(F65*-0.8)/100</f>
        <v>-32.56</v>
      </c>
      <c r="M65" s="442">
        <f t="shared" ref="M65" si="19">(K65+L65)/F65</f>
        <v>0.10502211302211302</v>
      </c>
      <c r="N65" s="524" t="s">
        <v>556</v>
      </c>
      <c r="O65" s="443">
        <v>44287</v>
      </c>
      <c r="P65" s="95"/>
      <c r="Q65" s="416"/>
      <c r="R65" s="453" t="s">
        <v>559</v>
      </c>
      <c r="S65" s="410"/>
      <c r="T65" s="410"/>
      <c r="U65" s="410"/>
      <c r="V65" s="410"/>
      <c r="W65" s="410"/>
      <c r="X65" s="410"/>
      <c r="Y65" s="410"/>
      <c r="Z65" s="410"/>
    </row>
    <row r="66" spans="1:29" s="369" customFormat="1" ht="14.25">
      <c r="A66" s="433"/>
      <c r="B66" s="373"/>
      <c r="C66" s="435"/>
      <c r="D66" s="385"/>
      <c r="E66" s="378"/>
      <c r="F66" s="387"/>
      <c r="G66" s="383"/>
      <c r="H66" s="387"/>
      <c r="I66" s="375"/>
      <c r="J66" s="414"/>
      <c r="K66" s="414"/>
      <c r="L66" s="415"/>
      <c r="M66" s="402"/>
      <c r="N66" s="379"/>
      <c r="O66" s="409"/>
      <c r="P66" s="95"/>
      <c r="Q66" s="416"/>
      <c r="R66" s="453"/>
      <c r="S66" s="410"/>
      <c r="T66" s="410"/>
      <c r="U66" s="410"/>
      <c r="V66" s="410"/>
      <c r="W66" s="410"/>
      <c r="X66" s="410"/>
      <c r="Y66" s="410"/>
      <c r="Z66" s="410"/>
    </row>
    <row r="67" spans="1:29" s="5" customFormat="1">
      <c r="A67" s="364"/>
      <c r="B67" s="365"/>
      <c r="C67" s="366"/>
      <c r="D67" s="367"/>
      <c r="E67" s="396"/>
      <c r="F67" s="396"/>
      <c r="G67" s="451"/>
      <c r="H67" s="451"/>
      <c r="I67" s="396"/>
      <c r="J67" s="452"/>
      <c r="K67" s="447"/>
      <c r="L67" s="448"/>
      <c r="M67" s="449"/>
      <c r="N67" s="450"/>
      <c r="O67" s="368"/>
      <c r="P67" s="120"/>
      <c r="Q67"/>
      <c r="R67" s="91"/>
      <c r="T67" s="54"/>
      <c r="U67" s="54"/>
      <c r="V67" s="54"/>
      <c r="W67" s="54"/>
      <c r="X67" s="54"/>
      <c r="Y67" s="54"/>
      <c r="Z67" s="54"/>
    </row>
    <row r="68" spans="1:29">
      <c r="A68" s="20" t="s">
        <v>560</v>
      </c>
      <c r="B68" s="20"/>
      <c r="C68" s="20"/>
      <c r="D68" s="20"/>
      <c r="E68" s="2"/>
      <c r="F68" s="27" t="s">
        <v>562</v>
      </c>
      <c r="G68" s="79"/>
      <c r="H68" s="79"/>
      <c r="I68" s="35"/>
      <c r="J68" s="82"/>
      <c r="K68" s="80"/>
      <c r="L68" s="81"/>
      <c r="M68" s="82"/>
      <c r="N68" s="83"/>
      <c r="O68" s="121"/>
      <c r="P68" s="8"/>
      <c r="Q68" s="13"/>
      <c r="R68" s="93"/>
      <c r="S68" s="13"/>
      <c r="T68" s="13"/>
      <c r="U68" s="13"/>
      <c r="V68" s="13"/>
      <c r="W68" s="13"/>
      <c r="X68" s="13"/>
      <c r="Y68" s="13"/>
    </row>
    <row r="69" spans="1:29">
      <c r="A69" s="26" t="s">
        <v>561</v>
      </c>
      <c r="B69" s="20"/>
      <c r="C69" s="20"/>
      <c r="D69" s="20"/>
      <c r="E69" s="29"/>
      <c r="F69" s="27" t="s">
        <v>564</v>
      </c>
      <c r="G69" s="9"/>
      <c r="H69" s="9"/>
      <c r="I69" s="9"/>
      <c r="J69" s="50"/>
      <c r="K69" s="9"/>
      <c r="L69" s="9"/>
      <c r="M69" s="9"/>
      <c r="N69" s="8"/>
      <c r="O69" s="50"/>
      <c r="Q69" s="4"/>
      <c r="R69" s="14"/>
      <c r="S69" s="13"/>
      <c r="T69" s="13"/>
      <c r="U69" s="13"/>
      <c r="V69" s="13"/>
      <c r="W69" s="13"/>
      <c r="X69" s="13"/>
      <c r="Y69" s="13"/>
      <c r="Z69" s="13"/>
    </row>
    <row r="70" spans="1:29">
      <c r="A70" s="26"/>
      <c r="B70" s="20"/>
      <c r="C70" s="20"/>
      <c r="D70" s="20"/>
      <c r="E70" s="29"/>
      <c r="F70" s="27"/>
      <c r="G70" s="9"/>
      <c r="H70" s="9"/>
      <c r="I70" s="9"/>
      <c r="J70" s="50"/>
      <c r="K70" s="9"/>
      <c r="L70" s="9"/>
      <c r="M70" s="9"/>
      <c r="N70" s="8"/>
      <c r="O70" s="50"/>
      <c r="Q70" s="4"/>
      <c r="R70" s="79"/>
      <c r="S70" s="13"/>
      <c r="T70" s="13"/>
      <c r="U70" s="13"/>
      <c r="V70" s="13"/>
      <c r="W70" s="13"/>
      <c r="X70" s="13"/>
      <c r="Y70" s="13"/>
      <c r="Z70" s="13"/>
    </row>
    <row r="71" spans="1:29" ht="15">
      <c r="A71" s="8"/>
      <c r="B71" s="30" t="s">
        <v>823</v>
      </c>
      <c r="C71" s="30"/>
      <c r="D71" s="30"/>
      <c r="E71" s="30"/>
      <c r="F71" s="31"/>
      <c r="G71" s="29"/>
      <c r="H71" s="29"/>
      <c r="I71" s="70"/>
      <c r="J71" s="71"/>
      <c r="K71" s="72"/>
      <c r="L71" s="391"/>
      <c r="M71" s="9"/>
      <c r="N71" s="8"/>
      <c r="O71" s="50"/>
      <c r="Q71" s="4"/>
      <c r="R71" s="79"/>
      <c r="S71" s="13"/>
      <c r="T71" s="13"/>
      <c r="U71" s="13"/>
      <c r="V71" s="13"/>
      <c r="W71" s="13"/>
      <c r="X71" s="13"/>
      <c r="Y71" s="13"/>
      <c r="Z71" s="13"/>
    </row>
    <row r="72" spans="1:29" ht="38.25">
      <c r="A72" s="17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18" t="s">
        <v>566</v>
      </c>
      <c r="H72" s="18" t="s">
        <v>549</v>
      </c>
      <c r="I72" s="18" t="s">
        <v>550</v>
      </c>
      <c r="J72" s="73" t="s">
        <v>551</v>
      </c>
      <c r="K72" s="59" t="s">
        <v>567</v>
      </c>
      <c r="L72" s="74" t="s">
        <v>568</v>
      </c>
      <c r="M72" s="18" t="s">
        <v>569</v>
      </c>
      <c r="N72" s="392" t="s">
        <v>819</v>
      </c>
      <c r="O72" s="60" t="s">
        <v>818</v>
      </c>
      <c r="P72" s="18" t="s">
        <v>554</v>
      </c>
      <c r="Q72" s="75" t="s">
        <v>555</v>
      </c>
      <c r="R72" s="79"/>
      <c r="S72" s="13"/>
      <c r="T72" s="13"/>
      <c r="U72" s="13"/>
      <c r="V72" s="13"/>
      <c r="W72" s="13"/>
      <c r="X72" s="13"/>
      <c r="Y72" s="13"/>
      <c r="Z72" s="13"/>
    </row>
    <row r="73" spans="1:29" ht="14.25">
      <c r="A73" s="358"/>
      <c r="B73" s="373"/>
      <c r="C73" s="377"/>
      <c r="D73" s="385"/>
      <c r="E73" s="378"/>
      <c r="F73" s="403"/>
      <c r="G73" s="383"/>
      <c r="H73" s="378"/>
      <c r="I73" s="375"/>
      <c r="J73" s="414"/>
      <c r="K73" s="414"/>
      <c r="L73" s="415"/>
      <c r="M73" s="413"/>
      <c r="N73" s="415"/>
      <c r="O73" s="402"/>
      <c r="P73" s="379"/>
      <c r="Q73" s="393"/>
      <c r="R73" s="411"/>
      <c r="S73" s="401"/>
      <c r="T73" s="13"/>
      <c r="U73" s="410"/>
      <c r="V73" s="410"/>
      <c r="W73" s="410"/>
      <c r="X73" s="410"/>
      <c r="Y73" s="410"/>
      <c r="Z73" s="410"/>
      <c r="AA73" s="369"/>
      <c r="AB73" s="369"/>
      <c r="AC73" s="369"/>
    </row>
    <row r="74" spans="1:29" ht="14.25">
      <c r="A74" s="358"/>
      <c r="B74" s="373"/>
      <c r="C74" s="377"/>
      <c r="D74" s="385"/>
      <c r="E74" s="378"/>
      <c r="F74" s="403"/>
      <c r="G74" s="383"/>
      <c r="H74" s="378"/>
      <c r="I74" s="375"/>
      <c r="J74" s="414"/>
      <c r="K74" s="414"/>
      <c r="L74" s="415"/>
      <c r="M74" s="413"/>
      <c r="N74" s="415"/>
      <c r="O74" s="402"/>
      <c r="P74" s="379"/>
      <c r="Q74" s="393"/>
      <c r="R74" s="411"/>
      <c r="S74" s="401"/>
      <c r="T74" s="13"/>
      <c r="U74" s="410"/>
      <c r="V74" s="410"/>
      <c r="W74" s="410"/>
      <c r="X74" s="410"/>
      <c r="Y74" s="410"/>
      <c r="Z74" s="410"/>
      <c r="AA74" s="369"/>
      <c r="AB74" s="369"/>
      <c r="AC74" s="369"/>
    </row>
    <row r="75" spans="1:29" s="369" customFormat="1" ht="14.25">
      <c r="A75" s="358"/>
      <c r="B75" s="373"/>
      <c r="C75" s="377"/>
      <c r="D75" s="385"/>
      <c r="E75" s="378"/>
      <c r="F75" s="403"/>
      <c r="G75" s="383"/>
      <c r="H75" s="378"/>
      <c r="I75" s="375"/>
      <c r="J75" s="414"/>
      <c r="K75" s="414"/>
      <c r="L75" s="415"/>
      <c r="M75" s="413"/>
      <c r="N75" s="415"/>
      <c r="O75" s="402"/>
      <c r="P75" s="379"/>
      <c r="Q75" s="393"/>
      <c r="R75" s="408"/>
      <c r="S75" s="410"/>
      <c r="T75" s="410"/>
      <c r="U75" s="410"/>
      <c r="V75" s="410"/>
      <c r="W75" s="410"/>
      <c r="X75" s="410"/>
      <c r="Y75" s="410"/>
      <c r="Z75" s="410"/>
    </row>
    <row r="76" spans="1:29" s="369" customFormat="1" ht="14.25">
      <c r="A76" s="358"/>
      <c r="B76" s="373"/>
      <c r="C76" s="377"/>
      <c r="D76" s="385"/>
      <c r="E76" s="378"/>
      <c r="F76" s="414"/>
      <c r="G76" s="387"/>
      <c r="H76" s="378"/>
      <c r="I76" s="375"/>
      <c r="J76" s="414"/>
      <c r="K76" s="414"/>
      <c r="L76" s="415"/>
      <c r="M76" s="413"/>
      <c r="N76" s="415"/>
      <c r="O76" s="402"/>
      <c r="P76" s="379"/>
      <c r="Q76" s="393"/>
      <c r="R76" s="408"/>
      <c r="S76" s="410"/>
      <c r="T76" s="410"/>
      <c r="U76" s="410"/>
      <c r="V76" s="410"/>
      <c r="W76" s="410"/>
      <c r="X76" s="410"/>
      <c r="Y76" s="410"/>
      <c r="Z76" s="410"/>
    </row>
    <row r="77" spans="1:29" s="369" customFormat="1" ht="14.25">
      <c r="A77" s="358"/>
      <c r="B77" s="373"/>
      <c r="C77" s="377"/>
      <c r="D77" s="385"/>
      <c r="E77" s="378"/>
      <c r="F77" s="414"/>
      <c r="G77" s="387"/>
      <c r="H77" s="378"/>
      <c r="I77" s="375"/>
      <c r="J77" s="414"/>
      <c r="K77" s="414"/>
      <c r="L77" s="415"/>
      <c r="M77" s="413"/>
      <c r="N77" s="415"/>
      <c r="O77" s="402"/>
      <c r="P77" s="379"/>
      <c r="Q77" s="393"/>
      <c r="R77" s="408"/>
      <c r="S77" s="410"/>
      <c r="T77" s="410"/>
      <c r="U77" s="410"/>
      <c r="V77" s="410"/>
      <c r="W77" s="410"/>
      <c r="X77" s="410"/>
      <c r="Y77" s="410"/>
      <c r="Z77" s="410"/>
    </row>
    <row r="78" spans="1:29" s="369" customFormat="1" ht="14.25">
      <c r="A78" s="358"/>
      <c r="B78" s="373"/>
      <c r="C78" s="377"/>
      <c r="D78" s="385"/>
      <c r="E78" s="378"/>
      <c r="F78" s="403"/>
      <c r="G78" s="383"/>
      <c r="H78" s="378"/>
      <c r="I78" s="375"/>
      <c r="J78" s="414"/>
      <c r="K78" s="405"/>
      <c r="L78" s="415"/>
      <c r="M78" s="413"/>
      <c r="N78" s="415"/>
      <c r="O78" s="402"/>
      <c r="P78" s="407"/>
      <c r="Q78" s="393"/>
      <c r="R78" s="408"/>
      <c r="S78" s="410"/>
      <c r="T78" s="410"/>
      <c r="U78" s="410"/>
      <c r="V78" s="410"/>
      <c r="W78" s="410"/>
      <c r="X78" s="410"/>
      <c r="Y78" s="410"/>
      <c r="Z78" s="410"/>
    </row>
    <row r="79" spans="1:29" s="369" customFormat="1" ht="14.25">
      <c r="A79" s="358"/>
      <c r="B79" s="373"/>
      <c r="C79" s="377"/>
      <c r="D79" s="385"/>
      <c r="E79" s="378"/>
      <c r="F79" s="403"/>
      <c r="G79" s="383"/>
      <c r="H79" s="378"/>
      <c r="I79" s="375"/>
      <c r="J79" s="405"/>
      <c r="K79" s="405"/>
      <c r="L79" s="405"/>
      <c r="M79" s="405"/>
      <c r="N79" s="406"/>
      <c r="O79" s="417"/>
      <c r="P79" s="407"/>
      <c r="Q79" s="393"/>
      <c r="R79" s="408"/>
      <c r="S79" s="410"/>
      <c r="T79" s="410"/>
      <c r="U79" s="410"/>
      <c r="V79" s="410"/>
      <c r="W79" s="410"/>
      <c r="X79" s="410"/>
      <c r="Y79" s="410"/>
      <c r="Z79" s="410"/>
    </row>
    <row r="80" spans="1:29" s="369" customFormat="1" ht="14.25">
      <c r="A80" s="358"/>
      <c r="B80" s="373"/>
      <c r="C80" s="377"/>
      <c r="D80" s="385"/>
      <c r="E80" s="378"/>
      <c r="F80" s="414"/>
      <c r="G80" s="387"/>
      <c r="H80" s="378"/>
      <c r="I80" s="375"/>
      <c r="J80" s="414"/>
      <c r="K80" s="414"/>
      <c r="L80" s="415"/>
      <c r="M80" s="413"/>
      <c r="N80" s="415"/>
      <c r="O80" s="402"/>
      <c r="P80" s="379"/>
      <c r="Q80" s="393"/>
      <c r="R80" s="411"/>
      <c r="S80" s="401"/>
      <c r="T80" s="410"/>
      <c r="U80" s="410"/>
      <c r="V80" s="410"/>
      <c r="W80" s="410"/>
      <c r="X80" s="410"/>
      <c r="Y80" s="410"/>
      <c r="Z80" s="410"/>
    </row>
    <row r="81" spans="1:26" s="369" customFormat="1" ht="14.25">
      <c r="A81" s="358"/>
      <c r="B81" s="373"/>
      <c r="C81" s="377"/>
      <c r="D81" s="385"/>
      <c r="E81" s="378"/>
      <c r="F81" s="403"/>
      <c r="G81" s="383"/>
      <c r="H81" s="378"/>
      <c r="I81" s="375"/>
      <c r="J81" s="352"/>
      <c r="K81" s="352"/>
      <c r="L81" s="352"/>
      <c r="M81" s="352"/>
      <c r="N81" s="404"/>
      <c r="O81" s="402"/>
      <c r="P81" s="380"/>
      <c r="Q81" s="393"/>
      <c r="R81" s="411"/>
      <c r="S81" s="401"/>
      <c r="T81" s="410"/>
      <c r="U81" s="410"/>
      <c r="V81" s="410"/>
      <c r="W81" s="410"/>
      <c r="X81" s="410"/>
      <c r="Y81" s="410"/>
      <c r="Z81" s="410"/>
    </row>
    <row r="82" spans="1:26">
      <c r="A82" s="26"/>
      <c r="B82" s="20"/>
      <c r="C82" s="20"/>
      <c r="D82" s="20"/>
      <c r="E82" s="29"/>
      <c r="F82" s="27"/>
      <c r="G82" s="9"/>
      <c r="H82" s="9"/>
      <c r="I82" s="9"/>
      <c r="J82" s="50"/>
      <c r="K82" s="9"/>
      <c r="L82" s="9"/>
      <c r="M82" s="9"/>
      <c r="N82" s="8"/>
      <c r="O82" s="50"/>
      <c r="P82" s="4"/>
      <c r="Q82" s="8"/>
      <c r="R82" s="138"/>
      <c r="S82" s="13"/>
      <c r="T82" s="13"/>
      <c r="U82" s="13"/>
      <c r="V82" s="13"/>
      <c r="W82" s="13"/>
      <c r="X82" s="13"/>
      <c r="Y82" s="13"/>
      <c r="Z82" s="13"/>
    </row>
    <row r="83" spans="1:26">
      <c r="A83" s="26"/>
      <c r="B83" s="20"/>
      <c r="C83" s="20"/>
      <c r="D83" s="20"/>
      <c r="E83" s="29"/>
      <c r="F83" s="27"/>
      <c r="G83" s="38"/>
      <c r="H83" s="39"/>
      <c r="I83" s="79"/>
      <c r="J83" s="14"/>
      <c r="K83" s="80"/>
      <c r="L83" s="81"/>
      <c r="M83" s="82"/>
      <c r="N83" s="83"/>
      <c r="O83" s="84"/>
      <c r="P83" s="8"/>
      <c r="Q83" s="13"/>
      <c r="R83" s="138"/>
      <c r="S83" s="13"/>
      <c r="T83" s="13"/>
      <c r="U83" s="13"/>
      <c r="V83" s="13"/>
      <c r="W83" s="13"/>
      <c r="X83" s="13"/>
      <c r="Y83" s="13"/>
      <c r="Z83" s="13"/>
    </row>
    <row r="84" spans="1:26">
      <c r="A84" s="34"/>
      <c r="B84" s="42"/>
      <c r="C84" s="99"/>
      <c r="D84" s="3"/>
      <c r="E84" s="35"/>
      <c r="F84" s="79"/>
      <c r="G84" s="38"/>
      <c r="H84" s="39"/>
      <c r="I84" s="79"/>
      <c r="J84" s="14"/>
      <c r="K84" s="80"/>
      <c r="L84" s="81"/>
      <c r="M84" s="82"/>
      <c r="N84" s="83"/>
      <c r="O84" s="84"/>
      <c r="P84" s="8"/>
      <c r="Q84" s="13"/>
      <c r="R84" s="14"/>
      <c r="S84" s="13"/>
      <c r="T84" s="13"/>
      <c r="U84" s="13"/>
      <c r="V84" s="13"/>
      <c r="W84" s="13"/>
      <c r="X84" s="13"/>
      <c r="Y84" s="13"/>
      <c r="Z84" s="13"/>
    </row>
    <row r="85" spans="1:26" ht="15">
      <c r="A85" s="2"/>
      <c r="B85" s="100" t="s">
        <v>576</v>
      </c>
      <c r="C85" s="100"/>
      <c r="D85" s="100"/>
      <c r="E85" s="100"/>
      <c r="F85" s="14"/>
      <c r="G85" s="14"/>
      <c r="H85" s="101"/>
      <c r="I85" s="14"/>
      <c r="J85" s="71"/>
      <c r="K85" s="72"/>
      <c r="L85" s="14"/>
      <c r="M85" s="14"/>
      <c r="N85" s="13"/>
      <c r="O85" s="95"/>
      <c r="P85" s="8"/>
      <c r="Q85" s="13"/>
      <c r="R85" s="14"/>
      <c r="S85" s="13"/>
      <c r="T85" s="13"/>
      <c r="U85" s="13"/>
      <c r="V85" s="13"/>
      <c r="W85" s="13"/>
      <c r="X85" s="13"/>
      <c r="Y85" s="13"/>
      <c r="Z85" s="13"/>
    </row>
    <row r="86" spans="1:26" ht="38.25">
      <c r="A86" s="17" t="s">
        <v>16</v>
      </c>
      <c r="B86" s="18" t="s">
        <v>534</v>
      </c>
      <c r="C86" s="18"/>
      <c r="D86" s="19" t="s">
        <v>545</v>
      </c>
      <c r="E86" s="18" t="s">
        <v>546</v>
      </c>
      <c r="F86" s="18" t="s">
        <v>547</v>
      </c>
      <c r="G86" s="18" t="s">
        <v>577</v>
      </c>
      <c r="H86" s="18" t="s">
        <v>578</v>
      </c>
      <c r="I86" s="18" t="s">
        <v>550</v>
      </c>
      <c r="J86" s="58" t="s">
        <v>551</v>
      </c>
      <c r="K86" s="18" t="s">
        <v>552</v>
      </c>
      <c r="L86" s="18" t="s">
        <v>553</v>
      </c>
      <c r="M86" s="18" t="s">
        <v>554</v>
      </c>
      <c r="N86" s="19" t="s">
        <v>555</v>
      </c>
      <c r="O86" s="95"/>
      <c r="P86" s="8"/>
      <c r="Q86" s="13"/>
      <c r="R86" s="14"/>
      <c r="S86" s="13"/>
      <c r="T86" s="13"/>
      <c r="U86" s="13"/>
      <c r="V86" s="13"/>
      <c r="W86" s="13"/>
      <c r="X86" s="13"/>
      <c r="Y86" s="13"/>
      <c r="Z86" s="13"/>
    </row>
    <row r="87" spans="1:26">
      <c r="A87" s="194">
        <v>1</v>
      </c>
      <c r="B87" s="102">
        <v>41579</v>
      </c>
      <c r="C87" s="102"/>
      <c r="D87" s="103" t="s">
        <v>579</v>
      </c>
      <c r="E87" s="104" t="s">
        <v>580</v>
      </c>
      <c r="F87" s="105">
        <v>82</v>
      </c>
      <c r="G87" s="104" t="s">
        <v>581</v>
      </c>
      <c r="H87" s="104">
        <v>100</v>
      </c>
      <c r="I87" s="122">
        <v>100</v>
      </c>
      <c r="J87" s="123" t="s">
        <v>582</v>
      </c>
      <c r="K87" s="124">
        <f t="shared" ref="K87:K118" si="20">H87-F87</f>
        <v>18</v>
      </c>
      <c r="L87" s="125">
        <f t="shared" ref="L87:L118" si="21">K87/F87</f>
        <v>0.21951219512195122</v>
      </c>
      <c r="M87" s="126" t="s">
        <v>556</v>
      </c>
      <c r="N87" s="127">
        <v>42657</v>
      </c>
      <c r="O87" s="50"/>
      <c r="P87" s="13"/>
      <c r="Q87" s="13"/>
      <c r="R87" s="14"/>
      <c r="S87" s="13"/>
      <c r="T87" s="13"/>
      <c r="U87" s="13"/>
      <c r="V87" s="13"/>
      <c r="W87" s="13"/>
      <c r="X87" s="13"/>
      <c r="Y87" s="13"/>
      <c r="Z87" s="13"/>
    </row>
    <row r="88" spans="1:26">
      <c r="A88" s="194">
        <v>2</v>
      </c>
      <c r="B88" s="102">
        <v>41794</v>
      </c>
      <c r="C88" s="102"/>
      <c r="D88" s="103" t="s">
        <v>583</v>
      </c>
      <c r="E88" s="104" t="s">
        <v>557</v>
      </c>
      <c r="F88" s="105">
        <v>257</v>
      </c>
      <c r="G88" s="104" t="s">
        <v>581</v>
      </c>
      <c r="H88" s="104">
        <v>300</v>
      </c>
      <c r="I88" s="122">
        <v>300</v>
      </c>
      <c r="J88" s="123" t="s">
        <v>582</v>
      </c>
      <c r="K88" s="124">
        <f t="shared" si="20"/>
        <v>43</v>
      </c>
      <c r="L88" s="125">
        <f t="shared" si="21"/>
        <v>0.16731517509727625</v>
      </c>
      <c r="M88" s="126" t="s">
        <v>556</v>
      </c>
      <c r="N88" s="127">
        <v>41822</v>
      </c>
      <c r="O88" s="50"/>
      <c r="P88" s="13"/>
      <c r="Q88" s="13"/>
      <c r="R88" s="14"/>
      <c r="S88" s="13"/>
      <c r="T88" s="13"/>
      <c r="U88" s="13"/>
      <c r="V88" s="13"/>
      <c r="W88" s="13"/>
      <c r="X88" s="13"/>
      <c r="Y88" s="13"/>
      <c r="Z88" s="13"/>
    </row>
    <row r="89" spans="1:26">
      <c r="A89" s="194">
        <v>3</v>
      </c>
      <c r="B89" s="102">
        <v>41828</v>
      </c>
      <c r="C89" s="102"/>
      <c r="D89" s="103" t="s">
        <v>584</v>
      </c>
      <c r="E89" s="104" t="s">
        <v>557</v>
      </c>
      <c r="F89" s="105">
        <v>393</v>
      </c>
      <c r="G89" s="104" t="s">
        <v>581</v>
      </c>
      <c r="H89" s="104">
        <v>468</v>
      </c>
      <c r="I89" s="122">
        <v>468</v>
      </c>
      <c r="J89" s="123" t="s">
        <v>582</v>
      </c>
      <c r="K89" s="124">
        <f t="shared" si="20"/>
        <v>75</v>
      </c>
      <c r="L89" s="125">
        <f t="shared" si="21"/>
        <v>0.19083969465648856</v>
      </c>
      <c r="M89" s="126" t="s">
        <v>556</v>
      </c>
      <c r="N89" s="127">
        <v>41863</v>
      </c>
      <c r="O89" s="50"/>
      <c r="P89" s="13"/>
      <c r="Q89" s="13"/>
      <c r="R89" s="14"/>
      <c r="S89" s="13"/>
      <c r="T89" s="13"/>
      <c r="U89" s="13"/>
      <c r="V89" s="13"/>
      <c r="W89" s="13"/>
      <c r="X89" s="13"/>
      <c r="Y89" s="13"/>
      <c r="Z89" s="13"/>
    </row>
    <row r="90" spans="1:26">
      <c r="A90" s="194">
        <v>4</v>
      </c>
      <c r="B90" s="102">
        <v>41857</v>
      </c>
      <c r="C90" s="102"/>
      <c r="D90" s="103" t="s">
        <v>585</v>
      </c>
      <c r="E90" s="104" t="s">
        <v>557</v>
      </c>
      <c r="F90" s="105">
        <v>205</v>
      </c>
      <c r="G90" s="104" t="s">
        <v>581</v>
      </c>
      <c r="H90" s="104">
        <v>275</v>
      </c>
      <c r="I90" s="122">
        <v>250</v>
      </c>
      <c r="J90" s="123" t="s">
        <v>582</v>
      </c>
      <c r="K90" s="124">
        <f t="shared" si="20"/>
        <v>70</v>
      </c>
      <c r="L90" s="125">
        <f t="shared" si="21"/>
        <v>0.34146341463414637</v>
      </c>
      <c r="M90" s="126" t="s">
        <v>556</v>
      </c>
      <c r="N90" s="127">
        <v>41962</v>
      </c>
      <c r="O90" s="50"/>
      <c r="P90" s="13"/>
      <c r="Q90" s="13"/>
      <c r="R90" s="14"/>
      <c r="S90" s="13"/>
      <c r="T90" s="13"/>
      <c r="U90" s="13"/>
      <c r="V90" s="13"/>
      <c r="W90" s="13"/>
      <c r="X90" s="13"/>
      <c r="Y90" s="13"/>
      <c r="Z90" s="13"/>
    </row>
    <row r="91" spans="1:26">
      <c r="A91" s="194">
        <v>5</v>
      </c>
      <c r="B91" s="102">
        <v>41886</v>
      </c>
      <c r="C91" s="102"/>
      <c r="D91" s="103" t="s">
        <v>586</v>
      </c>
      <c r="E91" s="104" t="s">
        <v>557</v>
      </c>
      <c r="F91" s="105">
        <v>162</v>
      </c>
      <c r="G91" s="104" t="s">
        <v>581</v>
      </c>
      <c r="H91" s="104">
        <v>190</v>
      </c>
      <c r="I91" s="122">
        <v>190</v>
      </c>
      <c r="J91" s="123" t="s">
        <v>582</v>
      </c>
      <c r="K91" s="124">
        <f t="shared" si="20"/>
        <v>28</v>
      </c>
      <c r="L91" s="125">
        <f t="shared" si="21"/>
        <v>0.1728395061728395</v>
      </c>
      <c r="M91" s="126" t="s">
        <v>556</v>
      </c>
      <c r="N91" s="127">
        <v>42006</v>
      </c>
      <c r="O91" s="50"/>
      <c r="P91" s="13"/>
      <c r="Q91" s="13"/>
      <c r="R91" s="14"/>
      <c r="S91" s="13"/>
      <c r="T91" s="13"/>
      <c r="U91" s="13"/>
      <c r="V91" s="13"/>
      <c r="W91" s="13"/>
      <c r="X91" s="13"/>
      <c r="Y91" s="13"/>
      <c r="Z91" s="13"/>
    </row>
    <row r="92" spans="1:26">
      <c r="A92" s="194">
        <v>6</v>
      </c>
      <c r="B92" s="102">
        <v>41886</v>
      </c>
      <c r="C92" s="102"/>
      <c r="D92" s="103" t="s">
        <v>587</v>
      </c>
      <c r="E92" s="104" t="s">
        <v>557</v>
      </c>
      <c r="F92" s="105">
        <v>75</v>
      </c>
      <c r="G92" s="104" t="s">
        <v>581</v>
      </c>
      <c r="H92" s="104">
        <v>91.5</v>
      </c>
      <c r="I92" s="122" t="s">
        <v>588</v>
      </c>
      <c r="J92" s="123" t="s">
        <v>589</v>
      </c>
      <c r="K92" s="124">
        <f t="shared" si="20"/>
        <v>16.5</v>
      </c>
      <c r="L92" s="125">
        <f t="shared" si="21"/>
        <v>0.22</v>
      </c>
      <c r="M92" s="126" t="s">
        <v>556</v>
      </c>
      <c r="N92" s="127">
        <v>41954</v>
      </c>
      <c r="O92" s="50"/>
      <c r="P92" s="13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6">
      <c r="A93" s="194">
        <v>7</v>
      </c>
      <c r="B93" s="102">
        <v>41913</v>
      </c>
      <c r="C93" s="102"/>
      <c r="D93" s="103" t="s">
        <v>590</v>
      </c>
      <c r="E93" s="104" t="s">
        <v>557</v>
      </c>
      <c r="F93" s="105">
        <v>850</v>
      </c>
      <c r="G93" s="104" t="s">
        <v>581</v>
      </c>
      <c r="H93" s="104">
        <v>982.5</v>
      </c>
      <c r="I93" s="122">
        <v>1050</v>
      </c>
      <c r="J93" s="123" t="s">
        <v>591</v>
      </c>
      <c r="K93" s="124">
        <f t="shared" si="20"/>
        <v>132.5</v>
      </c>
      <c r="L93" s="125">
        <f t="shared" si="21"/>
        <v>0.15588235294117647</v>
      </c>
      <c r="M93" s="126" t="s">
        <v>556</v>
      </c>
      <c r="N93" s="127">
        <v>42039</v>
      </c>
      <c r="O93" s="54"/>
      <c r="P93" s="13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6">
      <c r="A94" s="194">
        <v>8</v>
      </c>
      <c r="B94" s="102">
        <v>41913</v>
      </c>
      <c r="C94" s="102"/>
      <c r="D94" s="103" t="s">
        <v>592</v>
      </c>
      <c r="E94" s="104" t="s">
        <v>557</v>
      </c>
      <c r="F94" s="105">
        <v>475</v>
      </c>
      <c r="G94" s="104" t="s">
        <v>581</v>
      </c>
      <c r="H94" s="104">
        <v>515</v>
      </c>
      <c r="I94" s="122">
        <v>600</v>
      </c>
      <c r="J94" s="123" t="s">
        <v>593</v>
      </c>
      <c r="K94" s="124">
        <f t="shared" si="20"/>
        <v>40</v>
      </c>
      <c r="L94" s="125">
        <f t="shared" si="21"/>
        <v>8.4210526315789472E-2</v>
      </c>
      <c r="M94" s="126" t="s">
        <v>556</v>
      </c>
      <c r="N94" s="127">
        <v>41939</v>
      </c>
      <c r="O94" s="54"/>
      <c r="P94" s="13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6">
      <c r="A95" s="194">
        <v>9</v>
      </c>
      <c r="B95" s="102">
        <v>41913</v>
      </c>
      <c r="C95" s="102"/>
      <c r="D95" s="103" t="s">
        <v>594</v>
      </c>
      <c r="E95" s="104" t="s">
        <v>557</v>
      </c>
      <c r="F95" s="105">
        <v>86</v>
      </c>
      <c r="G95" s="104" t="s">
        <v>581</v>
      </c>
      <c r="H95" s="104">
        <v>99</v>
      </c>
      <c r="I95" s="122">
        <v>140</v>
      </c>
      <c r="J95" s="123" t="s">
        <v>595</v>
      </c>
      <c r="K95" s="124">
        <f t="shared" si="20"/>
        <v>13</v>
      </c>
      <c r="L95" s="125">
        <f t="shared" si="21"/>
        <v>0.15116279069767441</v>
      </c>
      <c r="M95" s="126" t="s">
        <v>556</v>
      </c>
      <c r="N95" s="127">
        <v>41939</v>
      </c>
      <c r="O95" s="54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6">
      <c r="A96" s="194">
        <v>10</v>
      </c>
      <c r="B96" s="102">
        <v>41926</v>
      </c>
      <c r="C96" s="102"/>
      <c r="D96" s="103" t="s">
        <v>596</v>
      </c>
      <c r="E96" s="104" t="s">
        <v>557</v>
      </c>
      <c r="F96" s="105">
        <v>496.6</v>
      </c>
      <c r="G96" s="104" t="s">
        <v>581</v>
      </c>
      <c r="H96" s="104">
        <v>621</v>
      </c>
      <c r="I96" s="122">
        <v>580</v>
      </c>
      <c r="J96" s="123" t="s">
        <v>582</v>
      </c>
      <c r="K96" s="124">
        <f t="shared" si="20"/>
        <v>124.39999999999998</v>
      </c>
      <c r="L96" s="125">
        <f t="shared" si="21"/>
        <v>0.25050342327829234</v>
      </c>
      <c r="M96" s="126" t="s">
        <v>556</v>
      </c>
      <c r="N96" s="127">
        <v>42605</v>
      </c>
      <c r="O96" s="54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11</v>
      </c>
      <c r="B97" s="102">
        <v>41926</v>
      </c>
      <c r="C97" s="102"/>
      <c r="D97" s="103" t="s">
        <v>597</v>
      </c>
      <c r="E97" s="104" t="s">
        <v>557</v>
      </c>
      <c r="F97" s="105">
        <v>2481.9</v>
      </c>
      <c r="G97" s="104" t="s">
        <v>581</v>
      </c>
      <c r="H97" s="104">
        <v>2840</v>
      </c>
      <c r="I97" s="122">
        <v>2870</v>
      </c>
      <c r="J97" s="123" t="s">
        <v>598</v>
      </c>
      <c r="K97" s="124">
        <f t="shared" si="20"/>
        <v>358.09999999999991</v>
      </c>
      <c r="L97" s="125">
        <f t="shared" si="21"/>
        <v>0.14428462065353154</v>
      </c>
      <c r="M97" s="126" t="s">
        <v>556</v>
      </c>
      <c r="N97" s="127">
        <v>42017</v>
      </c>
      <c r="O97" s="54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12</v>
      </c>
      <c r="B98" s="102">
        <v>41928</v>
      </c>
      <c r="C98" s="102"/>
      <c r="D98" s="103" t="s">
        <v>599</v>
      </c>
      <c r="E98" s="104" t="s">
        <v>557</v>
      </c>
      <c r="F98" s="105">
        <v>84.5</v>
      </c>
      <c r="G98" s="104" t="s">
        <v>581</v>
      </c>
      <c r="H98" s="104">
        <v>93</v>
      </c>
      <c r="I98" s="122">
        <v>110</v>
      </c>
      <c r="J98" s="123" t="s">
        <v>600</v>
      </c>
      <c r="K98" s="124">
        <f t="shared" si="20"/>
        <v>8.5</v>
      </c>
      <c r="L98" s="125">
        <f t="shared" si="21"/>
        <v>0.10059171597633136</v>
      </c>
      <c r="M98" s="126" t="s">
        <v>556</v>
      </c>
      <c r="N98" s="127">
        <v>41939</v>
      </c>
      <c r="O98" s="54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13</v>
      </c>
      <c r="B99" s="102">
        <v>41928</v>
      </c>
      <c r="C99" s="102"/>
      <c r="D99" s="103" t="s">
        <v>601</v>
      </c>
      <c r="E99" s="104" t="s">
        <v>557</v>
      </c>
      <c r="F99" s="105">
        <v>401</v>
      </c>
      <c r="G99" s="104" t="s">
        <v>581</v>
      </c>
      <c r="H99" s="104">
        <v>428</v>
      </c>
      <c r="I99" s="122">
        <v>450</v>
      </c>
      <c r="J99" s="123" t="s">
        <v>602</v>
      </c>
      <c r="K99" s="124">
        <f t="shared" si="20"/>
        <v>27</v>
      </c>
      <c r="L99" s="125">
        <f t="shared" si="21"/>
        <v>6.7331670822942641E-2</v>
      </c>
      <c r="M99" s="126" t="s">
        <v>556</v>
      </c>
      <c r="N99" s="127">
        <v>42020</v>
      </c>
      <c r="O99" s="54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14</v>
      </c>
      <c r="B100" s="102">
        <v>41928</v>
      </c>
      <c r="C100" s="102"/>
      <c r="D100" s="103" t="s">
        <v>603</v>
      </c>
      <c r="E100" s="104" t="s">
        <v>557</v>
      </c>
      <c r="F100" s="105">
        <v>101</v>
      </c>
      <c r="G100" s="104" t="s">
        <v>581</v>
      </c>
      <c r="H100" s="104">
        <v>112</v>
      </c>
      <c r="I100" s="122">
        <v>120</v>
      </c>
      <c r="J100" s="123" t="s">
        <v>604</v>
      </c>
      <c r="K100" s="124">
        <f t="shared" si="20"/>
        <v>11</v>
      </c>
      <c r="L100" s="125">
        <f t="shared" si="21"/>
        <v>0.10891089108910891</v>
      </c>
      <c r="M100" s="126" t="s">
        <v>556</v>
      </c>
      <c r="N100" s="127">
        <v>41939</v>
      </c>
      <c r="O100" s="54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15</v>
      </c>
      <c r="B101" s="102">
        <v>41954</v>
      </c>
      <c r="C101" s="102"/>
      <c r="D101" s="103" t="s">
        <v>605</v>
      </c>
      <c r="E101" s="104" t="s">
        <v>557</v>
      </c>
      <c r="F101" s="105">
        <v>59</v>
      </c>
      <c r="G101" s="104" t="s">
        <v>581</v>
      </c>
      <c r="H101" s="104">
        <v>76</v>
      </c>
      <c r="I101" s="122">
        <v>76</v>
      </c>
      <c r="J101" s="123" t="s">
        <v>582</v>
      </c>
      <c r="K101" s="124">
        <f t="shared" si="20"/>
        <v>17</v>
      </c>
      <c r="L101" s="125">
        <f t="shared" si="21"/>
        <v>0.28813559322033899</v>
      </c>
      <c r="M101" s="126" t="s">
        <v>556</v>
      </c>
      <c r="N101" s="127">
        <v>43032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16</v>
      </c>
      <c r="B102" s="102">
        <v>41954</v>
      </c>
      <c r="C102" s="102"/>
      <c r="D102" s="103" t="s">
        <v>594</v>
      </c>
      <c r="E102" s="104" t="s">
        <v>557</v>
      </c>
      <c r="F102" s="105">
        <v>99</v>
      </c>
      <c r="G102" s="104" t="s">
        <v>581</v>
      </c>
      <c r="H102" s="104">
        <v>120</v>
      </c>
      <c r="I102" s="122">
        <v>120</v>
      </c>
      <c r="J102" s="123" t="s">
        <v>606</v>
      </c>
      <c r="K102" s="124">
        <f t="shared" si="20"/>
        <v>21</v>
      </c>
      <c r="L102" s="125">
        <f t="shared" si="21"/>
        <v>0.21212121212121213</v>
      </c>
      <c r="M102" s="126" t="s">
        <v>556</v>
      </c>
      <c r="N102" s="127">
        <v>41960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4">
        <v>17</v>
      </c>
      <c r="B103" s="102">
        <v>41956</v>
      </c>
      <c r="C103" s="102"/>
      <c r="D103" s="103" t="s">
        <v>607</v>
      </c>
      <c r="E103" s="104" t="s">
        <v>557</v>
      </c>
      <c r="F103" s="105">
        <v>22</v>
      </c>
      <c r="G103" s="104" t="s">
        <v>581</v>
      </c>
      <c r="H103" s="104">
        <v>33.549999999999997</v>
      </c>
      <c r="I103" s="122">
        <v>32</v>
      </c>
      <c r="J103" s="123" t="s">
        <v>608</v>
      </c>
      <c r="K103" s="124">
        <f t="shared" si="20"/>
        <v>11.549999999999997</v>
      </c>
      <c r="L103" s="125">
        <f t="shared" si="21"/>
        <v>0.52499999999999991</v>
      </c>
      <c r="M103" s="126" t="s">
        <v>556</v>
      </c>
      <c r="N103" s="127">
        <v>42188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18</v>
      </c>
      <c r="B104" s="102">
        <v>41976</v>
      </c>
      <c r="C104" s="102"/>
      <c r="D104" s="103" t="s">
        <v>609</v>
      </c>
      <c r="E104" s="104" t="s">
        <v>557</v>
      </c>
      <c r="F104" s="105">
        <v>440</v>
      </c>
      <c r="G104" s="104" t="s">
        <v>581</v>
      </c>
      <c r="H104" s="104">
        <v>520</v>
      </c>
      <c r="I104" s="122">
        <v>520</v>
      </c>
      <c r="J104" s="123" t="s">
        <v>610</v>
      </c>
      <c r="K104" s="124">
        <f t="shared" si="20"/>
        <v>80</v>
      </c>
      <c r="L104" s="125">
        <f t="shared" si="21"/>
        <v>0.18181818181818182</v>
      </c>
      <c r="M104" s="126" t="s">
        <v>556</v>
      </c>
      <c r="N104" s="127">
        <v>42208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19</v>
      </c>
      <c r="B105" s="102">
        <v>41976</v>
      </c>
      <c r="C105" s="102"/>
      <c r="D105" s="103" t="s">
        <v>611</v>
      </c>
      <c r="E105" s="104" t="s">
        <v>557</v>
      </c>
      <c r="F105" s="105">
        <v>360</v>
      </c>
      <c r="G105" s="104" t="s">
        <v>581</v>
      </c>
      <c r="H105" s="104">
        <v>427</v>
      </c>
      <c r="I105" s="122">
        <v>425</v>
      </c>
      <c r="J105" s="123" t="s">
        <v>612</v>
      </c>
      <c r="K105" s="124">
        <f t="shared" si="20"/>
        <v>67</v>
      </c>
      <c r="L105" s="125">
        <f t="shared" si="21"/>
        <v>0.18611111111111112</v>
      </c>
      <c r="M105" s="126" t="s">
        <v>556</v>
      </c>
      <c r="N105" s="127">
        <v>42058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20</v>
      </c>
      <c r="B106" s="102">
        <v>42012</v>
      </c>
      <c r="C106" s="102"/>
      <c r="D106" s="103" t="s">
        <v>613</v>
      </c>
      <c r="E106" s="104" t="s">
        <v>557</v>
      </c>
      <c r="F106" s="105">
        <v>360</v>
      </c>
      <c r="G106" s="104" t="s">
        <v>581</v>
      </c>
      <c r="H106" s="104">
        <v>455</v>
      </c>
      <c r="I106" s="122">
        <v>420</v>
      </c>
      <c r="J106" s="123" t="s">
        <v>614</v>
      </c>
      <c r="K106" s="124">
        <f t="shared" si="20"/>
        <v>95</v>
      </c>
      <c r="L106" s="125">
        <f t="shared" si="21"/>
        <v>0.2638888888888889</v>
      </c>
      <c r="M106" s="126" t="s">
        <v>556</v>
      </c>
      <c r="N106" s="127">
        <v>42024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21</v>
      </c>
      <c r="B107" s="102">
        <v>42012</v>
      </c>
      <c r="C107" s="102"/>
      <c r="D107" s="103" t="s">
        <v>615</v>
      </c>
      <c r="E107" s="104" t="s">
        <v>557</v>
      </c>
      <c r="F107" s="105">
        <v>130</v>
      </c>
      <c r="G107" s="104"/>
      <c r="H107" s="104">
        <v>175.5</v>
      </c>
      <c r="I107" s="122">
        <v>165</v>
      </c>
      <c r="J107" s="123" t="s">
        <v>616</v>
      </c>
      <c r="K107" s="124">
        <f t="shared" si="20"/>
        <v>45.5</v>
      </c>
      <c r="L107" s="125">
        <f t="shared" si="21"/>
        <v>0.35</v>
      </c>
      <c r="M107" s="126" t="s">
        <v>556</v>
      </c>
      <c r="N107" s="127">
        <v>43088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22</v>
      </c>
      <c r="B108" s="102">
        <v>42040</v>
      </c>
      <c r="C108" s="102"/>
      <c r="D108" s="103" t="s">
        <v>376</v>
      </c>
      <c r="E108" s="104" t="s">
        <v>580</v>
      </c>
      <c r="F108" s="105">
        <v>98</v>
      </c>
      <c r="G108" s="104"/>
      <c r="H108" s="104">
        <v>120</v>
      </c>
      <c r="I108" s="122">
        <v>120</v>
      </c>
      <c r="J108" s="123" t="s">
        <v>582</v>
      </c>
      <c r="K108" s="124">
        <f t="shared" si="20"/>
        <v>22</v>
      </c>
      <c r="L108" s="125">
        <f t="shared" si="21"/>
        <v>0.22448979591836735</v>
      </c>
      <c r="M108" s="126" t="s">
        <v>556</v>
      </c>
      <c r="N108" s="127">
        <v>42753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23</v>
      </c>
      <c r="B109" s="102">
        <v>42040</v>
      </c>
      <c r="C109" s="102"/>
      <c r="D109" s="103" t="s">
        <v>617</v>
      </c>
      <c r="E109" s="104" t="s">
        <v>580</v>
      </c>
      <c r="F109" s="105">
        <v>196</v>
      </c>
      <c r="G109" s="104"/>
      <c r="H109" s="104">
        <v>262</v>
      </c>
      <c r="I109" s="122">
        <v>255</v>
      </c>
      <c r="J109" s="123" t="s">
        <v>582</v>
      </c>
      <c r="K109" s="124">
        <f t="shared" si="20"/>
        <v>66</v>
      </c>
      <c r="L109" s="125">
        <f t="shared" si="21"/>
        <v>0.33673469387755101</v>
      </c>
      <c r="M109" s="126" t="s">
        <v>556</v>
      </c>
      <c r="N109" s="127">
        <v>42599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5">
        <v>24</v>
      </c>
      <c r="B110" s="106">
        <v>42067</v>
      </c>
      <c r="C110" s="106"/>
      <c r="D110" s="107" t="s">
        <v>375</v>
      </c>
      <c r="E110" s="108" t="s">
        <v>580</v>
      </c>
      <c r="F110" s="109">
        <v>235</v>
      </c>
      <c r="G110" s="109"/>
      <c r="H110" s="110">
        <v>77</v>
      </c>
      <c r="I110" s="128" t="s">
        <v>618</v>
      </c>
      <c r="J110" s="129" t="s">
        <v>619</v>
      </c>
      <c r="K110" s="130">
        <f t="shared" si="20"/>
        <v>-158</v>
      </c>
      <c r="L110" s="131">
        <f t="shared" si="21"/>
        <v>-0.67234042553191486</v>
      </c>
      <c r="M110" s="132" t="s">
        <v>620</v>
      </c>
      <c r="N110" s="133">
        <v>43522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25</v>
      </c>
      <c r="B111" s="102">
        <v>42067</v>
      </c>
      <c r="C111" s="102"/>
      <c r="D111" s="103" t="s">
        <v>453</v>
      </c>
      <c r="E111" s="104" t="s">
        <v>580</v>
      </c>
      <c r="F111" s="105">
        <v>185</v>
      </c>
      <c r="G111" s="104"/>
      <c r="H111" s="104">
        <v>224</v>
      </c>
      <c r="I111" s="122" t="s">
        <v>621</v>
      </c>
      <c r="J111" s="123" t="s">
        <v>582</v>
      </c>
      <c r="K111" s="124">
        <f t="shared" si="20"/>
        <v>39</v>
      </c>
      <c r="L111" s="125">
        <f t="shared" si="21"/>
        <v>0.21081081081081082</v>
      </c>
      <c r="M111" s="126" t="s">
        <v>556</v>
      </c>
      <c r="N111" s="127">
        <v>42647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339">
        <v>26</v>
      </c>
      <c r="B112" s="111">
        <v>42090</v>
      </c>
      <c r="C112" s="111"/>
      <c r="D112" s="112" t="s">
        <v>622</v>
      </c>
      <c r="E112" s="113" t="s">
        <v>580</v>
      </c>
      <c r="F112" s="114">
        <v>49.5</v>
      </c>
      <c r="G112" s="115"/>
      <c r="H112" s="115">
        <v>15.85</v>
      </c>
      <c r="I112" s="115">
        <v>67</v>
      </c>
      <c r="J112" s="134" t="s">
        <v>623</v>
      </c>
      <c r="K112" s="115">
        <f t="shared" si="20"/>
        <v>-33.65</v>
      </c>
      <c r="L112" s="135">
        <f t="shared" si="21"/>
        <v>-0.67979797979797973</v>
      </c>
      <c r="M112" s="132" t="s">
        <v>620</v>
      </c>
      <c r="N112" s="136">
        <v>43627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27</v>
      </c>
      <c r="B113" s="102">
        <v>42093</v>
      </c>
      <c r="C113" s="102"/>
      <c r="D113" s="103" t="s">
        <v>624</v>
      </c>
      <c r="E113" s="104" t="s">
        <v>580</v>
      </c>
      <c r="F113" s="105">
        <v>183.5</v>
      </c>
      <c r="G113" s="104"/>
      <c r="H113" s="104">
        <v>219</v>
      </c>
      <c r="I113" s="122">
        <v>218</v>
      </c>
      <c r="J113" s="123" t="s">
        <v>625</v>
      </c>
      <c r="K113" s="124">
        <f t="shared" si="20"/>
        <v>35.5</v>
      </c>
      <c r="L113" s="125">
        <f t="shared" si="21"/>
        <v>0.19346049046321526</v>
      </c>
      <c r="M113" s="126" t="s">
        <v>556</v>
      </c>
      <c r="N113" s="127">
        <v>42103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28</v>
      </c>
      <c r="B114" s="102">
        <v>42114</v>
      </c>
      <c r="C114" s="102"/>
      <c r="D114" s="103" t="s">
        <v>626</v>
      </c>
      <c r="E114" s="104" t="s">
        <v>580</v>
      </c>
      <c r="F114" s="105">
        <f>(227+237)/2</f>
        <v>232</v>
      </c>
      <c r="G114" s="104"/>
      <c r="H114" s="104">
        <v>298</v>
      </c>
      <c r="I114" s="122">
        <v>298</v>
      </c>
      <c r="J114" s="123" t="s">
        <v>582</v>
      </c>
      <c r="K114" s="124">
        <f t="shared" si="20"/>
        <v>66</v>
      </c>
      <c r="L114" s="125">
        <f t="shared" si="21"/>
        <v>0.28448275862068967</v>
      </c>
      <c r="M114" s="126" t="s">
        <v>556</v>
      </c>
      <c r="N114" s="127">
        <v>42823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29</v>
      </c>
      <c r="B115" s="102">
        <v>42128</v>
      </c>
      <c r="C115" s="102"/>
      <c r="D115" s="103" t="s">
        <v>627</v>
      </c>
      <c r="E115" s="104" t="s">
        <v>557</v>
      </c>
      <c r="F115" s="105">
        <v>385</v>
      </c>
      <c r="G115" s="104"/>
      <c r="H115" s="104">
        <f>212.5+331</f>
        <v>543.5</v>
      </c>
      <c r="I115" s="122">
        <v>510</v>
      </c>
      <c r="J115" s="123" t="s">
        <v>628</v>
      </c>
      <c r="K115" s="124">
        <f t="shared" si="20"/>
        <v>158.5</v>
      </c>
      <c r="L115" s="125">
        <f t="shared" si="21"/>
        <v>0.41168831168831171</v>
      </c>
      <c r="M115" s="126" t="s">
        <v>556</v>
      </c>
      <c r="N115" s="127">
        <v>42235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30</v>
      </c>
      <c r="B116" s="102">
        <v>42128</v>
      </c>
      <c r="C116" s="102"/>
      <c r="D116" s="103" t="s">
        <v>629</v>
      </c>
      <c r="E116" s="104" t="s">
        <v>557</v>
      </c>
      <c r="F116" s="105">
        <v>115.5</v>
      </c>
      <c r="G116" s="104"/>
      <c r="H116" s="104">
        <v>146</v>
      </c>
      <c r="I116" s="122">
        <v>142</v>
      </c>
      <c r="J116" s="123" t="s">
        <v>630</v>
      </c>
      <c r="K116" s="124">
        <f t="shared" si="20"/>
        <v>30.5</v>
      </c>
      <c r="L116" s="125">
        <f t="shared" si="21"/>
        <v>0.26406926406926406</v>
      </c>
      <c r="M116" s="126" t="s">
        <v>556</v>
      </c>
      <c r="N116" s="127">
        <v>42202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31</v>
      </c>
      <c r="B117" s="102">
        <v>42151</v>
      </c>
      <c r="C117" s="102"/>
      <c r="D117" s="103" t="s">
        <v>631</v>
      </c>
      <c r="E117" s="104" t="s">
        <v>557</v>
      </c>
      <c r="F117" s="105">
        <v>237.5</v>
      </c>
      <c r="G117" s="104"/>
      <c r="H117" s="104">
        <v>279.5</v>
      </c>
      <c r="I117" s="122">
        <v>278</v>
      </c>
      <c r="J117" s="123" t="s">
        <v>582</v>
      </c>
      <c r="K117" s="124">
        <f t="shared" si="20"/>
        <v>42</v>
      </c>
      <c r="L117" s="125">
        <f t="shared" si="21"/>
        <v>0.17684210526315788</v>
      </c>
      <c r="M117" s="126" t="s">
        <v>556</v>
      </c>
      <c r="N117" s="127">
        <v>42222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32</v>
      </c>
      <c r="B118" s="102">
        <v>42174</v>
      </c>
      <c r="C118" s="102"/>
      <c r="D118" s="103" t="s">
        <v>601</v>
      </c>
      <c r="E118" s="104" t="s">
        <v>580</v>
      </c>
      <c r="F118" s="105">
        <v>340</v>
      </c>
      <c r="G118" s="104"/>
      <c r="H118" s="104">
        <v>448</v>
      </c>
      <c r="I118" s="122">
        <v>448</v>
      </c>
      <c r="J118" s="123" t="s">
        <v>582</v>
      </c>
      <c r="K118" s="124">
        <f t="shared" si="20"/>
        <v>108</v>
      </c>
      <c r="L118" s="125">
        <f t="shared" si="21"/>
        <v>0.31764705882352939</v>
      </c>
      <c r="M118" s="126" t="s">
        <v>556</v>
      </c>
      <c r="N118" s="127">
        <v>43018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33</v>
      </c>
      <c r="B119" s="102">
        <v>42191</v>
      </c>
      <c r="C119" s="102"/>
      <c r="D119" s="103" t="s">
        <v>632</v>
      </c>
      <c r="E119" s="104" t="s">
        <v>580</v>
      </c>
      <c r="F119" s="105">
        <v>390</v>
      </c>
      <c r="G119" s="104"/>
      <c r="H119" s="104">
        <v>460</v>
      </c>
      <c r="I119" s="122">
        <v>460</v>
      </c>
      <c r="J119" s="123" t="s">
        <v>582</v>
      </c>
      <c r="K119" s="124">
        <f t="shared" ref="K119:K139" si="22">H119-F119</f>
        <v>70</v>
      </c>
      <c r="L119" s="125">
        <f t="shared" ref="L119:L139" si="23">K119/F119</f>
        <v>0.17948717948717949</v>
      </c>
      <c r="M119" s="126" t="s">
        <v>556</v>
      </c>
      <c r="N119" s="127">
        <v>42478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5">
        <v>34</v>
      </c>
      <c r="B120" s="106">
        <v>42195</v>
      </c>
      <c r="C120" s="106"/>
      <c r="D120" s="107" t="s">
        <v>633</v>
      </c>
      <c r="E120" s="108" t="s">
        <v>580</v>
      </c>
      <c r="F120" s="109">
        <v>122.5</v>
      </c>
      <c r="G120" s="109"/>
      <c r="H120" s="110">
        <v>61</v>
      </c>
      <c r="I120" s="128">
        <v>172</v>
      </c>
      <c r="J120" s="129" t="s">
        <v>634</v>
      </c>
      <c r="K120" s="130">
        <f t="shared" si="22"/>
        <v>-61.5</v>
      </c>
      <c r="L120" s="131">
        <f t="shared" si="23"/>
        <v>-0.50204081632653064</v>
      </c>
      <c r="M120" s="132" t="s">
        <v>620</v>
      </c>
      <c r="N120" s="133">
        <v>43333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35</v>
      </c>
      <c r="B121" s="102">
        <v>42219</v>
      </c>
      <c r="C121" s="102"/>
      <c r="D121" s="103" t="s">
        <v>635</v>
      </c>
      <c r="E121" s="104" t="s">
        <v>580</v>
      </c>
      <c r="F121" s="105">
        <v>297.5</v>
      </c>
      <c r="G121" s="104"/>
      <c r="H121" s="104">
        <v>350</v>
      </c>
      <c r="I121" s="122">
        <v>360</v>
      </c>
      <c r="J121" s="123" t="s">
        <v>636</v>
      </c>
      <c r="K121" s="124">
        <f t="shared" si="22"/>
        <v>52.5</v>
      </c>
      <c r="L121" s="125">
        <f t="shared" si="23"/>
        <v>0.17647058823529413</v>
      </c>
      <c r="M121" s="126" t="s">
        <v>556</v>
      </c>
      <c r="N121" s="127">
        <v>42232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36</v>
      </c>
      <c r="B122" s="102">
        <v>42219</v>
      </c>
      <c r="C122" s="102"/>
      <c r="D122" s="103" t="s">
        <v>637</v>
      </c>
      <c r="E122" s="104" t="s">
        <v>580</v>
      </c>
      <c r="F122" s="105">
        <v>115.5</v>
      </c>
      <c r="G122" s="104"/>
      <c r="H122" s="104">
        <v>149</v>
      </c>
      <c r="I122" s="122">
        <v>140</v>
      </c>
      <c r="J122" s="137" t="s">
        <v>638</v>
      </c>
      <c r="K122" s="124">
        <f t="shared" si="22"/>
        <v>33.5</v>
      </c>
      <c r="L122" s="125">
        <f t="shared" si="23"/>
        <v>0.29004329004329005</v>
      </c>
      <c r="M122" s="126" t="s">
        <v>556</v>
      </c>
      <c r="N122" s="127">
        <v>42740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37</v>
      </c>
      <c r="B123" s="102">
        <v>42251</v>
      </c>
      <c r="C123" s="102"/>
      <c r="D123" s="103" t="s">
        <v>631</v>
      </c>
      <c r="E123" s="104" t="s">
        <v>580</v>
      </c>
      <c r="F123" s="105">
        <v>226</v>
      </c>
      <c r="G123" s="104"/>
      <c r="H123" s="104">
        <v>292</v>
      </c>
      <c r="I123" s="122">
        <v>292</v>
      </c>
      <c r="J123" s="123" t="s">
        <v>639</v>
      </c>
      <c r="K123" s="124">
        <f t="shared" si="22"/>
        <v>66</v>
      </c>
      <c r="L123" s="125">
        <f t="shared" si="23"/>
        <v>0.29203539823008851</v>
      </c>
      <c r="M123" s="126" t="s">
        <v>556</v>
      </c>
      <c r="N123" s="127">
        <v>42286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38</v>
      </c>
      <c r="B124" s="102">
        <v>42254</v>
      </c>
      <c r="C124" s="102"/>
      <c r="D124" s="103" t="s">
        <v>626</v>
      </c>
      <c r="E124" s="104" t="s">
        <v>580</v>
      </c>
      <c r="F124" s="105">
        <v>232.5</v>
      </c>
      <c r="G124" s="104"/>
      <c r="H124" s="104">
        <v>312.5</v>
      </c>
      <c r="I124" s="122">
        <v>310</v>
      </c>
      <c r="J124" s="123" t="s">
        <v>582</v>
      </c>
      <c r="K124" s="124">
        <f t="shared" si="22"/>
        <v>80</v>
      </c>
      <c r="L124" s="125">
        <f t="shared" si="23"/>
        <v>0.34408602150537637</v>
      </c>
      <c r="M124" s="126" t="s">
        <v>556</v>
      </c>
      <c r="N124" s="127">
        <v>42823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39</v>
      </c>
      <c r="B125" s="102">
        <v>42268</v>
      </c>
      <c r="C125" s="102"/>
      <c r="D125" s="103" t="s">
        <v>640</v>
      </c>
      <c r="E125" s="104" t="s">
        <v>580</v>
      </c>
      <c r="F125" s="105">
        <v>196.5</v>
      </c>
      <c r="G125" s="104"/>
      <c r="H125" s="104">
        <v>238</v>
      </c>
      <c r="I125" s="122">
        <v>238</v>
      </c>
      <c r="J125" s="123" t="s">
        <v>639</v>
      </c>
      <c r="K125" s="124">
        <f t="shared" si="22"/>
        <v>41.5</v>
      </c>
      <c r="L125" s="125">
        <f t="shared" si="23"/>
        <v>0.21119592875318066</v>
      </c>
      <c r="M125" s="126" t="s">
        <v>556</v>
      </c>
      <c r="N125" s="127">
        <v>42291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40</v>
      </c>
      <c r="B126" s="102">
        <v>42271</v>
      </c>
      <c r="C126" s="102"/>
      <c r="D126" s="103" t="s">
        <v>579</v>
      </c>
      <c r="E126" s="104" t="s">
        <v>580</v>
      </c>
      <c r="F126" s="105">
        <v>65</v>
      </c>
      <c r="G126" s="104"/>
      <c r="H126" s="104">
        <v>82</v>
      </c>
      <c r="I126" s="122">
        <v>82</v>
      </c>
      <c r="J126" s="123" t="s">
        <v>639</v>
      </c>
      <c r="K126" s="124">
        <f t="shared" si="22"/>
        <v>17</v>
      </c>
      <c r="L126" s="125">
        <f t="shared" si="23"/>
        <v>0.26153846153846155</v>
      </c>
      <c r="M126" s="126" t="s">
        <v>556</v>
      </c>
      <c r="N126" s="127">
        <v>42578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41</v>
      </c>
      <c r="B127" s="102">
        <v>42291</v>
      </c>
      <c r="C127" s="102"/>
      <c r="D127" s="103" t="s">
        <v>641</v>
      </c>
      <c r="E127" s="104" t="s">
        <v>580</v>
      </c>
      <c r="F127" s="105">
        <v>144</v>
      </c>
      <c r="G127" s="104"/>
      <c r="H127" s="104">
        <v>182.5</v>
      </c>
      <c r="I127" s="122">
        <v>181</v>
      </c>
      <c r="J127" s="123" t="s">
        <v>639</v>
      </c>
      <c r="K127" s="124">
        <f t="shared" si="22"/>
        <v>38.5</v>
      </c>
      <c r="L127" s="125">
        <f t="shared" si="23"/>
        <v>0.2673611111111111</v>
      </c>
      <c r="M127" s="126" t="s">
        <v>556</v>
      </c>
      <c r="N127" s="127">
        <v>42817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42</v>
      </c>
      <c r="B128" s="102">
        <v>42291</v>
      </c>
      <c r="C128" s="102"/>
      <c r="D128" s="103" t="s">
        <v>642</v>
      </c>
      <c r="E128" s="104" t="s">
        <v>580</v>
      </c>
      <c r="F128" s="105">
        <v>264</v>
      </c>
      <c r="G128" s="104"/>
      <c r="H128" s="104">
        <v>311</v>
      </c>
      <c r="I128" s="122">
        <v>311</v>
      </c>
      <c r="J128" s="123" t="s">
        <v>639</v>
      </c>
      <c r="K128" s="124">
        <f t="shared" si="22"/>
        <v>47</v>
      </c>
      <c r="L128" s="125">
        <f t="shared" si="23"/>
        <v>0.17803030303030304</v>
      </c>
      <c r="M128" s="126" t="s">
        <v>556</v>
      </c>
      <c r="N128" s="127">
        <v>42604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43</v>
      </c>
      <c r="B129" s="102">
        <v>42318</v>
      </c>
      <c r="C129" s="102"/>
      <c r="D129" s="103" t="s">
        <v>643</v>
      </c>
      <c r="E129" s="104" t="s">
        <v>557</v>
      </c>
      <c r="F129" s="105">
        <v>549.5</v>
      </c>
      <c r="G129" s="104"/>
      <c r="H129" s="104">
        <v>630</v>
      </c>
      <c r="I129" s="122">
        <v>630</v>
      </c>
      <c r="J129" s="123" t="s">
        <v>639</v>
      </c>
      <c r="K129" s="124">
        <f t="shared" si="22"/>
        <v>80.5</v>
      </c>
      <c r="L129" s="125">
        <f t="shared" si="23"/>
        <v>0.1464968152866242</v>
      </c>
      <c r="M129" s="126" t="s">
        <v>556</v>
      </c>
      <c r="N129" s="127">
        <v>42419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44</v>
      </c>
      <c r="B130" s="102">
        <v>42342</v>
      </c>
      <c r="C130" s="102"/>
      <c r="D130" s="103" t="s">
        <v>644</v>
      </c>
      <c r="E130" s="104" t="s">
        <v>580</v>
      </c>
      <c r="F130" s="105">
        <v>1027.5</v>
      </c>
      <c r="G130" s="104"/>
      <c r="H130" s="104">
        <v>1315</v>
      </c>
      <c r="I130" s="122">
        <v>1250</v>
      </c>
      <c r="J130" s="123" t="s">
        <v>639</v>
      </c>
      <c r="K130" s="124">
        <f t="shared" si="22"/>
        <v>287.5</v>
      </c>
      <c r="L130" s="125">
        <f t="shared" si="23"/>
        <v>0.27980535279805352</v>
      </c>
      <c r="M130" s="126" t="s">
        <v>556</v>
      </c>
      <c r="N130" s="127">
        <v>43244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45</v>
      </c>
      <c r="B131" s="102">
        <v>42367</v>
      </c>
      <c r="C131" s="102"/>
      <c r="D131" s="103" t="s">
        <v>645</v>
      </c>
      <c r="E131" s="104" t="s">
        <v>580</v>
      </c>
      <c r="F131" s="105">
        <v>465</v>
      </c>
      <c r="G131" s="104"/>
      <c r="H131" s="104">
        <v>540</v>
      </c>
      <c r="I131" s="122">
        <v>540</v>
      </c>
      <c r="J131" s="123" t="s">
        <v>639</v>
      </c>
      <c r="K131" s="124">
        <f t="shared" si="22"/>
        <v>75</v>
      </c>
      <c r="L131" s="125">
        <f t="shared" si="23"/>
        <v>0.16129032258064516</v>
      </c>
      <c r="M131" s="126" t="s">
        <v>556</v>
      </c>
      <c r="N131" s="127">
        <v>42530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46</v>
      </c>
      <c r="B132" s="102">
        <v>42380</v>
      </c>
      <c r="C132" s="102"/>
      <c r="D132" s="103" t="s">
        <v>376</v>
      </c>
      <c r="E132" s="104" t="s">
        <v>557</v>
      </c>
      <c r="F132" s="105">
        <v>81</v>
      </c>
      <c r="G132" s="104"/>
      <c r="H132" s="104">
        <v>110</v>
      </c>
      <c r="I132" s="122">
        <v>110</v>
      </c>
      <c r="J132" s="123" t="s">
        <v>639</v>
      </c>
      <c r="K132" s="124">
        <f t="shared" si="22"/>
        <v>29</v>
      </c>
      <c r="L132" s="125">
        <f t="shared" si="23"/>
        <v>0.35802469135802467</v>
      </c>
      <c r="M132" s="126" t="s">
        <v>556</v>
      </c>
      <c r="N132" s="127">
        <v>42745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47</v>
      </c>
      <c r="B133" s="102">
        <v>42382</v>
      </c>
      <c r="C133" s="102"/>
      <c r="D133" s="103" t="s">
        <v>646</v>
      </c>
      <c r="E133" s="104" t="s">
        <v>557</v>
      </c>
      <c r="F133" s="105">
        <v>417.5</v>
      </c>
      <c r="G133" s="104"/>
      <c r="H133" s="104">
        <v>547</v>
      </c>
      <c r="I133" s="122">
        <v>535</v>
      </c>
      <c r="J133" s="123" t="s">
        <v>639</v>
      </c>
      <c r="K133" s="124">
        <f t="shared" si="22"/>
        <v>129.5</v>
      </c>
      <c r="L133" s="125">
        <f t="shared" si="23"/>
        <v>0.31017964071856285</v>
      </c>
      <c r="M133" s="126" t="s">
        <v>556</v>
      </c>
      <c r="N133" s="127">
        <v>42578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48</v>
      </c>
      <c r="B134" s="102">
        <v>42408</v>
      </c>
      <c r="C134" s="102"/>
      <c r="D134" s="103" t="s">
        <v>647</v>
      </c>
      <c r="E134" s="104" t="s">
        <v>580</v>
      </c>
      <c r="F134" s="105">
        <v>650</v>
      </c>
      <c r="G134" s="104"/>
      <c r="H134" s="104">
        <v>800</v>
      </c>
      <c r="I134" s="122">
        <v>800</v>
      </c>
      <c r="J134" s="123" t="s">
        <v>639</v>
      </c>
      <c r="K134" s="124">
        <f t="shared" si="22"/>
        <v>150</v>
      </c>
      <c r="L134" s="125">
        <f t="shared" si="23"/>
        <v>0.23076923076923078</v>
      </c>
      <c r="M134" s="126" t="s">
        <v>556</v>
      </c>
      <c r="N134" s="127">
        <v>43154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49</v>
      </c>
      <c r="B135" s="102">
        <v>42433</v>
      </c>
      <c r="C135" s="102"/>
      <c r="D135" s="103" t="s">
        <v>193</v>
      </c>
      <c r="E135" s="104" t="s">
        <v>580</v>
      </c>
      <c r="F135" s="105">
        <v>437.5</v>
      </c>
      <c r="G135" s="104"/>
      <c r="H135" s="104">
        <v>504.5</v>
      </c>
      <c r="I135" s="122">
        <v>522</v>
      </c>
      <c r="J135" s="123" t="s">
        <v>648</v>
      </c>
      <c r="K135" s="124">
        <f t="shared" si="22"/>
        <v>67</v>
      </c>
      <c r="L135" s="125">
        <f t="shared" si="23"/>
        <v>0.15314285714285714</v>
      </c>
      <c r="M135" s="126" t="s">
        <v>556</v>
      </c>
      <c r="N135" s="127">
        <v>42480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50</v>
      </c>
      <c r="B136" s="102">
        <v>42438</v>
      </c>
      <c r="C136" s="102"/>
      <c r="D136" s="103" t="s">
        <v>649</v>
      </c>
      <c r="E136" s="104" t="s">
        <v>580</v>
      </c>
      <c r="F136" s="105">
        <v>189.5</v>
      </c>
      <c r="G136" s="104"/>
      <c r="H136" s="104">
        <v>218</v>
      </c>
      <c r="I136" s="122">
        <v>218</v>
      </c>
      <c r="J136" s="123" t="s">
        <v>639</v>
      </c>
      <c r="K136" s="124">
        <f t="shared" si="22"/>
        <v>28.5</v>
      </c>
      <c r="L136" s="125">
        <f t="shared" si="23"/>
        <v>0.15039577836411611</v>
      </c>
      <c r="M136" s="126" t="s">
        <v>556</v>
      </c>
      <c r="N136" s="127">
        <v>43034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339">
        <v>51</v>
      </c>
      <c r="B137" s="111">
        <v>42471</v>
      </c>
      <c r="C137" s="111"/>
      <c r="D137" s="112" t="s">
        <v>650</v>
      </c>
      <c r="E137" s="113" t="s">
        <v>580</v>
      </c>
      <c r="F137" s="114">
        <v>36.5</v>
      </c>
      <c r="G137" s="115"/>
      <c r="H137" s="115">
        <v>15.85</v>
      </c>
      <c r="I137" s="115">
        <v>60</v>
      </c>
      <c r="J137" s="134" t="s">
        <v>651</v>
      </c>
      <c r="K137" s="130">
        <f t="shared" si="22"/>
        <v>-20.65</v>
      </c>
      <c r="L137" s="164">
        <f t="shared" si="23"/>
        <v>-0.5657534246575342</v>
      </c>
      <c r="M137" s="132" t="s">
        <v>620</v>
      </c>
      <c r="N137" s="165">
        <v>43627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52</v>
      </c>
      <c r="B138" s="102">
        <v>42472</v>
      </c>
      <c r="C138" s="102"/>
      <c r="D138" s="103" t="s">
        <v>652</v>
      </c>
      <c r="E138" s="104" t="s">
        <v>580</v>
      </c>
      <c r="F138" s="105">
        <v>93</v>
      </c>
      <c r="G138" s="104"/>
      <c r="H138" s="104">
        <v>149</v>
      </c>
      <c r="I138" s="122">
        <v>140</v>
      </c>
      <c r="J138" s="137" t="s">
        <v>653</v>
      </c>
      <c r="K138" s="124">
        <f t="shared" si="22"/>
        <v>56</v>
      </c>
      <c r="L138" s="125">
        <f t="shared" si="23"/>
        <v>0.60215053763440862</v>
      </c>
      <c r="M138" s="126" t="s">
        <v>556</v>
      </c>
      <c r="N138" s="127">
        <v>42740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53</v>
      </c>
      <c r="B139" s="102">
        <v>42472</v>
      </c>
      <c r="C139" s="102"/>
      <c r="D139" s="103" t="s">
        <v>654</v>
      </c>
      <c r="E139" s="104" t="s">
        <v>580</v>
      </c>
      <c r="F139" s="105">
        <v>130</v>
      </c>
      <c r="G139" s="104"/>
      <c r="H139" s="104">
        <v>150</v>
      </c>
      <c r="I139" s="122" t="s">
        <v>655</v>
      </c>
      <c r="J139" s="123" t="s">
        <v>639</v>
      </c>
      <c r="K139" s="124">
        <f t="shared" si="22"/>
        <v>20</v>
      </c>
      <c r="L139" s="125">
        <f t="shared" si="23"/>
        <v>0.15384615384615385</v>
      </c>
      <c r="M139" s="126" t="s">
        <v>556</v>
      </c>
      <c r="N139" s="127">
        <v>42564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54</v>
      </c>
      <c r="B140" s="102">
        <v>42473</v>
      </c>
      <c r="C140" s="102"/>
      <c r="D140" s="103" t="s">
        <v>344</v>
      </c>
      <c r="E140" s="104" t="s">
        <v>580</v>
      </c>
      <c r="F140" s="105">
        <v>196</v>
      </c>
      <c r="G140" s="104"/>
      <c r="H140" s="104">
        <v>299</v>
      </c>
      <c r="I140" s="122">
        <v>299</v>
      </c>
      <c r="J140" s="123" t="s">
        <v>639</v>
      </c>
      <c r="K140" s="124">
        <v>103</v>
      </c>
      <c r="L140" s="125">
        <v>0.52551020408163296</v>
      </c>
      <c r="M140" s="126" t="s">
        <v>556</v>
      </c>
      <c r="N140" s="127">
        <v>42620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55</v>
      </c>
      <c r="B141" s="102">
        <v>42473</v>
      </c>
      <c r="C141" s="102"/>
      <c r="D141" s="103" t="s">
        <v>713</v>
      </c>
      <c r="E141" s="104" t="s">
        <v>580</v>
      </c>
      <c r="F141" s="105">
        <v>88</v>
      </c>
      <c r="G141" s="104"/>
      <c r="H141" s="104">
        <v>103</v>
      </c>
      <c r="I141" s="122">
        <v>103</v>
      </c>
      <c r="J141" s="123" t="s">
        <v>639</v>
      </c>
      <c r="K141" s="124">
        <v>15</v>
      </c>
      <c r="L141" s="125">
        <v>0.170454545454545</v>
      </c>
      <c r="M141" s="126" t="s">
        <v>556</v>
      </c>
      <c r="N141" s="127">
        <v>42530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56</v>
      </c>
      <c r="B142" s="102">
        <v>42492</v>
      </c>
      <c r="C142" s="102"/>
      <c r="D142" s="103" t="s">
        <v>656</v>
      </c>
      <c r="E142" s="104" t="s">
        <v>580</v>
      </c>
      <c r="F142" s="105">
        <v>127.5</v>
      </c>
      <c r="G142" s="104"/>
      <c r="H142" s="104">
        <v>148</v>
      </c>
      <c r="I142" s="122" t="s">
        <v>657</v>
      </c>
      <c r="J142" s="123" t="s">
        <v>639</v>
      </c>
      <c r="K142" s="124">
        <f>H142-F142</f>
        <v>20.5</v>
      </c>
      <c r="L142" s="125">
        <f>K142/F142</f>
        <v>0.16078431372549021</v>
      </c>
      <c r="M142" s="126" t="s">
        <v>556</v>
      </c>
      <c r="N142" s="127">
        <v>42564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57</v>
      </c>
      <c r="B143" s="102">
        <v>42493</v>
      </c>
      <c r="C143" s="102"/>
      <c r="D143" s="103" t="s">
        <v>658</v>
      </c>
      <c r="E143" s="104" t="s">
        <v>580</v>
      </c>
      <c r="F143" s="105">
        <v>675</v>
      </c>
      <c r="G143" s="104"/>
      <c r="H143" s="104">
        <v>815</v>
      </c>
      <c r="I143" s="122" t="s">
        <v>659</v>
      </c>
      <c r="J143" s="123" t="s">
        <v>639</v>
      </c>
      <c r="K143" s="124">
        <f>H143-F143</f>
        <v>140</v>
      </c>
      <c r="L143" s="125">
        <f>K143/F143</f>
        <v>0.2074074074074074</v>
      </c>
      <c r="M143" s="126" t="s">
        <v>556</v>
      </c>
      <c r="N143" s="127">
        <v>43154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5">
        <v>58</v>
      </c>
      <c r="B144" s="106">
        <v>42522</v>
      </c>
      <c r="C144" s="106"/>
      <c r="D144" s="107" t="s">
        <v>714</v>
      </c>
      <c r="E144" s="108" t="s">
        <v>580</v>
      </c>
      <c r="F144" s="109">
        <v>500</v>
      </c>
      <c r="G144" s="109"/>
      <c r="H144" s="110">
        <v>232.5</v>
      </c>
      <c r="I144" s="128" t="s">
        <v>715</v>
      </c>
      <c r="J144" s="129" t="s">
        <v>716</v>
      </c>
      <c r="K144" s="130">
        <f>H144-F144</f>
        <v>-267.5</v>
      </c>
      <c r="L144" s="131">
        <f>K144/F144</f>
        <v>-0.53500000000000003</v>
      </c>
      <c r="M144" s="132" t="s">
        <v>620</v>
      </c>
      <c r="N144" s="133">
        <v>43735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59</v>
      </c>
      <c r="B145" s="102">
        <v>42527</v>
      </c>
      <c r="C145" s="102"/>
      <c r="D145" s="103" t="s">
        <v>660</v>
      </c>
      <c r="E145" s="104" t="s">
        <v>580</v>
      </c>
      <c r="F145" s="105">
        <v>110</v>
      </c>
      <c r="G145" s="104"/>
      <c r="H145" s="104">
        <v>126.5</v>
      </c>
      <c r="I145" s="122">
        <v>125</v>
      </c>
      <c r="J145" s="123" t="s">
        <v>589</v>
      </c>
      <c r="K145" s="124">
        <f>H145-F145</f>
        <v>16.5</v>
      </c>
      <c r="L145" s="125">
        <f>K145/F145</f>
        <v>0.15</v>
      </c>
      <c r="M145" s="126" t="s">
        <v>556</v>
      </c>
      <c r="N145" s="127">
        <v>42552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60</v>
      </c>
      <c r="B146" s="102">
        <v>42538</v>
      </c>
      <c r="C146" s="102"/>
      <c r="D146" s="103" t="s">
        <v>661</v>
      </c>
      <c r="E146" s="104" t="s">
        <v>580</v>
      </c>
      <c r="F146" s="105">
        <v>44</v>
      </c>
      <c r="G146" s="104"/>
      <c r="H146" s="104">
        <v>69.5</v>
      </c>
      <c r="I146" s="122">
        <v>69.5</v>
      </c>
      <c r="J146" s="123" t="s">
        <v>662</v>
      </c>
      <c r="K146" s="124">
        <f>H146-F146</f>
        <v>25.5</v>
      </c>
      <c r="L146" s="125">
        <f>K146/F146</f>
        <v>0.57954545454545459</v>
      </c>
      <c r="M146" s="126" t="s">
        <v>556</v>
      </c>
      <c r="N146" s="127">
        <v>42977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61</v>
      </c>
      <c r="B147" s="102">
        <v>42549</v>
      </c>
      <c r="C147" s="102"/>
      <c r="D147" s="144" t="s">
        <v>717</v>
      </c>
      <c r="E147" s="104" t="s">
        <v>580</v>
      </c>
      <c r="F147" s="105">
        <v>262.5</v>
      </c>
      <c r="G147" s="104"/>
      <c r="H147" s="104">
        <v>340</v>
      </c>
      <c r="I147" s="122">
        <v>333</v>
      </c>
      <c r="J147" s="123" t="s">
        <v>718</v>
      </c>
      <c r="K147" s="124">
        <v>77.5</v>
      </c>
      <c r="L147" s="125">
        <v>0.29523809523809502</v>
      </c>
      <c r="M147" s="126" t="s">
        <v>556</v>
      </c>
      <c r="N147" s="127">
        <v>43017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62</v>
      </c>
      <c r="B148" s="102">
        <v>42549</v>
      </c>
      <c r="C148" s="102"/>
      <c r="D148" s="144" t="s">
        <v>719</v>
      </c>
      <c r="E148" s="104" t="s">
        <v>580</v>
      </c>
      <c r="F148" s="105">
        <v>840</v>
      </c>
      <c r="G148" s="104"/>
      <c r="H148" s="104">
        <v>1230</v>
      </c>
      <c r="I148" s="122">
        <v>1230</v>
      </c>
      <c r="J148" s="123" t="s">
        <v>639</v>
      </c>
      <c r="K148" s="124">
        <v>390</v>
      </c>
      <c r="L148" s="125">
        <v>0.46428571428571402</v>
      </c>
      <c r="M148" s="126" t="s">
        <v>556</v>
      </c>
      <c r="N148" s="127">
        <v>42649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340">
        <v>63</v>
      </c>
      <c r="B149" s="139">
        <v>42556</v>
      </c>
      <c r="C149" s="139"/>
      <c r="D149" s="140" t="s">
        <v>663</v>
      </c>
      <c r="E149" s="141" t="s">
        <v>580</v>
      </c>
      <c r="F149" s="142">
        <v>395</v>
      </c>
      <c r="G149" s="143"/>
      <c r="H149" s="143">
        <f>(468.5+342.5)/2</f>
        <v>405.5</v>
      </c>
      <c r="I149" s="143">
        <v>510</v>
      </c>
      <c r="J149" s="166" t="s">
        <v>664</v>
      </c>
      <c r="K149" s="167">
        <f t="shared" ref="K149:K155" si="24">H149-F149</f>
        <v>10.5</v>
      </c>
      <c r="L149" s="168">
        <f t="shared" ref="L149:L155" si="25">K149/F149</f>
        <v>2.6582278481012658E-2</v>
      </c>
      <c r="M149" s="169" t="s">
        <v>665</v>
      </c>
      <c r="N149" s="170">
        <v>43606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5">
        <v>64</v>
      </c>
      <c r="B150" s="106">
        <v>42584</v>
      </c>
      <c r="C150" s="106"/>
      <c r="D150" s="107" t="s">
        <v>666</v>
      </c>
      <c r="E150" s="108" t="s">
        <v>557</v>
      </c>
      <c r="F150" s="109">
        <f>169.5-12.8</f>
        <v>156.69999999999999</v>
      </c>
      <c r="G150" s="109"/>
      <c r="H150" s="110">
        <v>77</v>
      </c>
      <c r="I150" s="128" t="s">
        <v>667</v>
      </c>
      <c r="J150" s="359" t="s">
        <v>795</v>
      </c>
      <c r="K150" s="130">
        <f t="shared" si="24"/>
        <v>-79.699999999999989</v>
      </c>
      <c r="L150" s="131">
        <f t="shared" si="25"/>
        <v>-0.50861518825781749</v>
      </c>
      <c r="M150" s="132" t="s">
        <v>620</v>
      </c>
      <c r="N150" s="133">
        <v>43522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5">
        <v>65</v>
      </c>
      <c r="B151" s="106">
        <v>42586</v>
      </c>
      <c r="C151" s="106"/>
      <c r="D151" s="107" t="s">
        <v>668</v>
      </c>
      <c r="E151" s="108" t="s">
        <v>580</v>
      </c>
      <c r="F151" s="109">
        <v>400</v>
      </c>
      <c r="G151" s="109"/>
      <c r="H151" s="110">
        <v>305</v>
      </c>
      <c r="I151" s="128">
        <v>475</v>
      </c>
      <c r="J151" s="129" t="s">
        <v>669</v>
      </c>
      <c r="K151" s="130">
        <f t="shared" si="24"/>
        <v>-95</v>
      </c>
      <c r="L151" s="131">
        <f t="shared" si="25"/>
        <v>-0.23749999999999999</v>
      </c>
      <c r="M151" s="132" t="s">
        <v>620</v>
      </c>
      <c r="N151" s="133">
        <v>43606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66</v>
      </c>
      <c r="B152" s="102">
        <v>42593</v>
      </c>
      <c r="C152" s="102"/>
      <c r="D152" s="103" t="s">
        <v>670</v>
      </c>
      <c r="E152" s="104" t="s">
        <v>580</v>
      </c>
      <c r="F152" s="105">
        <v>86.5</v>
      </c>
      <c r="G152" s="104"/>
      <c r="H152" s="104">
        <v>130</v>
      </c>
      <c r="I152" s="122">
        <v>130</v>
      </c>
      <c r="J152" s="137" t="s">
        <v>671</v>
      </c>
      <c r="K152" s="124">
        <f t="shared" si="24"/>
        <v>43.5</v>
      </c>
      <c r="L152" s="125">
        <f t="shared" si="25"/>
        <v>0.50289017341040465</v>
      </c>
      <c r="M152" s="126" t="s">
        <v>556</v>
      </c>
      <c r="N152" s="127">
        <v>43091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5">
        <v>67</v>
      </c>
      <c r="B153" s="106">
        <v>42600</v>
      </c>
      <c r="C153" s="106"/>
      <c r="D153" s="107" t="s">
        <v>367</v>
      </c>
      <c r="E153" s="108" t="s">
        <v>580</v>
      </c>
      <c r="F153" s="109">
        <v>133.5</v>
      </c>
      <c r="G153" s="109"/>
      <c r="H153" s="110">
        <v>126.5</v>
      </c>
      <c r="I153" s="128">
        <v>178</v>
      </c>
      <c r="J153" s="129" t="s">
        <v>672</v>
      </c>
      <c r="K153" s="130">
        <f t="shared" si="24"/>
        <v>-7</v>
      </c>
      <c r="L153" s="131">
        <f t="shared" si="25"/>
        <v>-5.2434456928838954E-2</v>
      </c>
      <c r="M153" s="132" t="s">
        <v>620</v>
      </c>
      <c r="N153" s="133">
        <v>42615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68</v>
      </c>
      <c r="B154" s="102">
        <v>42613</v>
      </c>
      <c r="C154" s="102"/>
      <c r="D154" s="103" t="s">
        <v>673</v>
      </c>
      <c r="E154" s="104" t="s">
        <v>580</v>
      </c>
      <c r="F154" s="105">
        <v>560</v>
      </c>
      <c r="G154" s="104"/>
      <c r="H154" s="104">
        <v>725</v>
      </c>
      <c r="I154" s="122">
        <v>725</v>
      </c>
      <c r="J154" s="123" t="s">
        <v>582</v>
      </c>
      <c r="K154" s="124">
        <f t="shared" si="24"/>
        <v>165</v>
      </c>
      <c r="L154" s="125">
        <f t="shared" si="25"/>
        <v>0.29464285714285715</v>
      </c>
      <c r="M154" s="126" t="s">
        <v>556</v>
      </c>
      <c r="N154" s="127">
        <v>42456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69</v>
      </c>
      <c r="B155" s="102">
        <v>42614</v>
      </c>
      <c r="C155" s="102"/>
      <c r="D155" s="103" t="s">
        <v>674</v>
      </c>
      <c r="E155" s="104" t="s">
        <v>580</v>
      </c>
      <c r="F155" s="105">
        <v>160.5</v>
      </c>
      <c r="G155" s="104"/>
      <c r="H155" s="104">
        <v>210</v>
      </c>
      <c r="I155" s="122">
        <v>210</v>
      </c>
      <c r="J155" s="123" t="s">
        <v>582</v>
      </c>
      <c r="K155" s="124">
        <f t="shared" si="24"/>
        <v>49.5</v>
      </c>
      <c r="L155" s="125">
        <f t="shared" si="25"/>
        <v>0.30841121495327101</v>
      </c>
      <c r="M155" s="126" t="s">
        <v>556</v>
      </c>
      <c r="N155" s="127">
        <v>42871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70</v>
      </c>
      <c r="B156" s="102">
        <v>42646</v>
      </c>
      <c r="C156" s="102"/>
      <c r="D156" s="144" t="s">
        <v>390</v>
      </c>
      <c r="E156" s="104" t="s">
        <v>580</v>
      </c>
      <c r="F156" s="105">
        <v>430</v>
      </c>
      <c r="G156" s="104"/>
      <c r="H156" s="104">
        <v>596</v>
      </c>
      <c r="I156" s="122">
        <v>575</v>
      </c>
      <c r="J156" s="123" t="s">
        <v>720</v>
      </c>
      <c r="K156" s="124">
        <v>166</v>
      </c>
      <c r="L156" s="125">
        <v>0.38604651162790699</v>
      </c>
      <c r="M156" s="126" t="s">
        <v>556</v>
      </c>
      <c r="N156" s="127">
        <v>42769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71</v>
      </c>
      <c r="B157" s="102">
        <v>42657</v>
      </c>
      <c r="C157" s="102"/>
      <c r="D157" s="103" t="s">
        <v>675</v>
      </c>
      <c r="E157" s="104" t="s">
        <v>580</v>
      </c>
      <c r="F157" s="105">
        <v>280</v>
      </c>
      <c r="G157" s="104"/>
      <c r="H157" s="104">
        <v>345</v>
      </c>
      <c r="I157" s="122">
        <v>345</v>
      </c>
      <c r="J157" s="123" t="s">
        <v>582</v>
      </c>
      <c r="K157" s="124">
        <f t="shared" ref="K157:K162" si="26">H157-F157</f>
        <v>65</v>
      </c>
      <c r="L157" s="125">
        <f>K157/F157</f>
        <v>0.23214285714285715</v>
      </c>
      <c r="M157" s="126" t="s">
        <v>556</v>
      </c>
      <c r="N157" s="127">
        <v>42814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72</v>
      </c>
      <c r="B158" s="102">
        <v>42657</v>
      </c>
      <c r="C158" s="102"/>
      <c r="D158" s="103" t="s">
        <v>676</v>
      </c>
      <c r="E158" s="104" t="s">
        <v>580</v>
      </c>
      <c r="F158" s="105">
        <v>245</v>
      </c>
      <c r="G158" s="104"/>
      <c r="H158" s="104">
        <v>325.5</v>
      </c>
      <c r="I158" s="122">
        <v>330</v>
      </c>
      <c r="J158" s="123" t="s">
        <v>677</v>
      </c>
      <c r="K158" s="124">
        <f t="shared" si="26"/>
        <v>80.5</v>
      </c>
      <c r="L158" s="125">
        <f>K158/F158</f>
        <v>0.32857142857142857</v>
      </c>
      <c r="M158" s="126" t="s">
        <v>556</v>
      </c>
      <c r="N158" s="127">
        <v>42769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73</v>
      </c>
      <c r="B159" s="102">
        <v>42660</v>
      </c>
      <c r="C159" s="102"/>
      <c r="D159" s="103" t="s">
        <v>340</v>
      </c>
      <c r="E159" s="104" t="s">
        <v>580</v>
      </c>
      <c r="F159" s="105">
        <v>125</v>
      </c>
      <c r="G159" s="104"/>
      <c r="H159" s="104">
        <v>160</v>
      </c>
      <c r="I159" s="122">
        <v>160</v>
      </c>
      <c r="J159" s="123" t="s">
        <v>639</v>
      </c>
      <c r="K159" s="124">
        <f t="shared" si="26"/>
        <v>35</v>
      </c>
      <c r="L159" s="125">
        <v>0.28000000000000003</v>
      </c>
      <c r="M159" s="126" t="s">
        <v>556</v>
      </c>
      <c r="N159" s="127">
        <v>42803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74</v>
      </c>
      <c r="B160" s="102">
        <v>42660</v>
      </c>
      <c r="C160" s="102"/>
      <c r="D160" s="103" t="s">
        <v>455</v>
      </c>
      <c r="E160" s="104" t="s">
        <v>580</v>
      </c>
      <c r="F160" s="105">
        <v>114</v>
      </c>
      <c r="G160" s="104"/>
      <c r="H160" s="104">
        <v>145</v>
      </c>
      <c r="I160" s="122">
        <v>145</v>
      </c>
      <c r="J160" s="123" t="s">
        <v>639</v>
      </c>
      <c r="K160" s="124">
        <f t="shared" si="26"/>
        <v>31</v>
      </c>
      <c r="L160" s="125">
        <f>K160/F160</f>
        <v>0.27192982456140352</v>
      </c>
      <c r="M160" s="126" t="s">
        <v>556</v>
      </c>
      <c r="N160" s="127">
        <v>42859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75</v>
      </c>
      <c r="B161" s="102">
        <v>42660</v>
      </c>
      <c r="C161" s="102"/>
      <c r="D161" s="103" t="s">
        <v>678</v>
      </c>
      <c r="E161" s="104" t="s">
        <v>580</v>
      </c>
      <c r="F161" s="105">
        <v>212</v>
      </c>
      <c r="G161" s="104"/>
      <c r="H161" s="104">
        <v>280</v>
      </c>
      <c r="I161" s="122">
        <v>276</v>
      </c>
      <c r="J161" s="123" t="s">
        <v>679</v>
      </c>
      <c r="K161" s="124">
        <f t="shared" si="26"/>
        <v>68</v>
      </c>
      <c r="L161" s="125">
        <f>K161/F161</f>
        <v>0.32075471698113206</v>
      </c>
      <c r="M161" s="126" t="s">
        <v>556</v>
      </c>
      <c r="N161" s="127">
        <v>42858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76</v>
      </c>
      <c r="B162" s="102">
        <v>42678</v>
      </c>
      <c r="C162" s="102"/>
      <c r="D162" s="103" t="s">
        <v>149</v>
      </c>
      <c r="E162" s="104" t="s">
        <v>580</v>
      </c>
      <c r="F162" s="105">
        <v>155</v>
      </c>
      <c r="G162" s="104"/>
      <c r="H162" s="104">
        <v>210</v>
      </c>
      <c r="I162" s="122">
        <v>210</v>
      </c>
      <c r="J162" s="123" t="s">
        <v>680</v>
      </c>
      <c r="K162" s="124">
        <f t="shared" si="26"/>
        <v>55</v>
      </c>
      <c r="L162" s="125">
        <f>K162/F162</f>
        <v>0.35483870967741937</v>
      </c>
      <c r="M162" s="126" t="s">
        <v>556</v>
      </c>
      <c r="N162" s="127">
        <v>42944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5">
        <v>77</v>
      </c>
      <c r="B163" s="106">
        <v>42710</v>
      </c>
      <c r="C163" s="106"/>
      <c r="D163" s="107" t="s">
        <v>721</v>
      </c>
      <c r="E163" s="108" t="s">
        <v>580</v>
      </c>
      <c r="F163" s="109">
        <v>150.5</v>
      </c>
      <c r="G163" s="109"/>
      <c r="H163" s="110">
        <v>72.5</v>
      </c>
      <c r="I163" s="128">
        <v>174</v>
      </c>
      <c r="J163" s="129" t="s">
        <v>722</v>
      </c>
      <c r="K163" s="130">
        <v>-78</v>
      </c>
      <c r="L163" s="131">
        <v>-0.51827242524916906</v>
      </c>
      <c r="M163" s="132" t="s">
        <v>620</v>
      </c>
      <c r="N163" s="133">
        <v>43333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78</v>
      </c>
      <c r="B164" s="102">
        <v>42712</v>
      </c>
      <c r="C164" s="102"/>
      <c r="D164" s="103" t="s">
        <v>123</v>
      </c>
      <c r="E164" s="104" t="s">
        <v>580</v>
      </c>
      <c r="F164" s="105">
        <v>380</v>
      </c>
      <c r="G164" s="104"/>
      <c r="H164" s="104">
        <v>478</v>
      </c>
      <c r="I164" s="122">
        <v>468</v>
      </c>
      <c r="J164" s="123" t="s">
        <v>639</v>
      </c>
      <c r="K164" s="124">
        <f>H164-F164</f>
        <v>98</v>
      </c>
      <c r="L164" s="125">
        <f>K164/F164</f>
        <v>0.25789473684210529</v>
      </c>
      <c r="M164" s="126" t="s">
        <v>556</v>
      </c>
      <c r="N164" s="127">
        <v>43025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79</v>
      </c>
      <c r="B165" s="102">
        <v>42734</v>
      </c>
      <c r="C165" s="102"/>
      <c r="D165" s="103" t="s">
        <v>244</v>
      </c>
      <c r="E165" s="104" t="s">
        <v>580</v>
      </c>
      <c r="F165" s="105">
        <v>305</v>
      </c>
      <c r="G165" s="104"/>
      <c r="H165" s="104">
        <v>375</v>
      </c>
      <c r="I165" s="122">
        <v>375</v>
      </c>
      <c r="J165" s="123" t="s">
        <v>639</v>
      </c>
      <c r="K165" s="124">
        <f>H165-F165</f>
        <v>70</v>
      </c>
      <c r="L165" s="125">
        <f>K165/F165</f>
        <v>0.22950819672131148</v>
      </c>
      <c r="M165" s="126" t="s">
        <v>556</v>
      </c>
      <c r="N165" s="127">
        <v>42768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80</v>
      </c>
      <c r="B166" s="102">
        <v>42739</v>
      </c>
      <c r="C166" s="102"/>
      <c r="D166" s="103" t="s">
        <v>342</v>
      </c>
      <c r="E166" s="104" t="s">
        <v>580</v>
      </c>
      <c r="F166" s="105">
        <v>99.5</v>
      </c>
      <c r="G166" s="104"/>
      <c r="H166" s="104">
        <v>158</v>
      </c>
      <c r="I166" s="122">
        <v>158</v>
      </c>
      <c r="J166" s="123" t="s">
        <v>639</v>
      </c>
      <c r="K166" s="124">
        <f>H166-F166</f>
        <v>58.5</v>
      </c>
      <c r="L166" s="125">
        <f>K166/F166</f>
        <v>0.5879396984924623</v>
      </c>
      <c r="M166" s="126" t="s">
        <v>556</v>
      </c>
      <c r="N166" s="127">
        <v>42898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81</v>
      </c>
      <c r="B167" s="102">
        <v>42739</v>
      </c>
      <c r="C167" s="102"/>
      <c r="D167" s="103" t="s">
        <v>342</v>
      </c>
      <c r="E167" s="104" t="s">
        <v>580</v>
      </c>
      <c r="F167" s="105">
        <v>99.5</v>
      </c>
      <c r="G167" s="104"/>
      <c r="H167" s="104">
        <v>158</v>
      </c>
      <c r="I167" s="122">
        <v>158</v>
      </c>
      <c r="J167" s="123" t="s">
        <v>639</v>
      </c>
      <c r="K167" s="124">
        <v>58.5</v>
      </c>
      <c r="L167" s="125">
        <v>0.58793969849246197</v>
      </c>
      <c r="M167" s="126" t="s">
        <v>556</v>
      </c>
      <c r="N167" s="127">
        <v>42898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82</v>
      </c>
      <c r="B168" s="102">
        <v>42786</v>
      </c>
      <c r="C168" s="102"/>
      <c r="D168" s="103" t="s">
        <v>166</v>
      </c>
      <c r="E168" s="104" t="s">
        <v>580</v>
      </c>
      <c r="F168" s="105">
        <v>140.5</v>
      </c>
      <c r="G168" s="104"/>
      <c r="H168" s="104">
        <v>220</v>
      </c>
      <c r="I168" s="122">
        <v>220</v>
      </c>
      <c r="J168" s="123" t="s">
        <v>639</v>
      </c>
      <c r="K168" s="124">
        <f>H168-F168</f>
        <v>79.5</v>
      </c>
      <c r="L168" s="125">
        <f>K168/F168</f>
        <v>0.5658362989323843</v>
      </c>
      <c r="M168" s="126" t="s">
        <v>556</v>
      </c>
      <c r="N168" s="127">
        <v>42864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83</v>
      </c>
      <c r="B169" s="102">
        <v>42786</v>
      </c>
      <c r="C169" s="102"/>
      <c r="D169" s="103" t="s">
        <v>723</v>
      </c>
      <c r="E169" s="104" t="s">
        <v>580</v>
      </c>
      <c r="F169" s="105">
        <v>202.5</v>
      </c>
      <c r="G169" s="104"/>
      <c r="H169" s="104">
        <v>234</v>
      </c>
      <c r="I169" s="122">
        <v>234</v>
      </c>
      <c r="J169" s="123" t="s">
        <v>639</v>
      </c>
      <c r="K169" s="124">
        <v>31.5</v>
      </c>
      <c r="L169" s="125">
        <v>0.155555555555556</v>
      </c>
      <c r="M169" s="126" t="s">
        <v>556</v>
      </c>
      <c r="N169" s="127">
        <v>42836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84</v>
      </c>
      <c r="B170" s="102">
        <v>42818</v>
      </c>
      <c r="C170" s="102"/>
      <c r="D170" s="103" t="s">
        <v>517</v>
      </c>
      <c r="E170" s="104" t="s">
        <v>580</v>
      </c>
      <c r="F170" s="105">
        <v>300.5</v>
      </c>
      <c r="G170" s="104"/>
      <c r="H170" s="104">
        <v>417.5</v>
      </c>
      <c r="I170" s="122">
        <v>420</v>
      </c>
      <c r="J170" s="123" t="s">
        <v>681</v>
      </c>
      <c r="K170" s="124">
        <f>H170-F170</f>
        <v>117</v>
      </c>
      <c r="L170" s="125">
        <f>K170/F170</f>
        <v>0.38935108153078202</v>
      </c>
      <c r="M170" s="126" t="s">
        <v>556</v>
      </c>
      <c r="N170" s="127">
        <v>43070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85</v>
      </c>
      <c r="B171" s="102">
        <v>42818</v>
      </c>
      <c r="C171" s="102"/>
      <c r="D171" s="103" t="s">
        <v>719</v>
      </c>
      <c r="E171" s="104" t="s">
        <v>580</v>
      </c>
      <c r="F171" s="105">
        <v>850</v>
      </c>
      <c r="G171" s="104"/>
      <c r="H171" s="104">
        <v>1042.5</v>
      </c>
      <c r="I171" s="122">
        <v>1023</v>
      </c>
      <c r="J171" s="123" t="s">
        <v>724</v>
      </c>
      <c r="K171" s="124">
        <v>192.5</v>
      </c>
      <c r="L171" s="125">
        <v>0.22647058823529401</v>
      </c>
      <c r="M171" s="126" t="s">
        <v>556</v>
      </c>
      <c r="N171" s="127">
        <v>42830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86</v>
      </c>
      <c r="B172" s="102">
        <v>42830</v>
      </c>
      <c r="C172" s="102"/>
      <c r="D172" s="103" t="s">
        <v>471</v>
      </c>
      <c r="E172" s="104" t="s">
        <v>580</v>
      </c>
      <c r="F172" s="105">
        <v>785</v>
      </c>
      <c r="G172" s="104"/>
      <c r="H172" s="104">
        <v>930</v>
      </c>
      <c r="I172" s="122">
        <v>920</v>
      </c>
      <c r="J172" s="123" t="s">
        <v>682</v>
      </c>
      <c r="K172" s="124">
        <f>H172-F172</f>
        <v>145</v>
      </c>
      <c r="L172" s="125">
        <f>K172/F172</f>
        <v>0.18471337579617833</v>
      </c>
      <c r="M172" s="126" t="s">
        <v>556</v>
      </c>
      <c r="N172" s="127">
        <v>42976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5">
        <v>87</v>
      </c>
      <c r="B173" s="106">
        <v>42831</v>
      </c>
      <c r="C173" s="106"/>
      <c r="D173" s="107" t="s">
        <v>725</v>
      </c>
      <c r="E173" s="108" t="s">
        <v>580</v>
      </c>
      <c r="F173" s="109">
        <v>40</v>
      </c>
      <c r="G173" s="109"/>
      <c r="H173" s="110">
        <v>13.1</v>
      </c>
      <c r="I173" s="128">
        <v>60</v>
      </c>
      <c r="J173" s="134" t="s">
        <v>726</v>
      </c>
      <c r="K173" s="130">
        <v>-26.9</v>
      </c>
      <c r="L173" s="131">
        <v>-0.67249999999999999</v>
      </c>
      <c r="M173" s="132" t="s">
        <v>620</v>
      </c>
      <c r="N173" s="133">
        <v>43138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88</v>
      </c>
      <c r="B174" s="102">
        <v>42837</v>
      </c>
      <c r="C174" s="102"/>
      <c r="D174" s="103" t="s">
        <v>87</v>
      </c>
      <c r="E174" s="104" t="s">
        <v>580</v>
      </c>
      <c r="F174" s="105">
        <v>289.5</v>
      </c>
      <c r="G174" s="104"/>
      <c r="H174" s="104">
        <v>354</v>
      </c>
      <c r="I174" s="122">
        <v>360</v>
      </c>
      <c r="J174" s="123" t="s">
        <v>683</v>
      </c>
      <c r="K174" s="124">
        <f t="shared" ref="K174:K182" si="27">H174-F174</f>
        <v>64.5</v>
      </c>
      <c r="L174" s="125">
        <f t="shared" ref="L174:L182" si="28">K174/F174</f>
        <v>0.22279792746113988</v>
      </c>
      <c r="M174" s="126" t="s">
        <v>556</v>
      </c>
      <c r="N174" s="127">
        <v>43040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89</v>
      </c>
      <c r="B175" s="102">
        <v>42845</v>
      </c>
      <c r="C175" s="102"/>
      <c r="D175" s="103" t="s">
        <v>416</v>
      </c>
      <c r="E175" s="104" t="s">
        <v>580</v>
      </c>
      <c r="F175" s="105">
        <v>700</v>
      </c>
      <c r="G175" s="104"/>
      <c r="H175" s="104">
        <v>840</v>
      </c>
      <c r="I175" s="122">
        <v>840</v>
      </c>
      <c r="J175" s="123" t="s">
        <v>684</v>
      </c>
      <c r="K175" s="124">
        <f t="shared" si="27"/>
        <v>140</v>
      </c>
      <c r="L175" s="125">
        <f t="shared" si="28"/>
        <v>0.2</v>
      </c>
      <c r="M175" s="126" t="s">
        <v>556</v>
      </c>
      <c r="N175" s="127">
        <v>42893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90</v>
      </c>
      <c r="B176" s="102">
        <v>42887</v>
      </c>
      <c r="C176" s="102"/>
      <c r="D176" s="144" t="s">
        <v>353</v>
      </c>
      <c r="E176" s="104" t="s">
        <v>580</v>
      </c>
      <c r="F176" s="105">
        <v>130</v>
      </c>
      <c r="G176" s="104"/>
      <c r="H176" s="104">
        <v>144.25</v>
      </c>
      <c r="I176" s="122">
        <v>170</v>
      </c>
      <c r="J176" s="123" t="s">
        <v>685</v>
      </c>
      <c r="K176" s="124">
        <f t="shared" si="27"/>
        <v>14.25</v>
      </c>
      <c r="L176" s="125">
        <f t="shared" si="28"/>
        <v>0.10961538461538461</v>
      </c>
      <c r="M176" s="126" t="s">
        <v>556</v>
      </c>
      <c r="N176" s="127">
        <v>43675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91</v>
      </c>
      <c r="B177" s="102">
        <v>42901</v>
      </c>
      <c r="C177" s="102"/>
      <c r="D177" s="144" t="s">
        <v>686</v>
      </c>
      <c r="E177" s="104" t="s">
        <v>580</v>
      </c>
      <c r="F177" s="105">
        <v>214.5</v>
      </c>
      <c r="G177" s="104"/>
      <c r="H177" s="104">
        <v>262</v>
      </c>
      <c r="I177" s="122">
        <v>262</v>
      </c>
      <c r="J177" s="123" t="s">
        <v>687</v>
      </c>
      <c r="K177" s="124">
        <f t="shared" si="27"/>
        <v>47.5</v>
      </c>
      <c r="L177" s="125">
        <f t="shared" si="28"/>
        <v>0.22144522144522144</v>
      </c>
      <c r="M177" s="126" t="s">
        <v>556</v>
      </c>
      <c r="N177" s="127">
        <v>42977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6">
        <v>92</v>
      </c>
      <c r="B178" s="150">
        <v>42933</v>
      </c>
      <c r="C178" s="150"/>
      <c r="D178" s="151" t="s">
        <v>688</v>
      </c>
      <c r="E178" s="152" t="s">
        <v>580</v>
      </c>
      <c r="F178" s="153">
        <v>370</v>
      </c>
      <c r="G178" s="152"/>
      <c r="H178" s="152">
        <v>447.5</v>
      </c>
      <c r="I178" s="174">
        <v>450</v>
      </c>
      <c r="J178" s="218" t="s">
        <v>639</v>
      </c>
      <c r="K178" s="124">
        <f t="shared" si="27"/>
        <v>77.5</v>
      </c>
      <c r="L178" s="176">
        <f t="shared" si="28"/>
        <v>0.20945945945945946</v>
      </c>
      <c r="M178" s="177" t="s">
        <v>556</v>
      </c>
      <c r="N178" s="178">
        <v>43035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6">
        <v>93</v>
      </c>
      <c r="B179" s="150">
        <v>42943</v>
      </c>
      <c r="C179" s="150"/>
      <c r="D179" s="151" t="s">
        <v>164</v>
      </c>
      <c r="E179" s="152" t="s">
        <v>580</v>
      </c>
      <c r="F179" s="153">
        <v>657.5</v>
      </c>
      <c r="G179" s="152"/>
      <c r="H179" s="152">
        <v>825</v>
      </c>
      <c r="I179" s="174">
        <v>820</v>
      </c>
      <c r="J179" s="218" t="s">
        <v>639</v>
      </c>
      <c r="K179" s="124">
        <f t="shared" si="27"/>
        <v>167.5</v>
      </c>
      <c r="L179" s="176">
        <f t="shared" si="28"/>
        <v>0.25475285171102663</v>
      </c>
      <c r="M179" s="177" t="s">
        <v>556</v>
      </c>
      <c r="N179" s="178">
        <v>43090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94</v>
      </c>
      <c r="B180" s="102">
        <v>42964</v>
      </c>
      <c r="C180" s="102"/>
      <c r="D180" s="103" t="s">
        <v>357</v>
      </c>
      <c r="E180" s="104" t="s">
        <v>580</v>
      </c>
      <c r="F180" s="105">
        <v>605</v>
      </c>
      <c r="G180" s="104"/>
      <c r="H180" s="104">
        <v>750</v>
      </c>
      <c r="I180" s="122">
        <v>750</v>
      </c>
      <c r="J180" s="123" t="s">
        <v>682</v>
      </c>
      <c r="K180" s="124">
        <f t="shared" si="27"/>
        <v>145</v>
      </c>
      <c r="L180" s="125">
        <f t="shared" si="28"/>
        <v>0.23966942148760331</v>
      </c>
      <c r="M180" s="126" t="s">
        <v>556</v>
      </c>
      <c r="N180" s="127">
        <v>43027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341">
        <v>95</v>
      </c>
      <c r="B181" s="145">
        <v>42979</v>
      </c>
      <c r="C181" s="145"/>
      <c r="D181" s="146" t="s">
        <v>475</v>
      </c>
      <c r="E181" s="147" t="s">
        <v>580</v>
      </c>
      <c r="F181" s="148">
        <v>255</v>
      </c>
      <c r="G181" s="149"/>
      <c r="H181" s="149">
        <v>217.25</v>
      </c>
      <c r="I181" s="149">
        <v>320</v>
      </c>
      <c r="J181" s="171" t="s">
        <v>689</v>
      </c>
      <c r="K181" s="130">
        <f t="shared" si="27"/>
        <v>-37.75</v>
      </c>
      <c r="L181" s="172">
        <f t="shared" si="28"/>
        <v>-0.14803921568627451</v>
      </c>
      <c r="M181" s="132" t="s">
        <v>620</v>
      </c>
      <c r="N181" s="173">
        <v>43661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96</v>
      </c>
      <c r="B182" s="102">
        <v>42997</v>
      </c>
      <c r="C182" s="102"/>
      <c r="D182" s="103" t="s">
        <v>690</v>
      </c>
      <c r="E182" s="104" t="s">
        <v>580</v>
      </c>
      <c r="F182" s="105">
        <v>215</v>
      </c>
      <c r="G182" s="104"/>
      <c r="H182" s="104">
        <v>258</v>
      </c>
      <c r="I182" s="122">
        <v>258</v>
      </c>
      <c r="J182" s="123" t="s">
        <v>639</v>
      </c>
      <c r="K182" s="124">
        <f t="shared" si="27"/>
        <v>43</v>
      </c>
      <c r="L182" s="125">
        <f t="shared" si="28"/>
        <v>0.2</v>
      </c>
      <c r="M182" s="126" t="s">
        <v>556</v>
      </c>
      <c r="N182" s="127">
        <v>43040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97</v>
      </c>
      <c r="B183" s="102">
        <v>42997</v>
      </c>
      <c r="C183" s="102"/>
      <c r="D183" s="103" t="s">
        <v>690</v>
      </c>
      <c r="E183" s="104" t="s">
        <v>580</v>
      </c>
      <c r="F183" s="105">
        <v>215</v>
      </c>
      <c r="G183" s="104"/>
      <c r="H183" s="104">
        <v>258</v>
      </c>
      <c r="I183" s="122">
        <v>258</v>
      </c>
      <c r="J183" s="218" t="s">
        <v>639</v>
      </c>
      <c r="K183" s="124">
        <v>43</v>
      </c>
      <c r="L183" s="125">
        <v>0.2</v>
      </c>
      <c r="M183" s="126" t="s">
        <v>556</v>
      </c>
      <c r="N183" s="127">
        <v>43040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7">
        <v>98</v>
      </c>
      <c r="B184" s="198">
        <v>42998</v>
      </c>
      <c r="C184" s="198"/>
      <c r="D184" s="350" t="s">
        <v>780</v>
      </c>
      <c r="E184" s="199" t="s">
        <v>580</v>
      </c>
      <c r="F184" s="200">
        <v>75</v>
      </c>
      <c r="G184" s="199"/>
      <c r="H184" s="199">
        <v>90</v>
      </c>
      <c r="I184" s="219">
        <v>90</v>
      </c>
      <c r="J184" s="123" t="s">
        <v>691</v>
      </c>
      <c r="K184" s="124">
        <f t="shared" ref="K184:K189" si="29">H184-F184</f>
        <v>15</v>
      </c>
      <c r="L184" s="125">
        <f t="shared" ref="L184:L189" si="30">K184/F184</f>
        <v>0.2</v>
      </c>
      <c r="M184" s="126" t="s">
        <v>556</v>
      </c>
      <c r="N184" s="127">
        <v>43019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6">
        <v>99</v>
      </c>
      <c r="B185" s="150">
        <v>43011</v>
      </c>
      <c r="C185" s="150"/>
      <c r="D185" s="151" t="s">
        <v>692</v>
      </c>
      <c r="E185" s="152" t="s">
        <v>580</v>
      </c>
      <c r="F185" s="153">
        <v>315</v>
      </c>
      <c r="G185" s="152"/>
      <c r="H185" s="152">
        <v>392</v>
      </c>
      <c r="I185" s="174">
        <v>384</v>
      </c>
      <c r="J185" s="218" t="s">
        <v>693</v>
      </c>
      <c r="K185" s="124">
        <f t="shared" si="29"/>
        <v>77</v>
      </c>
      <c r="L185" s="176">
        <f t="shared" si="30"/>
        <v>0.24444444444444444</v>
      </c>
      <c r="M185" s="177" t="s">
        <v>556</v>
      </c>
      <c r="N185" s="178">
        <v>43017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6">
        <v>100</v>
      </c>
      <c r="B186" s="150">
        <v>43013</v>
      </c>
      <c r="C186" s="150"/>
      <c r="D186" s="151" t="s">
        <v>694</v>
      </c>
      <c r="E186" s="152" t="s">
        <v>580</v>
      </c>
      <c r="F186" s="153">
        <v>145</v>
      </c>
      <c r="G186" s="152"/>
      <c r="H186" s="152">
        <v>179</v>
      </c>
      <c r="I186" s="174">
        <v>180</v>
      </c>
      <c r="J186" s="218" t="s">
        <v>570</v>
      </c>
      <c r="K186" s="124">
        <f t="shared" si="29"/>
        <v>34</v>
      </c>
      <c r="L186" s="176">
        <f t="shared" si="30"/>
        <v>0.23448275862068965</v>
      </c>
      <c r="M186" s="177" t="s">
        <v>556</v>
      </c>
      <c r="N186" s="178">
        <v>43025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6">
        <v>101</v>
      </c>
      <c r="B187" s="150">
        <v>43014</v>
      </c>
      <c r="C187" s="150"/>
      <c r="D187" s="151" t="s">
        <v>330</v>
      </c>
      <c r="E187" s="152" t="s">
        <v>580</v>
      </c>
      <c r="F187" s="153">
        <v>256</v>
      </c>
      <c r="G187" s="152"/>
      <c r="H187" s="152">
        <v>323</v>
      </c>
      <c r="I187" s="174">
        <v>320</v>
      </c>
      <c r="J187" s="218" t="s">
        <v>639</v>
      </c>
      <c r="K187" s="124">
        <f t="shared" si="29"/>
        <v>67</v>
      </c>
      <c r="L187" s="176">
        <f t="shared" si="30"/>
        <v>0.26171875</v>
      </c>
      <c r="M187" s="177" t="s">
        <v>556</v>
      </c>
      <c r="N187" s="178">
        <v>43067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6">
        <v>102</v>
      </c>
      <c r="B188" s="150">
        <v>43017</v>
      </c>
      <c r="C188" s="150"/>
      <c r="D188" s="151" t="s">
        <v>350</v>
      </c>
      <c r="E188" s="152" t="s">
        <v>580</v>
      </c>
      <c r="F188" s="153">
        <v>137.5</v>
      </c>
      <c r="G188" s="152"/>
      <c r="H188" s="152">
        <v>184</v>
      </c>
      <c r="I188" s="174">
        <v>183</v>
      </c>
      <c r="J188" s="175" t="s">
        <v>695</v>
      </c>
      <c r="K188" s="124">
        <f t="shared" si="29"/>
        <v>46.5</v>
      </c>
      <c r="L188" s="176">
        <f t="shared" si="30"/>
        <v>0.33818181818181819</v>
      </c>
      <c r="M188" s="177" t="s">
        <v>556</v>
      </c>
      <c r="N188" s="178">
        <v>43108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6">
        <v>103</v>
      </c>
      <c r="B189" s="150">
        <v>43018</v>
      </c>
      <c r="C189" s="150"/>
      <c r="D189" s="151" t="s">
        <v>696</v>
      </c>
      <c r="E189" s="152" t="s">
        <v>580</v>
      </c>
      <c r="F189" s="153">
        <v>125.5</v>
      </c>
      <c r="G189" s="152"/>
      <c r="H189" s="152">
        <v>158</v>
      </c>
      <c r="I189" s="174">
        <v>155</v>
      </c>
      <c r="J189" s="175" t="s">
        <v>697</v>
      </c>
      <c r="K189" s="124">
        <f t="shared" si="29"/>
        <v>32.5</v>
      </c>
      <c r="L189" s="176">
        <f t="shared" si="30"/>
        <v>0.25896414342629481</v>
      </c>
      <c r="M189" s="177" t="s">
        <v>556</v>
      </c>
      <c r="N189" s="178">
        <v>43067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6">
        <v>104</v>
      </c>
      <c r="B190" s="150">
        <v>43018</v>
      </c>
      <c r="C190" s="150"/>
      <c r="D190" s="151" t="s">
        <v>727</v>
      </c>
      <c r="E190" s="152" t="s">
        <v>580</v>
      </c>
      <c r="F190" s="153">
        <v>895</v>
      </c>
      <c r="G190" s="152"/>
      <c r="H190" s="152">
        <v>1122.5</v>
      </c>
      <c r="I190" s="174">
        <v>1078</v>
      </c>
      <c r="J190" s="175" t="s">
        <v>728</v>
      </c>
      <c r="K190" s="124">
        <v>227.5</v>
      </c>
      <c r="L190" s="176">
        <v>0.25418994413407803</v>
      </c>
      <c r="M190" s="177" t="s">
        <v>556</v>
      </c>
      <c r="N190" s="178">
        <v>43117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6">
        <v>105</v>
      </c>
      <c r="B191" s="150">
        <v>43020</v>
      </c>
      <c r="C191" s="150"/>
      <c r="D191" s="151" t="s">
        <v>338</v>
      </c>
      <c r="E191" s="152" t="s">
        <v>580</v>
      </c>
      <c r="F191" s="153">
        <v>525</v>
      </c>
      <c r="G191" s="152"/>
      <c r="H191" s="152">
        <v>629</v>
      </c>
      <c r="I191" s="174">
        <v>629</v>
      </c>
      <c r="J191" s="218" t="s">
        <v>639</v>
      </c>
      <c r="K191" s="124">
        <v>104</v>
      </c>
      <c r="L191" s="176">
        <v>0.19809523809523799</v>
      </c>
      <c r="M191" s="177" t="s">
        <v>556</v>
      </c>
      <c r="N191" s="178">
        <v>43119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6">
        <v>106</v>
      </c>
      <c r="B192" s="150">
        <v>43046</v>
      </c>
      <c r="C192" s="150"/>
      <c r="D192" s="151" t="s">
        <v>379</v>
      </c>
      <c r="E192" s="152" t="s">
        <v>580</v>
      </c>
      <c r="F192" s="153">
        <v>740</v>
      </c>
      <c r="G192" s="152"/>
      <c r="H192" s="152">
        <v>892.5</v>
      </c>
      <c r="I192" s="174">
        <v>900</v>
      </c>
      <c r="J192" s="175" t="s">
        <v>698</v>
      </c>
      <c r="K192" s="124">
        <f>H192-F192</f>
        <v>152.5</v>
      </c>
      <c r="L192" s="176">
        <f>K192/F192</f>
        <v>0.20608108108108109</v>
      </c>
      <c r="M192" s="177" t="s">
        <v>556</v>
      </c>
      <c r="N192" s="178">
        <v>43052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107</v>
      </c>
      <c r="B193" s="102">
        <v>43073</v>
      </c>
      <c r="C193" s="102"/>
      <c r="D193" s="103" t="s">
        <v>699</v>
      </c>
      <c r="E193" s="104" t="s">
        <v>580</v>
      </c>
      <c r="F193" s="105">
        <v>118.5</v>
      </c>
      <c r="G193" s="104"/>
      <c r="H193" s="104">
        <v>143.5</v>
      </c>
      <c r="I193" s="122">
        <v>145</v>
      </c>
      <c r="J193" s="137" t="s">
        <v>700</v>
      </c>
      <c r="K193" s="124">
        <f>H193-F193</f>
        <v>25</v>
      </c>
      <c r="L193" s="125">
        <f>K193/F193</f>
        <v>0.2109704641350211</v>
      </c>
      <c r="M193" s="126" t="s">
        <v>556</v>
      </c>
      <c r="N193" s="127">
        <v>43097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5">
        <v>108</v>
      </c>
      <c r="B194" s="106">
        <v>43090</v>
      </c>
      <c r="C194" s="106"/>
      <c r="D194" s="154" t="s">
        <v>420</v>
      </c>
      <c r="E194" s="108" t="s">
        <v>580</v>
      </c>
      <c r="F194" s="109">
        <v>715</v>
      </c>
      <c r="G194" s="109"/>
      <c r="H194" s="110">
        <v>500</v>
      </c>
      <c r="I194" s="128">
        <v>872</v>
      </c>
      <c r="J194" s="134" t="s">
        <v>701</v>
      </c>
      <c r="K194" s="130">
        <f>H194-F194</f>
        <v>-215</v>
      </c>
      <c r="L194" s="131">
        <f>K194/F194</f>
        <v>-0.30069930069930068</v>
      </c>
      <c r="M194" s="132" t="s">
        <v>620</v>
      </c>
      <c r="N194" s="133">
        <v>43670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109</v>
      </c>
      <c r="B195" s="102">
        <v>43098</v>
      </c>
      <c r="C195" s="102"/>
      <c r="D195" s="103" t="s">
        <v>692</v>
      </c>
      <c r="E195" s="104" t="s">
        <v>580</v>
      </c>
      <c r="F195" s="105">
        <v>435</v>
      </c>
      <c r="G195" s="104"/>
      <c r="H195" s="104">
        <v>542.5</v>
      </c>
      <c r="I195" s="122">
        <v>539</v>
      </c>
      <c r="J195" s="137" t="s">
        <v>639</v>
      </c>
      <c r="K195" s="124">
        <v>107.5</v>
      </c>
      <c r="L195" s="125">
        <v>0.247126436781609</v>
      </c>
      <c r="M195" s="126" t="s">
        <v>556</v>
      </c>
      <c r="N195" s="127">
        <v>43206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110</v>
      </c>
      <c r="B196" s="102">
        <v>43098</v>
      </c>
      <c r="C196" s="102"/>
      <c r="D196" s="103" t="s">
        <v>530</v>
      </c>
      <c r="E196" s="104" t="s">
        <v>580</v>
      </c>
      <c r="F196" s="105">
        <v>885</v>
      </c>
      <c r="G196" s="104"/>
      <c r="H196" s="104">
        <v>1090</v>
      </c>
      <c r="I196" s="122">
        <v>1084</v>
      </c>
      <c r="J196" s="137" t="s">
        <v>639</v>
      </c>
      <c r="K196" s="124">
        <v>205</v>
      </c>
      <c r="L196" s="125">
        <v>0.23163841807909599</v>
      </c>
      <c r="M196" s="126" t="s">
        <v>556</v>
      </c>
      <c r="N196" s="127">
        <v>43213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342">
        <v>111</v>
      </c>
      <c r="B197" s="328">
        <v>43192</v>
      </c>
      <c r="C197" s="328"/>
      <c r="D197" s="112" t="s">
        <v>709</v>
      </c>
      <c r="E197" s="330" t="s">
        <v>580</v>
      </c>
      <c r="F197" s="332">
        <v>478.5</v>
      </c>
      <c r="G197" s="330"/>
      <c r="H197" s="330">
        <v>442</v>
      </c>
      <c r="I197" s="334">
        <v>613</v>
      </c>
      <c r="J197" s="359" t="s">
        <v>797</v>
      </c>
      <c r="K197" s="130">
        <f>H197-F197</f>
        <v>-36.5</v>
      </c>
      <c r="L197" s="131">
        <f>K197/F197</f>
        <v>-7.6280041797283177E-2</v>
      </c>
      <c r="M197" s="132" t="s">
        <v>620</v>
      </c>
      <c r="N197" s="133">
        <v>43762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5">
        <v>112</v>
      </c>
      <c r="B198" s="106">
        <v>43194</v>
      </c>
      <c r="C198" s="106"/>
      <c r="D198" s="349" t="s">
        <v>779</v>
      </c>
      <c r="E198" s="108" t="s">
        <v>580</v>
      </c>
      <c r="F198" s="109">
        <f>141.5-7.3</f>
        <v>134.19999999999999</v>
      </c>
      <c r="G198" s="109"/>
      <c r="H198" s="110">
        <v>77</v>
      </c>
      <c r="I198" s="128">
        <v>180</v>
      </c>
      <c r="J198" s="359" t="s">
        <v>796</v>
      </c>
      <c r="K198" s="130">
        <f>H198-F198</f>
        <v>-57.199999999999989</v>
      </c>
      <c r="L198" s="131">
        <f>K198/F198</f>
        <v>-0.42622950819672129</v>
      </c>
      <c r="M198" s="132" t="s">
        <v>620</v>
      </c>
      <c r="N198" s="133">
        <v>43522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5">
        <v>113</v>
      </c>
      <c r="B199" s="106">
        <v>43209</v>
      </c>
      <c r="C199" s="106"/>
      <c r="D199" s="107" t="s">
        <v>702</v>
      </c>
      <c r="E199" s="108" t="s">
        <v>580</v>
      </c>
      <c r="F199" s="109">
        <v>430</v>
      </c>
      <c r="G199" s="109"/>
      <c r="H199" s="110">
        <v>220</v>
      </c>
      <c r="I199" s="128">
        <v>537</v>
      </c>
      <c r="J199" s="134" t="s">
        <v>703</v>
      </c>
      <c r="K199" s="130">
        <f>H199-F199</f>
        <v>-210</v>
      </c>
      <c r="L199" s="131">
        <f>K199/F199</f>
        <v>-0.48837209302325579</v>
      </c>
      <c r="M199" s="132" t="s">
        <v>620</v>
      </c>
      <c r="N199" s="133">
        <v>43252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343">
        <v>114</v>
      </c>
      <c r="B200" s="155">
        <v>43220</v>
      </c>
      <c r="C200" s="155"/>
      <c r="D200" s="156" t="s">
        <v>380</v>
      </c>
      <c r="E200" s="157" t="s">
        <v>580</v>
      </c>
      <c r="F200" s="159">
        <v>153.5</v>
      </c>
      <c r="G200" s="159"/>
      <c r="H200" s="159">
        <v>196</v>
      </c>
      <c r="I200" s="159">
        <v>196</v>
      </c>
      <c r="J200" s="336" t="s">
        <v>813</v>
      </c>
      <c r="K200" s="179">
        <f>H200-F200</f>
        <v>42.5</v>
      </c>
      <c r="L200" s="180">
        <f>K200/F200</f>
        <v>0.27687296416938112</v>
      </c>
      <c r="M200" s="158" t="s">
        <v>556</v>
      </c>
      <c r="N200" s="181">
        <v>43605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5">
        <v>115</v>
      </c>
      <c r="B201" s="106">
        <v>43306</v>
      </c>
      <c r="C201" s="106"/>
      <c r="D201" s="107" t="s">
        <v>725</v>
      </c>
      <c r="E201" s="108" t="s">
        <v>580</v>
      </c>
      <c r="F201" s="109">
        <v>27.5</v>
      </c>
      <c r="G201" s="109"/>
      <c r="H201" s="110">
        <v>13.1</v>
      </c>
      <c r="I201" s="128">
        <v>60</v>
      </c>
      <c r="J201" s="134" t="s">
        <v>729</v>
      </c>
      <c r="K201" s="130">
        <v>-14.4</v>
      </c>
      <c r="L201" s="131">
        <v>-0.52363636363636401</v>
      </c>
      <c r="M201" s="132" t="s">
        <v>620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342">
        <v>116</v>
      </c>
      <c r="B202" s="328">
        <v>43318</v>
      </c>
      <c r="C202" s="328"/>
      <c r="D202" s="112" t="s">
        <v>704</v>
      </c>
      <c r="E202" s="330" t="s">
        <v>580</v>
      </c>
      <c r="F202" s="330">
        <v>148.5</v>
      </c>
      <c r="G202" s="330"/>
      <c r="H202" s="330">
        <v>102</v>
      </c>
      <c r="I202" s="334">
        <v>182</v>
      </c>
      <c r="J202" s="134" t="s">
        <v>812</v>
      </c>
      <c r="K202" s="130">
        <f>H202-F202</f>
        <v>-46.5</v>
      </c>
      <c r="L202" s="131">
        <f>K202/F202</f>
        <v>-0.31313131313131315</v>
      </c>
      <c r="M202" s="132" t="s">
        <v>620</v>
      </c>
      <c r="N202" s="133">
        <v>43661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117</v>
      </c>
      <c r="B203" s="102">
        <v>43335</v>
      </c>
      <c r="C203" s="102"/>
      <c r="D203" s="103" t="s">
        <v>730</v>
      </c>
      <c r="E203" s="104" t="s">
        <v>580</v>
      </c>
      <c r="F203" s="152">
        <v>285</v>
      </c>
      <c r="G203" s="104"/>
      <c r="H203" s="104">
        <v>355</v>
      </c>
      <c r="I203" s="122">
        <v>364</v>
      </c>
      <c r="J203" s="137" t="s">
        <v>731</v>
      </c>
      <c r="K203" s="124">
        <v>70</v>
      </c>
      <c r="L203" s="125">
        <v>0.24561403508771901</v>
      </c>
      <c r="M203" s="126" t="s">
        <v>556</v>
      </c>
      <c r="N203" s="127">
        <v>43455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118</v>
      </c>
      <c r="B204" s="102">
        <v>43341</v>
      </c>
      <c r="C204" s="102"/>
      <c r="D204" s="103" t="s">
        <v>370</v>
      </c>
      <c r="E204" s="104" t="s">
        <v>580</v>
      </c>
      <c r="F204" s="152">
        <v>525</v>
      </c>
      <c r="G204" s="104"/>
      <c r="H204" s="104">
        <v>585</v>
      </c>
      <c r="I204" s="122">
        <v>635</v>
      </c>
      <c r="J204" s="137" t="s">
        <v>705</v>
      </c>
      <c r="K204" s="124">
        <f t="shared" ref="K204:K216" si="31">H204-F204</f>
        <v>60</v>
      </c>
      <c r="L204" s="125">
        <f t="shared" ref="L204:L216" si="32">K204/F204</f>
        <v>0.11428571428571428</v>
      </c>
      <c r="M204" s="126" t="s">
        <v>556</v>
      </c>
      <c r="N204" s="127">
        <v>43662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119</v>
      </c>
      <c r="B205" s="102">
        <v>43395</v>
      </c>
      <c r="C205" s="102"/>
      <c r="D205" s="103" t="s">
        <v>357</v>
      </c>
      <c r="E205" s="104" t="s">
        <v>580</v>
      </c>
      <c r="F205" s="152">
        <v>475</v>
      </c>
      <c r="G205" s="104"/>
      <c r="H205" s="104">
        <v>574</v>
      </c>
      <c r="I205" s="122">
        <v>570</v>
      </c>
      <c r="J205" s="137" t="s">
        <v>639</v>
      </c>
      <c r="K205" s="124">
        <f t="shared" si="31"/>
        <v>99</v>
      </c>
      <c r="L205" s="125">
        <f t="shared" si="32"/>
        <v>0.20842105263157895</v>
      </c>
      <c r="M205" s="126" t="s">
        <v>556</v>
      </c>
      <c r="N205" s="127">
        <v>43403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6">
        <v>120</v>
      </c>
      <c r="B206" s="150">
        <v>43397</v>
      </c>
      <c r="C206" s="150"/>
      <c r="D206" s="376" t="s">
        <v>377</v>
      </c>
      <c r="E206" s="152" t="s">
        <v>580</v>
      </c>
      <c r="F206" s="152">
        <v>707.5</v>
      </c>
      <c r="G206" s="152"/>
      <c r="H206" s="152">
        <v>872</v>
      </c>
      <c r="I206" s="174">
        <v>872</v>
      </c>
      <c r="J206" s="175" t="s">
        <v>639</v>
      </c>
      <c r="K206" s="124">
        <f t="shared" si="31"/>
        <v>164.5</v>
      </c>
      <c r="L206" s="176">
        <f t="shared" si="32"/>
        <v>0.23250883392226149</v>
      </c>
      <c r="M206" s="177" t="s">
        <v>556</v>
      </c>
      <c r="N206" s="178">
        <v>43482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6">
        <v>121</v>
      </c>
      <c r="B207" s="150">
        <v>43398</v>
      </c>
      <c r="C207" s="150"/>
      <c r="D207" s="376" t="s">
        <v>339</v>
      </c>
      <c r="E207" s="152" t="s">
        <v>580</v>
      </c>
      <c r="F207" s="152">
        <v>162</v>
      </c>
      <c r="G207" s="152"/>
      <c r="H207" s="152">
        <v>204</v>
      </c>
      <c r="I207" s="174">
        <v>209</v>
      </c>
      <c r="J207" s="175" t="s">
        <v>811</v>
      </c>
      <c r="K207" s="124">
        <f t="shared" si="31"/>
        <v>42</v>
      </c>
      <c r="L207" s="176">
        <f t="shared" si="32"/>
        <v>0.25925925925925924</v>
      </c>
      <c r="M207" s="177" t="s">
        <v>556</v>
      </c>
      <c r="N207" s="178">
        <v>43539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7">
        <v>122</v>
      </c>
      <c r="B208" s="198">
        <v>43399</v>
      </c>
      <c r="C208" s="198"/>
      <c r="D208" s="151" t="s">
        <v>465</v>
      </c>
      <c r="E208" s="199" t="s">
        <v>580</v>
      </c>
      <c r="F208" s="199">
        <v>240</v>
      </c>
      <c r="G208" s="199"/>
      <c r="H208" s="199">
        <v>297</v>
      </c>
      <c r="I208" s="219">
        <v>297</v>
      </c>
      <c r="J208" s="175" t="s">
        <v>639</v>
      </c>
      <c r="K208" s="220">
        <f t="shared" si="31"/>
        <v>57</v>
      </c>
      <c r="L208" s="221">
        <f t="shared" si="32"/>
        <v>0.23749999999999999</v>
      </c>
      <c r="M208" s="222" t="s">
        <v>556</v>
      </c>
      <c r="N208" s="223">
        <v>43417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123</v>
      </c>
      <c r="B209" s="102">
        <v>43439</v>
      </c>
      <c r="C209" s="102"/>
      <c r="D209" s="144" t="s">
        <v>706</v>
      </c>
      <c r="E209" s="104" t="s">
        <v>580</v>
      </c>
      <c r="F209" s="104">
        <v>202.5</v>
      </c>
      <c r="G209" s="104"/>
      <c r="H209" s="104">
        <v>255</v>
      </c>
      <c r="I209" s="122">
        <v>252</v>
      </c>
      <c r="J209" s="137" t="s">
        <v>639</v>
      </c>
      <c r="K209" s="124">
        <f t="shared" si="31"/>
        <v>52.5</v>
      </c>
      <c r="L209" s="125">
        <f t="shared" si="32"/>
        <v>0.25925925925925924</v>
      </c>
      <c r="M209" s="126" t="s">
        <v>556</v>
      </c>
      <c r="N209" s="127">
        <v>43542</v>
      </c>
      <c r="O209" s="54"/>
      <c r="P209" s="13"/>
      <c r="Q209" s="13"/>
      <c r="R209" s="90" t="s">
        <v>708</v>
      </c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7">
        <v>124</v>
      </c>
      <c r="B210" s="198">
        <v>43465</v>
      </c>
      <c r="C210" s="102"/>
      <c r="D210" s="376" t="s">
        <v>402</v>
      </c>
      <c r="E210" s="199" t="s">
        <v>580</v>
      </c>
      <c r="F210" s="199">
        <v>710</v>
      </c>
      <c r="G210" s="199"/>
      <c r="H210" s="199">
        <v>866</v>
      </c>
      <c r="I210" s="219">
        <v>866</v>
      </c>
      <c r="J210" s="175" t="s">
        <v>639</v>
      </c>
      <c r="K210" s="124">
        <f t="shared" si="31"/>
        <v>156</v>
      </c>
      <c r="L210" s="125">
        <f t="shared" si="32"/>
        <v>0.21971830985915494</v>
      </c>
      <c r="M210" s="126" t="s">
        <v>556</v>
      </c>
      <c r="N210" s="338">
        <v>43553</v>
      </c>
      <c r="O210" s="54"/>
      <c r="P210" s="13"/>
      <c r="Q210" s="13"/>
      <c r="R210" s="14" t="s">
        <v>708</v>
      </c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7">
        <v>125</v>
      </c>
      <c r="B211" s="198">
        <v>43522</v>
      </c>
      <c r="C211" s="198"/>
      <c r="D211" s="376" t="s">
        <v>139</v>
      </c>
      <c r="E211" s="199" t="s">
        <v>580</v>
      </c>
      <c r="F211" s="199">
        <v>337.25</v>
      </c>
      <c r="G211" s="199"/>
      <c r="H211" s="199">
        <v>398.5</v>
      </c>
      <c r="I211" s="219">
        <v>411</v>
      </c>
      <c r="J211" s="137" t="s">
        <v>810</v>
      </c>
      <c r="K211" s="124">
        <f t="shared" si="31"/>
        <v>61.25</v>
      </c>
      <c r="L211" s="125">
        <f t="shared" si="32"/>
        <v>0.1816160118606375</v>
      </c>
      <c r="M211" s="126" t="s">
        <v>556</v>
      </c>
      <c r="N211" s="338">
        <v>43760</v>
      </c>
      <c r="O211" s="54"/>
      <c r="P211" s="13"/>
      <c r="Q211" s="13"/>
      <c r="R211" s="90" t="s">
        <v>708</v>
      </c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344">
        <v>126</v>
      </c>
      <c r="B212" s="160">
        <v>43559</v>
      </c>
      <c r="C212" s="160"/>
      <c r="D212" s="161" t="s">
        <v>394</v>
      </c>
      <c r="E212" s="162" t="s">
        <v>580</v>
      </c>
      <c r="F212" s="162">
        <v>130</v>
      </c>
      <c r="G212" s="162"/>
      <c r="H212" s="162">
        <v>65</v>
      </c>
      <c r="I212" s="182">
        <v>158</v>
      </c>
      <c r="J212" s="134" t="s">
        <v>707</v>
      </c>
      <c r="K212" s="130">
        <f t="shared" si="31"/>
        <v>-65</v>
      </c>
      <c r="L212" s="131">
        <f t="shared" si="32"/>
        <v>-0.5</v>
      </c>
      <c r="M212" s="132" t="s">
        <v>620</v>
      </c>
      <c r="N212" s="133">
        <v>43726</v>
      </c>
      <c r="O212" s="54"/>
      <c r="P212" s="13"/>
      <c r="Q212" s="13"/>
      <c r="R212" s="14" t="s">
        <v>710</v>
      </c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345">
        <v>127</v>
      </c>
      <c r="B213" s="183">
        <v>43017</v>
      </c>
      <c r="C213" s="183"/>
      <c r="D213" s="184" t="s">
        <v>166</v>
      </c>
      <c r="E213" s="185" t="s">
        <v>580</v>
      </c>
      <c r="F213" s="186">
        <v>141.5</v>
      </c>
      <c r="G213" s="187"/>
      <c r="H213" s="187">
        <v>183.5</v>
      </c>
      <c r="I213" s="187">
        <v>210</v>
      </c>
      <c r="J213" s="208" t="s">
        <v>801</v>
      </c>
      <c r="K213" s="209">
        <f t="shared" si="31"/>
        <v>42</v>
      </c>
      <c r="L213" s="210">
        <f t="shared" si="32"/>
        <v>0.29681978798586572</v>
      </c>
      <c r="M213" s="186" t="s">
        <v>556</v>
      </c>
      <c r="N213" s="211">
        <v>43042</v>
      </c>
      <c r="O213" s="54"/>
      <c r="P213" s="13"/>
      <c r="Q213" s="13"/>
      <c r="R213" s="90" t="s">
        <v>710</v>
      </c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44">
        <v>128</v>
      </c>
      <c r="B214" s="160">
        <v>43074</v>
      </c>
      <c r="C214" s="160"/>
      <c r="D214" s="161" t="s">
        <v>295</v>
      </c>
      <c r="E214" s="162" t="s">
        <v>580</v>
      </c>
      <c r="F214" s="163">
        <v>172</v>
      </c>
      <c r="G214" s="162"/>
      <c r="H214" s="162">
        <v>155.25</v>
      </c>
      <c r="I214" s="182">
        <v>230</v>
      </c>
      <c r="J214" s="359" t="s">
        <v>794</v>
      </c>
      <c r="K214" s="130">
        <f t="shared" ref="K214" si="33">H214-F214</f>
        <v>-16.75</v>
      </c>
      <c r="L214" s="131">
        <f t="shared" ref="L214" si="34">K214/F214</f>
        <v>-9.7383720930232565E-2</v>
      </c>
      <c r="M214" s="132" t="s">
        <v>620</v>
      </c>
      <c r="N214" s="133">
        <v>43787</v>
      </c>
      <c r="O214" s="54"/>
      <c r="P214" s="13"/>
      <c r="Q214" s="13"/>
      <c r="R214" s="14" t="s">
        <v>710</v>
      </c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345">
        <v>129</v>
      </c>
      <c r="B215" s="183">
        <v>43398</v>
      </c>
      <c r="C215" s="183"/>
      <c r="D215" s="184" t="s">
        <v>103</v>
      </c>
      <c r="E215" s="185" t="s">
        <v>580</v>
      </c>
      <c r="F215" s="187">
        <v>698.5</v>
      </c>
      <c r="G215" s="187"/>
      <c r="H215" s="187">
        <v>850</v>
      </c>
      <c r="I215" s="187">
        <v>890</v>
      </c>
      <c r="J215" s="212" t="s">
        <v>807</v>
      </c>
      <c r="K215" s="209">
        <f t="shared" si="31"/>
        <v>151.5</v>
      </c>
      <c r="L215" s="210">
        <f t="shared" si="32"/>
        <v>0.21689334287759485</v>
      </c>
      <c r="M215" s="186" t="s">
        <v>556</v>
      </c>
      <c r="N215" s="211">
        <v>43453</v>
      </c>
      <c r="O215" s="54"/>
      <c r="P215" s="13"/>
      <c r="Q215" s="13"/>
      <c r="R215" s="14" t="s">
        <v>708</v>
      </c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7">
        <v>130</v>
      </c>
      <c r="B216" s="155">
        <v>42877</v>
      </c>
      <c r="C216" s="155"/>
      <c r="D216" s="156" t="s">
        <v>369</v>
      </c>
      <c r="E216" s="157" t="s">
        <v>580</v>
      </c>
      <c r="F216" s="158">
        <v>127.6</v>
      </c>
      <c r="G216" s="159"/>
      <c r="H216" s="159">
        <v>138</v>
      </c>
      <c r="I216" s="159">
        <v>190</v>
      </c>
      <c r="J216" s="360" t="s">
        <v>798</v>
      </c>
      <c r="K216" s="179">
        <f t="shared" si="31"/>
        <v>10.400000000000006</v>
      </c>
      <c r="L216" s="180">
        <f t="shared" si="32"/>
        <v>8.1504702194357417E-2</v>
      </c>
      <c r="M216" s="158" t="s">
        <v>556</v>
      </c>
      <c r="N216" s="181">
        <v>43774</v>
      </c>
      <c r="O216" s="54"/>
      <c r="P216" s="13"/>
      <c r="Q216" s="13"/>
      <c r="R216" s="90" t="s">
        <v>710</v>
      </c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7">
        <v>131</v>
      </c>
      <c r="B217" s="155">
        <v>43158</v>
      </c>
      <c r="C217" s="155"/>
      <c r="D217" s="156" t="s">
        <v>711</v>
      </c>
      <c r="E217" s="157" t="s">
        <v>580</v>
      </c>
      <c r="F217" s="158">
        <v>317</v>
      </c>
      <c r="G217" s="159"/>
      <c r="H217" s="159">
        <v>382.5</v>
      </c>
      <c r="I217" s="159">
        <v>398</v>
      </c>
      <c r="J217" s="360" t="s">
        <v>839</v>
      </c>
      <c r="K217" s="179">
        <f t="shared" ref="K217" si="35">H217-F217</f>
        <v>65.5</v>
      </c>
      <c r="L217" s="180">
        <f t="shared" ref="L217" si="36">K217/F217</f>
        <v>0.20662460567823343</v>
      </c>
      <c r="M217" s="158" t="s">
        <v>556</v>
      </c>
      <c r="N217" s="181">
        <v>44238</v>
      </c>
      <c r="O217" s="54"/>
      <c r="P217" s="13"/>
      <c r="Q217" s="13"/>
      <c r="R217" s="322" t="s">
        <v>710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4">
        <v>132</v>
      </c>
      <c r="B218" s="160">
        <v>43164</v>
      </c>
      <c r="C218" s="160"/>
      <c r="D218" s="161" t="s">
        <v>133</v>
      </c>
      <c r="E218" s="162" t="s">
        <v>580</v>
      </c>
      <c r="F218" s="163">
        <f>510-14.4</f>
        <v>495.6</v>
      </c>
      <c r="G218" s="162"/>
      <c r="H218" s="162">
        <v>350</v>
      </c>
      <c r="I218" s="182">
        <v>672</v>
      </c>
      <c r="J218" s="359" t="s">
        <v>803</v>
      </c>
      <c r="K218" s="130">
        <f t="shared" ref="K218" si="37">H218-F218</f>
        <v>-145.60000000000002</v>
      </c>
      <c r="L218" s="131">
        <f t="shared" ref="L218" si="38">K218/F218</f>
        <v>-0.29378531073446329</v>
      </c>
      <c r="M218" s="132" t="s">
        <v>620</v>
      </c>
      <c r="N218" s="133">
        <v>43887</v>
      </c>
      <c r="O218" s="54"/>
      <c r="P218" s="13"/>
      <c r="Q218" s="13"/>
      <c r="R218" s="14" t="s">
        <v>708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344">
        <v>133</v>
      </c>
      <c r="B219" s="160">
        <v>43237</v>
      </c>
      <c r="C219" s="160"/>
      <c r="D219" s="161" t="s">
        <v>459</v>
      </c>
      <c r="E219" s="162" t="s">
        <v>580</v>
      </c>
      <c r="F219" s="163">
        <v>230.3</v>
      </c>
      <c r="G219" s="162"/>
      <c r="H219" s="162">
        <v>102.5</v>
      </c>
      <c r="I219" s="182">
        <v>348</v>
      </c>
      <c r="J219" s="359" t="s">
        <v>805</v>
      </c>
      <c r="K219" s="130">
        <f t="shared" ref="K219:K220" si="39">H219-F219</f>
        <v>-127.80000000000001</v>
      </c>
      <c r="L219" s="131">
        <f t="shared" ref="L219:L220" si="40">K219/F219</f>
        <v>-0.55492835432045162</v>
      </c>
      <c r="M219" s="132" t="s">
        <v>620</v>
      </c>
      <c r="N219" s="133">
        <v>43896</v>
      </c>
      <c r="O219" s="54"/>
      <c r="P219" s="13"/>
      <c r="Q219" s="13"/>
      <c r="R219" s="324" t="s">
        <v>708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7">
        <v>134</v>
      </c>
      <c r="B220" s="155">
        <v>43258</v>
      </c>
      <c r="C220" s="155"/>
      <c r="D220" s="156" t="s">
        <v>426</v>
      </c>
      <c r="E220" s="157" t="s">
        <v>580</v>
      </c>
      <c r="F220" s="158">
        <f>342.5-5.1</f>
        <v>337.4</v>
      </c>
      <c r="G220" s="159"/>
      <c r="H220" s="159">
        <v>412.5</v>
      </c>
      <c r="I220" s="159">
        <v>439</v>
      </c>
      <c r="J220" s="360" t="s">
        <v>837</v>
      </c>
      <c r="K220" s="179">
        <f t="shared" si="39"/>
        <v>75.100000000000023</v>
      </c>
      <c r="L220" s="180">
        <f t="shared" si="40"/>
        <v>0.22258446947243635</v>
      </c>
      <c r="M220" s="158" t="s">
        <v>556</v>
      </c>
      <c r="N220" s="181">
        <v>44230</v>
      </c>
      <c r="O220" s="54"/>
      <c r="P220" s="13"/>
      <c r="Q220" s="13"/>
      <c r="R220" s="90" t="s">
        <v>710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205">
        <v>135</v>
      </c>
      <c r="B221" s="190">
        <v>43285</v>
      </c>
      <c r="C221" s="190"/>
      <c r="D221" s="193" t="s">
        <v>48</v>
      </c>
      <c r="E221" s="191" t="s">
        <v>580</v>
      </c>
      <c r="F221" s="189">
        <f>127.5-5.53</f>
        <v>121.97</v>
      </c>
      <c r="G221" s="191"/>
      <c r="H221" s="191"/>
      <c r="I221" s="213">
        <v>170</v>
      </c>
      <c r="J221" s="225" t="s">
        <v>558</v>
      </c>
      <c r="K221" s="215"/>
      <c r="L221" s="216"/>
      <c r="M221" s="214" t="s">
        <v>558</v>
      </c>
      <c r="N221" s="217"/>
      <c r="O221" s="54"/>
      <c r="P221" s="13"/>
      <c r="Q221" s="13"/>
      <c r="R221" s="14" t="s">
        <v>708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4">
        <v>136</v>
      </c>
      <c r="B222" s="160">
        <v>43294</v>
      </c>
      <c r="C222" s="160"/>
      <c r="D222" s="161" t="s">
        <v>239</v>
      </c>
      <c r="E222" s="162" t="s">
        <v>580</v>
      </c>
      <c r="F222" s="163">
        <v>46.5</v>
      </c>
      <c r="G222" s="162"/>
      <c r="H222" s="162">
        <v>17</v>
      </c>
      <c r="I222" s="182">
        <v>59</v>
      </c>
      <c r="J222" s="359" t="s">
        <v>802</v>
      </c>
      <c r="K222" s="130">
        <f t="shared" ref="K222" si="41">H222-F222</f>
        <v>-29.5</v>
      </c>
      <c r="L222" s="131">
        <f t="shared" ref="L222" si="42">K222/F222</f>
        <v>-0.63440860215053763</v>
      </c>
      <c r="M222" s="132" t="s">
        <v>620</v>
      </c>
      <c r="N222" s="133">
        <v>43887</v>
      </c>
      <c r="O222" s="54"/>
      <c r="P222" s="13"/>
      <c r="Q222" s="13"/>
      <c r="R222" s="14" t="s">
        <v>708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6">
        <v>137</v>
      </c>
      <c r="B223" s="188">
        <v>43396</v>
      </c>
      <c r="C223" s="188"/>
      <c r="D223" s="193" t="s">
        <v>404</v>
      </c>
      <c r="E223" s="191" t="s">
        <v>580</v>
      </c>
      <c r="F223" s="192">
        <v>156.5</v>
      </c>
      <c r="G223" s="191"/>
      <c r="H223" s="191"/>
      <c r="I223" s="213">
        <v>191</v>
      </c>
      <c r="J223" s="225" t="s">
        <v>558</v>
      </c>
      <c r="K223" s="215"/>
      <c r="L223" s="216"/>
      <c r="M223" s="214" t="s">
        <v>558</v>
      </c>
      <c r="N223" s="217"/>
      <c r="O223" s="54"/>
      <c r="P223" s="13"/>
      <c r="Q223" s="13"/>
      <c r="R223" s="14" t="s">
        <v>708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46">
        <v>138</v>
      </c>
      <c r="B224" s="188">
        <v>43439</v>
      </c>
      <c r="C224" s="188"/>
      <c r="D224" s="193" t="s">
        <v>321</v>
      </c>
      <c r="E224" s="191" t="s">
        <v>580</v>
      </c>
      <c r="F224" s="192">
        <v>259.5</v>
      </c>
      <c r="G224" s="191"/>
      <c r="H224" s="191"/>
      <c r="I224" s="213">
        <v>321</v>
      </c>
      <c r="J224" s="225" t="s">
        <v>558</v>
      </c>
      <c r="K224" s="215"/>
      <c r="L224" s="216"/>
      <c r="M224" s="214" t="s">
        <v>558</v>
      </c>
      <c r="N224" s="217"/>
      <c r="O224" s="13"/>
      <c r="P224" s="13"/>
      <c r="Q224" s="13"/>
      <c r="R224" s="14" t="s">
        <v>708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44">
        <v>139</v>
      </c>
      <c r="B225" s="160">
        <v>43439</v>
      </c>
      <c r="C225" s="160"/>
      <c r="D225" s="161" t="s">
        <v>732</v>
      </c>
      <c r="E225" s="162" t="s">
        <v>580</v>
      </c>
      <c r="F225" s="162">
        <v>715</v>
      </c>
      <c r="G225" s="162"/>
      <c r="H225" s="162">
        <v>445</v>
      </c>
      <c r="I225" s="182">
        <v>840</v>
      </c>
      <c r="J225" s="134" t="s">
        <v>782</v>
      </c>
      <c r="K225" s="130">
        <f t="shared" ref="K225:K228" si="43">H225-F225</f>
        <v>-270</v>
      </c>
      <c r="L225" s="131">
        <f t="shared" ref="L225:L228" si="44">K225/F225</f>
        <v>-0.3776223776223776</v>
      </c>
      <c r="M225" s="132" t="s">
        <v>620</v>
      </c>
      <c r="N225" s="133">
        <v>43800</v>
      </c>
      <c r="O225" s="54"/>
      <c r="P225" s="13"/>
      <c r="Q225" s="13"/>
      <c r="R225" s="14" t="s">
        <v>708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7">
        <v>140</v>
      </c>
      <c r="B226" s="198">
        <v>43469</v>
      </c>
      <c r="C226" s="198"/>
      <c r="D226" s="151" t="s">
        <v>143</v>
      </c>
      <c r="E226" s="199" t="s">
        <v>580</v>
      </c>
      <c r="F226" s="199">
        <v>875</v>
      </c>
      <c r="G226" s="199"/>
      <c r="H226" s="199">
        <v>1165</v>
      </c>
      <c r="I226" s="219">
        <v>1185</v>
      </c>
      <c r="J226" s="137" t="s">
        <v>808</v>
      </c>
      <c r="K226" s="124">
        <f t="shared" si="43"/>
        <v>290</v>
      </c>
      <c r="L226" s="125">
        <f t="shared" si="44"/>
        <v>0.33142857142857141</v>
      </c>
      <c r="M226" s="126" t="s">
        <v>556</v>
      </c>
      <c r="N226" s="338">
        <v>43847</v>
      </c>
      <c r="O226" s="54"/>
      <c r="P226" s="13"/>
      <c r="Q226" s="13"/>
      <c r="R226" s="324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7">
        <v>141</v>
      </c>
      <c r="B227" s="198">
        <v>43559</v>
      </c>
      <c r="C227" s="198"/>
      <c r="D227" s="376" t="s">
        <v>336</v>
      </c>
      <c r="E227" s="199" t="s">
        <v>580</v>
      </c>
      <c r="F227" s="199">
        <f>387-14.63</f>
        <v>372.37</v>
      </c>
      <c r="G227" s="199"/>
      <c r="H227" s="199">
        <v>490</v>
      </c>
      <c r="I227" s="219">
        <v>490</v>
      </c>
      <c r="J227" s="137" t="s">
        <v>639</v>
      </c>
      <c r="K227" s="124">
        <f t="shared" si="43"/>
        <v>117.63</v>
      </c>
      <c r="L227" s="125">
        <f t="shared" si="44"/>
        <v>0.31589548030185027</v>
      </c>
      <c r="M227" s="126" t="s">
        <v>556</v>
      </c>
      <c r="N227" s="338">
        <v>43850</v>
      </c>
      <c r="O227" s="54"/>
      <c r="P227" s="13"/>
      <c r="Q227" s="13"/>
      <c r="R227" s="324" t="s">
        <v>708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44">
        <v>142</v>
      </c>
      <c r="B228" s="160">
        <v>43578</v>
      </c>
      <c r="C228" s="160"/>
      <c r="D228" s="161" t="s">
        <v>733</v>
      </c>
      <c r="E228" s="162" t="s">
        <v>557</v>
      </c>
      <c r="F228" s="162">
        <v>220</v>
      </c>
      <c r="G228" s="162"/>
      <c r="H228" s="162">
        <v>127.5</v>
      </c>
      <c r="I228" s="182">
        <v>284</v>
      </c>
      <c r="J228" s="359" t="s">
        <v>806</v>
      </c>
      <c r="K228" s="130">
        <f t="shared" si="43"/>
        <v>-92.5</v>
      </c>
      <c r="L228" s="131">
        <f t="shared" si="44"/>
        <v>-0.42045454545454547</v>
      </c>
      <c r="M228" s="132" t="s">
        <v>620</v>
      </c>
      <c r="N228" s="133">
        <v>43896</v>
      </c>
      <c r="O228" s="54"/>
      <c r="P228" s="13"/>
      <c r="Q228" s="13"/>
      <c r="R228" s="14" t="s">
        <v>708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7">
        <v>143</v>
      </c>
      <c r="B229" s="198">
        <v>43622</v>
      </c>
      <c r="C229" s="198"/>
      <c r="D229" s="376" t="s">
        <v>466</v>
      </c>
      <c r="E229" s="199" t="s">
        <v>557</v>
      </c>
      <c r="F229" s="199">
        <v>332.8</v>
      </c>
      <c r="G229" s="199"/>
      <c r="H229" s="199">
        <v>405</v>
      </c>
      <c r="I229" s="219">
        <v>419</v>
      </c>
      <c r="J229" s="137" t="s">
        <v>809</v>
      </c>
      <c r="K229" s="124">
        <f t="shared" ref="K229" si="45">H229-F229</f>
        <v>72.199999999999989</v>
      </c>
      <c r="L229" s="125">
        <f t="shared" ref="L229" si="46">K229/F229</f>
        <v>0.21694711538461534</v>
      </c>
      <c r="M229" s="126" t="s">
        <v>556</v>
      </c>
      <c r="N229" s="338">
        <v>43860</v>
      </c>
      <c r="O229" s="54"/>
      <c r="P229" s="13"/>
      <c r="Q229" s="13"/>
      <c r="R229" s="14" t="s">
        <v>710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40">
        <v>144</v>
      </c>
      <c r="B230" s="139">
        <v>43641</v>
      </c>
      <c r="C230" s="139"/>
      <c r="D230" s="140" t="s">
        <v>137</v>
      </c>
      <c r="E230" s="141" t="s">
        <v>580</v>
      </c>
      <c r="F230" s="142">
        <v>386</v>
      </c>
      <c r="G230" s="143"/>
      <c r="H230" s="143">
        <v>395</v>
      </c>
      <c r="I230" s="143">
        <v>452</v>
      </c>
      <c r="J230" s="166" t="s">
        <v>799</v>
      </c>
      <c r="K230" s="167">
        <f t="shared" ref="K230" si="47">H230-F230</f>
        <v>9</v>
      </c>
      <c r="L230" s="168">
        <f t="shared" ref="L230" si="48">K230/F230</f>
        <v>2.3316062176165803E-2</v>
      </c>
      <c r="M230" s="169" t="s">
        <v>665</v>
      </c>
      <c r="N230" s="170">
        <v>43868</v>
      </c>
      <c r="O230" s="13"/>
      <c r="P230" s="13"/>
      <c r="Q230" s="13"/>
      <c r="R230" s="14" t="s">
        <v>710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47">
        <v>145</v>
      </c>
      <c r="B231" s="188">
        <v>43707</v>
      </c>
      <c r="C231" s="188"/>
      <c r="D231" s="193" t="s">
        <v>255</v>
      </c>
      <c r="E231" s="191" t="s">
        <v>580</v>
      </c>
      <c r="F231" s="191" t="s">
        <v>712</v>
      </c>
      <c r="G231" s="191"/>
      <c r="H231" s="191"/>
      <c r="I231" s="213">
        <v>190</v>
      </c>
      <c r="J231" s="225" t="s">
        <v>558</v>
      </c>
      <c r="K231" s="215"/>
      <c r="L231" s="216"/>
      <c r="M231" s="335" t="s">
        <v>558</v>
      </c>
      <c r="N231" s="217"/>
      <c r="O231" s="13"/>
      <c r="P231" s="13"/>
      <c r="Q231" s="13"/>
      <c r="R231" s="324" t="s">
        <v>708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7">
        <v>146</v>
      </c>
      <c r="B232" s="198">
        <v>43731</v>
      </c>
      <c r="C232" s="198"/>
      <c r="D232" s="151" t="s">
        <v>418</v>
      </c>
      <c r="E232" s="199" t="s">
        <v>580</v>
      </c>
      <c r="F232" s="199">
        <v>235</v>
      </c>
      <c r="G232" s="199"/>
      <c r="H232" s="199">
        <v>295</v>
      </c>
      <c r="I232" s="219">
        <v>296</v>
      </c>
      <c r="J232" s="137" t="s">
        <v>787</v>
      </c>
      <c r="K232" s="124">
        <f t="shared" ref="K232" si="49">H232-F232</f>
        <v>60</v>
      </c>
      <c r="L232" s="125">
        <f t="shared" ref="L232" si="50">K232/F232</f>
        <v>0.25531914893617019</v>
      </c>
      <c r="M232" s="126" t="s">
        <v>556</v>
      </c>
      <c r="N232" s="338">
        <v>43844</v>
      </c>
      <c r="O232" s="54"/>
      <c r="P232" s="13"/>
      <c r="Q232" s="13"/>
      <c r="R232" s="14" t="s">
        <v>710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147</v>
      </c>
      <c r="B233" s="198">
        <v>43752</v>
      </c>
      <c r="C233" s="198"/>
      <c r="D233" s="151" t="s">
        <v>778</v>
      </c>
      <c r="E233" s="199" t="s">
        <v>580</v>
      </c>
      <c r="F233" s="199">
        <v>277.5</v>
      </c>
      <c r="G233" s="199"/>
      <c r="H233" s="199">
        <v>333</v>
      </c>
      <c r="I233" s="219">
        <v>333</v>
      </c>
      <c r="J233" s="137" t="s">
        <v>788</v>
      </c>
      <c r="K233" s="124">
        <f t="shared" ref="K233" si="51">H233-F233</f>
        <v>55.5</v>
      </c>
      <c r="L233" s="125">
        <f t="shared" ref="L233" si="52">K233/F233</f>
        <v>0.2</v>
      </c>
      <c r="M233" s="126" t="s">
        <v>556</v>
      </c>
      <c r="N233" s="338">
        <v>43846</v>
      </c>
      <c r="O233" s="54"/>
      <c r="P233" s="13"/>
      <c r="Q233" s="13"/>
      <c r="R233" s="324" t="s">
        <v>708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7">
        <v>148</v>
      </c>
      <c r="B234" s="198">
        <v>43752</v>
      </c>
      <c r="C234" s="198"/>
      <c r="D234" s="151" t="s">
        <v>777</v>
      </c>
      <c r="E234" s="199" t="s">
        <v>580</v>
      </c>
      <c r="F234" s="199">
        <v>930</v>
      </c>
      <c r="G234" s="199"/>
      <c r="H234" s="199">
        <v>1165</v>
      </c>
      <c r="I234" s="219">
        <v>1200</v>
      </c>
      <c r="J234" s="137" t="s">
        <v>789</v>
      </c>
      <c r="K234" s="124">
        <f t="shared" ref="K234" si="53">H234-F234</f>
        <v>235</v>
      </c>
      <c r="L234" s="125">
        <f t="shared" ref="L234" si="54">K234/F234</f>
        <v>0.25268817204301075</v>
      </c>
      <c r="M234" s="126" t="s">
        <v>556</v>
      </c>
      <c r="N234" s="338">
        <v>43847</v>
      </c>
      <c r="O234" s="54"/>
      <c r="P234" s="13"/>
      <c r="Q234" s="13"/>
      <c r="R234" s="324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6">
        <v>149</v>
      </c>
      <c r="B235" s="327">
        <v>43753</v>
      </c>
      <c r="C235" s="202"/>
      <c r="D235" s="348" t="s">
        <v>776</v>
      </c>
      <c r="E235" s="329" t="s">
        <v>580</v>
      </c>
      <c r="F235" s="331">
        <v>111</v>
      </c>
      <c r="G235" s="329"/>
      <c r="H235" s="329"/>
      <c r="I235" s="333">
        <v>141</v>
      </c>
      <c r="J235" s="225" t="s">
        <v>558</v>
      </c>
      <c r="K235" s="225"/>
      <c r="L235" s="119"/>
      <c r="M235" s="337" t="s">
        <v>558</v>
      </c>
      <c r="N235" s="227"/>
      <c r="O235" s="13"/>
      <c r="P235" s="13"/>
      <c r="Q235" s="13"/>
      <c r="R235" s="324" t="s">
        <v>710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150</v>
      </c>
      <c r="B236" s="198">
        <v>43753</v>
      </c>
      <c r="C236" s="198"/>
      <c r="D236" s="151" t="s">
        <v>775</v>
      </c>
      <c r="E236" s="199" t="s">
        <v>580</v>
      </c>
      <c r="F236" s="200">
        <v>296</v>
      </c>
      <c r="G236" s="199"/>
      <c r="H236" s="199">
        <v>370</v>
      </c>
      <c r="I236" s="219">
        <v>370</v>
      </c>
      <c r="J236" s="137" t="s">
        <v>639</v>
      </c>
      <c r="K236" s="124">
        <f t="shared" ref="K236:K237" si="55">H236-F236</f>
        <v>74</v>
      </c>
      <c r="L236" s="125">
        <f t="shared" ref="L236:L237" si="56">K236/F236</f>
        <v>0.25</v>
      </c>
      <c r="M236" s="126" t="s">
        <v>556</v>
      </c>
      <c r="N236" s="338">
        <v>43853</v>
      </c>
      <c r="O236" s="54"/>
      <c r="P236" s="13"/>
      <c r="Q236" s="13"/>
      <c r="R236" s="324" t="s">
        <v>710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151</v>
      </c>
      <c r="B237" s="198">
        <v>43754</v>
      </c>
      <c r="C237" s="198"/>
      <c r="D237" s="151" t="s">
        <v>774</v>
      </c>
      <c r="E237" s="199" t="s">
        <v>580</v>
      </c>
      <c r="F237" s="200">
        <v>300</v>
      </c>
      <c r="G237" s="199"/>
      <c r="H237" s="199">
        <v>382.5</v>
      </c>
      <c r="I237" s="219">
        <v>344</v>
      </c>
      <c r="J237" s="462" t="s">
        <v>840</v>
      </c>
      <c r="K237" s="124">
        <f t="shared" si="55"/>
        <v>82.5</v>
      </c>
      <c r="L237" s="125">
        <f t="shared" si="56"/>
        <v>0.27500000000000002</v>
      </c>
      <c r="M237" s="126" t="s">
        <v>556</v>
      </c>
      <c r="N237" s="338">
        <v>44238</v>
      </c>
      <c r="O237" s="13"/>
      <c r="P237" s="13"/>
      <c r="Q237" s="13"/>
      <c r="R237" s="324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26">
        <v>152</v>
      </c>
      <c r="B238" s="202">
        <v>43832</v>
      </c>
      <c r="C238" s="202"/>
      <c r="D238" s="206" t="s">
        <v>758</v>
      </c>
      <c r="E238" s="203" t="s">
        <v>580</v>
      </c>
      <c r="F238" s="204" t="s">
        <v>786</v>
      </c>
      <c r="G238" s="203"/>
      <c r="H238" s="203"/>
      <c r="I238" s="224">
        <v>590</v>
      </c>
      <c r="J238" s="225" t="s">
        <v>558</v>
      </c>
      <c r="K238" s="225"/>
      <c r="L238" s="119"/>
      <c r="M238" s="323" t="s">
        <v>558</v>
      </c>
      <c r="N238" s="227"/>
      <c r="O238" s="13"/>
      <c r="P238" s="13"/>
      <c r="Q238" s="13"/>
      <c r="R238" s="32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7">
        <v>153</v>
      </c>
      <c r="B239" s="198">
        <v>43966</v>
      </c>
      <c r="C239" s="198"/>
      <c r="D239" s="151" t="s">
        <v>64</v>
      </c>
      <c r="E239" s="199" t="s">
        <v>580</v>
      </c>
      <c r="F239" s="200">
        <v>67.5</v>
      </c>
      <c r="G239" s="199"/>
      <c r="H239" s="199">
        <v>86</v>
      </c>
      <c r="I239" s="219">
        <v>86</v>
      </c>
      <c r="J239" s="137" t="s">
        <v>817</v>
      </c>
      <c r="K239" s="124">
        <f t="shared" ref="K239" si="57">H239-F239</f>
        <v>18.5</v>
      </c>
      <c r="L239" s="125">
        <f t="shared" ref="L239" si="58">K239/F239</f>
        <v>0.27407407407407408</v>
      </c>
      <c r="M239" s="126" t="s">
        <v>556</v>
      </c>
      <c r="N239" s="338">
        <v>44008</v>
      </c>
      <c r="O239" s="54"/>
      <c r="P239" s="13"/>
      <c r="Q239" s="13"/>
      <c r="R239" s="32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201">
        <v>154</v>
      </c>
      <c r="B240" s="202">
        <v>44035</v>
      </c>
      <c r="C240" s="202"/>
      <c r="D240" s="206" t="s">
        <v>465</v>
      </c>
      <c r="E240" s="203" t="s">
        <v>580</v>
      </c>
      <c r="F240" s="204" t="s">
        <v>820</v>
      </c>
      <c r="G240" s="203"/>
      <c r="H240" s="203"/>
      <c r="I240" s="224">
        <v>296</v>
      </c>
      <c r="J240" s="225" t="s">
        <v>558</v>
      </c>
      <c r="K240" s="225"/>
      <c r="L240" s="119"/>
      <c r="M240" s="226"/>
      <c r="N240" s="227"/>
      <c r="O240" s="13"/>
      <c r="P240" s="13"/>
      <c r="Q240" s="13"/>
      <c r="R240" s="32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155</v>
      </c>
      <c r="B241" s="198">
        <v>44092</v>
      </c>
      <c r="C241" s="198"/>
      <c r="D241" s="151" t="s">
        <v>398</v>
      </c>
      <c r="E241" s="199" t="s">
        <v>580</v>
      </c>
      <c r="F241" s="199">
        <v>206</v>
      </c>
      <c r="G241" s="199"/>
      <c r="H241" s="199">
        <v>248</v>
      </c>
      <c r="I241" s="219">
        <v>248</v>
      </c>
      <c r="J241" s="137" t="s">
        <v>639</v>
      </c>
      <c r="K241" s="124">
        <f t="shared" ref="K241:K242" si="59">H241-F241</f>
        <v>42</v>
      </c>
      <c r="L241" s="125">
        <f t="shared" ref="L241:L242" si="60">K241/F241</f>
        <v>0.20388349514563106</v>
      </c>
      <c r="M241" s="126" t="s">
        <v>556</v>
      </c>
      <c r="N241" s="338">
        <v>44214</v>
      </c>
      <c r="O241" s="54"/>
      <c r="P241" s="13"/>
      <c r="Q241" s="13"/>
      <c r="R241" s="32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7">
        <v>156</v>
      </c>
      <c r="B242" s="198">
        <v>44140</v>
      </c>
      <c r="C242" s="198"/>
      <c r="D242" s="151" t="s">
        <v>398</v>
      </c>
      <c r="E242" s="199" t="s">
        <v>580</v>
      </c>
      <c r="F242" s="199">
        <v>182.5</v>
      </c>
      <c r="G242" s="199"/>
      <c r="H242" s="199">
        <v>248</v>
      </c>
      <c r="I242" s="219">
        <v>248</v>
      </c>
      <c r="J242" s="137" t="s">
        <v>639</v>
      </c>
      <c r="K242" s="124">
        <f t="shared" si="59"/>
        <v>65.5</v>
      </c>
      <c r="L242" s="125">
        <f t="shared" si="60"/>
        <v>0.35890410958904112</v>
      </c>
      <c r="M242" s="126" t="s">
        <v>556</v>
      </c>
      <c r="N242" s="338">
        <v>44214</v>
      </c>
      <c r="O242" s="54"/>
      <c r="P242" s="13"/>
      <c r="Q242" s="13"/>
      <c r="R242" s="32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201">
        <v>157</v>
      </c>
      <c r="B243" s="202">
        <v>44140</v>
      </c>
      <c r="C243" s="202"/>
      <c r="D243" s="206" t="s">
        <v>321</v>
      </c>
      <c r="E243" s="203" t="s">
        <v>580</v>
      </c>
      <c r="F243" s="204" t="s">
        <v>824</v>
      </c>
      <c r="G243" s="203"/>
      <c r="H243" s="203"/>
      <c r="I243" s="224">
        <v>320</v>
      </c>
      <c r="J243" s="225" t="s">
        <v>558</v>
      </c>
      <c r="K243" s="225"/>
      <c r="L243" s="119"/>
      <c r="M243" s="226"/>
      <c r="N243" s="227"/>
      <c r="O243" s="13"/>
      <c r="P243" s="13"/>
      <c r="Q243" s="13"/>
      <c r="R243" s="32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7">
        <v>158</v>
      </c>
      <c r="B244" s="198">
        <v>44140</v>
      </c>
      <c r="C244" s="198"/>
      <c r="D244" s="151" t="s">
        <v>461</v>
      </c>
      <c r="E244" s="199" t="s">
        <v>580</v>
      </c>
      <c r="F244" s="200">
        <v>925</v>
      </c>
      <c r="G244" s="199"/>
      <c r="H244" s="199">
        <v>1095</v>
      </c>
      <c r="I244" s="219">
        <v>1093</v>
      </c>
      <c r="J244" s="462" t="s">
        <v>828</v>
      </c>
      <c r="K244" s="124">
        <f t="shared" ref="K244" si="61">H244-F244</f>
        <v>170</v>
      </c>
      <c r="L244" s="125">
        <f t="shared" ref="L244" si="62">K244/F244</f>
        <v>0.18378378378378379</v>
      </c>
      <c r="M244" s="126" t="s">
        <v>556</v>
      </c>
      <c r="N244" s="338">
        <v>44201</v>
      </c>
      <c r="O244" s="13"/>
      <c r="P244" s="13"/>
      <c r="Q244" s="13"/>
      <c r="R244" s="32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159</v>
      </c>
      <c r="B245" s="198">
        <v>44140</v>
      </c>
      <c r="C245" s="198"/>
      <c r="D245" s="151" t="s">
        <v>336</v>
      </c>
      <c r="E245" s="199" t="s">
        <v>580</v>
      </c>
      <c r="F245" s="200">
        <v>332.5</v>
      </c>
      <c r="G245" s="199"/>
      <c r="H245" s="199">
        <v>393</v>
      </c>
      <c r="I245" s="219">
        <v>406</v>
      </c>
      <c r="J245" s="462" t="s">
        <v>843</v>
      </c>
      <c r="K245" s="124">
        <f t="shared" ref="K245" si="63">H245-F245</f>
        <v>60.5</v>
      </c>
      <c r="L245" s="125">
        <f t="shared" ref="L245" si="64">K245/F245</f>
        <v>0.18195488721804512</v>
      </c>
      <c r="M245" s="126" t="s">
        <v>556</v>
      </c>
      <c r="N245" s="338">
        <v>44256</v>
      </c>
      <c r="O245" s="13"/>
      <c r="P245" s="13"/>
      <c r="Q245" s="13"/>
      <c r="R245" s="32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1">
        <v>160</v>
      </c>
      <c r="B246" s="202">
        <v>44141</v>
      </c>
      <c r="C246" s="202"/>
      <c r="D246" s="206" t="s">
        <v>465</v>
      </c>
      <c r="E246" s="203" t="s">
        <v>580</v>
      </c>
      <c r="F246" s="204" t="s">
        <v>825</v>
      </c>
      <c r="G246" s="203"/>
      <c r="H246" s="203"/>
      <c r="I246" s="224">
        <v>290</v>
      </c>
      <c r="J246" s="225" t="s">
        <v>558</v>
      </c>
      <c r="K246" s="225"/>
      <c r="L246" s="119"/>
      <c r="M246" s="226"/>
      <c r="N246" s="227"/>
      <c r="O246" s="13"/>
      <c r="P246" s="13"/>
      <c r="Q246" s="13"/>
      <c r="R246" s="32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201">
        <v>161</v>
      </c>
      <c r="B247" s="202">
        <v>44187</v>
      </c>
      <c r="C247" s="202"/>
      <c r="D247" s="206" t="s">
        <v>754</v>
      </c>
      <c r="E247" s="203" t="s">
        <v>580</v>
      </c>
      <c r="F247" s="456" t="s">
        <v>827</v>
      </c>
      <c r="G247" s="203"/>
      <c r="H247" s="203"/>
      <c r="I247" s="224">
        <v>239</v>
      </c>
      <c r="J247" s="457" t="s">
        <v>558</v>
      </c>
      <c r="K247" s="225"/>
      <c r="L247" s="119"/>
      <c r="M247" s="226"/>
      <c r="N247" s="227"/>
      <c r="O247" s="13"/>
      <c r="P247" s="13"/>
      <c r="Q247" s="13"/>
      <c r="R247" s="324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201">
        <v>162</v>
      </c>
      <c r="B248" s="202">
        <v>44258</v>
      </c>
      <c r="C248" s="202"/>
      <c r="D248" s="206" t="s">
        <v>758</v>
      </c>
      <c r="E248" s="203" t="s">
        <v>580</v>
      </c>
      <c r="F248" s="204" t="s">
        <v>786</v>
      </c>
      <c r="G248" s="203"/>
      <c r="H248" s="203"/>
      <c r="I248" s="224">
        <v>590</v>
      </c>
      <c r="J248" s="225" t="s">
        <v>558</v>
      </c>
      <c r="K248" s="225"/>
      <c r="L248" s="119"/>
      <c r="M248" s="323"/>
      <c r="N248" s="227"/>
      <c r="O248" s="13"/>
      <c r="P248" s="13"/>
      <c r="R248" s="324" t="s">
        <v>710</v>
      </c>
    </row>
    <row r="249" spans="1:26">
      <c r="A249" s="201">
        <v>163</v>
      </c>
      <c r="B249" s="202">
        <v>44274</v>
      </c>
      <c r="C249" s="202"/>
      <c r="D249" s="206" t="s">
        <v>336</v>
      </c>
      <c r="E249" s="508" t="s">
        <v>580</v>
      </c>
      <c r="F249" s="456" t="s">
        <v>850</v>
      </c>
      <c r="G249" s="203"/>
      <c r="H249" s="203"/>
      <c r="I249" s="224">
        <v>420</v>
      </c>
      <c r="J249" s="457" t="s">
        <v>558</v>
      </c>
      <c r="K249" s="225"/>
      <c r="L249" s="119"/>
      <c r="M249" s="226"/>
      <c r="N249" s="227"/>
      <c r="O249" s="13"/>
      <c r="R249" s="509" t="s">
        <v>710</v>
      </c>
    </row>
    <row r="250" spans="1:26">
      <c r="A250" s="201"/>
      <c r="B250" s="202"/>
      <c r="C250" s="202"/>
      <c r="D250" s="206"/>
      <c r="E250" s="203"/>
      <c r="F250" s="204"/>
      <c r="G250" s="203"/>
      <c r="H250" s="203"/>
      <c r="I250" s="224"/>
      <c r="J250" s="225"/>
      <c r="K250" s="225"/>
      <c r="L250" s="119"/>
      <c r="M250" s="226"/>
      <c r="N250" s="227"/>
      <c r="O250" s="13"/>
      <c r="R250" s="228"/>
    </row>
    <row r="251" spans="1:26">
      <c r="A251" s="201"/>
      <c r="B251" s="202"/>
      <c r="C251" s="202"/>
      <c r="D251" s="206"/>
      <c r="E251" s="203"/>
      <c r="F251" s="204"/>
      <c r="G251" s="203"/>
      <c r="H251" s="203"/>
      <c r="I251" s="224"/>
      <c r="J251" s="225"/>
      <c r="K251" s="225"/>
      <c r="L251" s="119"/>
      <c r="M251" s="226"/>
      <c r="N251" s="227"/>
      <c r="O251" s="13"/>
      <c r="R251" s="228"/>
    </row>
    <row r="252" spans="1:26">
      <c r="A252" s="201"/>
      <c r="B252" s="192" t="s">
        <v>781</v>
      </c>
      <c r="O252" s="13"/>
      <c r="R252" s="228"/>
    </row>
    <row r="253" spans="1:26">
      <c r="R253" s="228"/>
    </row>
    <row r="254" spans="1:26">
      <c r="R254" s="228"/>
    </row>
    <row r="255" spans="1:26">
      <c r="R255" s="228"/>
    </row>
    <row r="256" spans="1:26">
      <c r="R256" s="228"/>
    </row>
    <row r="257" spans="1:18">
      <c r="R257" s="228"/>
    </row>
    <row r="258" spans="1:18">
      <c r="R258" s="228"/>
    </row>
    <row r="259" spans="1:18">
      <c r="R259" s="228"/>
    </row>
    <row r="269" spans="1:18">
      <c r="A269" s="207"/>
    </row>
    <row r="270" spans="1:18">
      <c r="A270" s="207"/>
      <c r="F270" s="458"/>
    </row>
    <row r="271" spans="1:18">
      <c r="A271" s="203"/>
    </row>
  </sheetData>
  <autoFilter ref="R1:R267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2021-04-05T02:40:00Z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