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F&amp;O)'!$R$1:$R$285</definedName>
    <definedName name="_xlnm._FilterDatabase" localSheetId="1" hidden="1">'Future Intra'!$B$13:$P$13</definedName>
  </definedNames>
  <calcPr calcId="124519"/>
</workbook>
</file>

<file path=xl/calcChain.xml><?xml version="1.0" encoding="utf-8"?>
<calcChain xmlns="http://schemas.openxmlformats.org/spreadsheetml/2006/main">
  <c r="L33" i="6"/>
  <c r="K33"/>
  <c r="P15"/>
  <c r="L15"/>
  <c r="K15"/>
  <c r="M15" s="1"/>
  <c r="L17"/>
  <c r="K17"/>
  <c r="L14"/>
  <c r="K14"/>
  <c r="K10"/>
  <c r="L10"/>
  <c r="P10"/>
  <c r="L18"/>
  <c r="K18"/>
  <c r="P13"/>
  <c r="P16"/>
  <c r="P84"/>
  <c r="P12"/>
  <c r="P11"/>
  <c r="L84"/>
  <c r="K84"/>
  <c r="M33" l="1"/>
  <c r="M17"/>
  <c r="M14"/>
  <c r="M10"/>
  <c r="M18"/>
  <c r="M84"/>
  <c r="K249" l="1"/>
  <c r="L249" s="1"/>
  <c r="K269" l="1"/>
  <c r="L269" s="1"/>
  <c r="K268"/>
  <c r="L268" s="1"/>
  <c r="K267"/>
  <c r="L267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5"/>
  <c r="L255" s="1"/>
  <c r="K254"/>
  <c r="L254" s="1"/>
  <c r="K253"/>
  <c r="L253" s="1"/>
  <c r="K252"/>
  <c r="L252" s="1"/>
  <c r="K251"/>
  <c r="L251" s="1"/>
  <c r="K250"/>
  <c r="L250" s="1"/>
  <c r="K248"/>
  <c r="L248" s="1"/>
  <c r="K247"/>
  <c r="L247" s="1"/>
  <c r="K246"/>
  <c r="L246" s="1"/>
  <c r="F245"/>
  <c r="K245" s="1"/>
  <c r="L245" s="1"/>
  <c r="K244"/>
  <c r="L244" s="1"/>
  <c r="K243"/>
  <c r="L243" s="1"/>
  <c r="K242"/>
  <c r="L242" s="1"/>
  <c r="K241"/>
  <c r="L241" s="1"/>
  <c r="K240"/>
  <c r="L240" s="1"/>
  <c r="F239"/>
  <c r="K239" s="1"/>
  <c r="L239" s="1"/>
  <c r="F238"/>
  <c r="K238" s="1"/>
  <c r="L238" s="1"/>
  <c r="K237"/>
  <c r="L237" s="1"/>
  <c r="F236"/>
  <c r="K236" s="1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0"/>
  <c r="L220" s="1"/>
  <c r="K218"/>
  <c r="L218" s="1"/>
  <c r="K217"/>
  <c r="L217" s="1"/>
  <c r="F216"/>
  <c r="K216" s="1"/>
  <c r="L216" s="1"/>
  <c r="K215"/>
  <c r="L215" s="1"/>
  <c r="K212"/>
  <c r="L212" s="1"/>
  <c r="K211"/>
  <c r="L211" s="1"/>
  <c r="K210"/>
  <c r="L210" s="1"/>
  <c r="K207"/>
  <c r="L207" s="1"/>
  <c r="K206"/>
  <c r="L206" s="1"/>
  <c r="K205"/>
  <c r="L205" s="1"/>
  <c r="K204"/>
  <c r="L204" s="1"/>
  <c r="K203"/>
  <c r="L203" s="1"/>
  <c r="K202"/>
  <c r="L202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0"/>
  <c r="L190" s="1"/>
  <c r="K188"/>
  <c r="L188" s="1"/>
  <c r="K186"/>
  <c r="L186" s="1"/>
  <c r="K184"/>
  <c r="L184" s="1"/>
  <c r="K183"/>
  <c r="L183" s="1"/>
  <c r="K182"/>
  <c r="L182" s="1"/>
  <c r="K180"/>
  <c r="L180" s="1"/>
  <c r="K179"/>
  <c r="L179" s="1"/>
  <c r="K178"/>
  <c r="L178" s="1"/>
  <c r="K177"/>
  <c r="K176"/>
  <c r="L176" s="1"/>
  <c r="K175"/>
  <c r="L175" s="1"/>
  <c r="K173"/>
  <c r="L173" s="1"/>
  <c r="K172"/>
  <c r="L172" s="1"/>
  <c r="K171"/>
  <c r="L171" s="1"/>
  <c r="K170"/>
  <c r="L170" s="1"/>
  <c r="K169"/>
  <c r="L169" s="1"/>
  <c r="F168"/>
  <c r="K168" s="1"/>
  <c r="L168" s="1"/>
  <c r="H167"/>
  <c r="K167" s="1"/>
  <c r="L167" s="1"/>
  <c r="K164"/>
  <c r="L164" s="1"/>
  <c r="K163"/>
  <c r="L163" s="1"/>
  <c r="K162"/>
  <c r="L162" s="1"/>
  <c r="K161"/>
  <c r="L161" s="1"/>
  <c r="K160"/>
  <c r="L160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H133"/>
  <c r="K133" s="1"/>
  <c r="L133" s="1"/>
  <c r="F132"/>
  <c r="K132" s="1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M7"/>
  <c r="D7" i="5"/>
  <c r="K6" i="4"/>
  <c r="K6" i="3"/>
  <c r="L6" i="2"/>
</calcChain>
</file>

<file path=xl/sharedStrings.xml><?xml version="1.0" encoding="utf-8"?>
<sst xmlns="http://schemas.openxmlformats.org/spreadsheetml/2006/main" count="2650" uniqueCount="1019">
  <si>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</si>
  <si>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</si>
  <si>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</si>
  <si>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</si>
  <si>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</si>
  <si>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</si>
  <si>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</si>
  <si>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</si>
  <si>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</si>
  <si>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</si>
  <si>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</si>
  <si>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</si>
  <si>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</si>
  <si>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</si>
  <si>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</si>
  <si>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</si>
  <si>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</si>
  <si>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</si>
  <si>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</si>
  <si>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</si>
  <si>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</si>
  <si>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</si>
  <si>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</si>
  <si>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</si>
  <si>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</si>
  <si>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</si>
  <si>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</si>
  <si>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</si>
  <si>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</si>
  <si>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</si>
  <si>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</si>
  <si>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</si>
  <si>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</si>
  <si>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</si>
  <si>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</si>
  <si>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</si>
  <si>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</si>
  <si>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</si>
  <si>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</si>
  <si>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</si>
  <si>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</si>
  <si>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</si>
  <si>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</si>
  <si>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</si>
  <si>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</si>
  <si>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</si>
  <si>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</si>
  <si>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</si>
  <si>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</si>
  <si>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</si>
  <si>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</si>
  <si>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</si>
  <si>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</si>
  <si>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</si>
  <si>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</si>
  <si>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</si>
  <si>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</si>
  <si>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</si>
  <si>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</si>
  <si>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</si>
  <si>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</si>
  <si>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</si>
  <si>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</si>
  <si>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</si>
  <si>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</si>
  <si>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</si>
  <si>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</si>
  <si>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</si>
  <si>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</si>
  <si>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</si>
  <si>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</si>
  <si>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</si>
  <si>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</si>
  <si>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</si>
  <si>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</si>
  <si>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</si>
  <si>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</si>
  <si>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</si>
  <si>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</si>
  <si>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</si>
  <si>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</si>
  <si>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</si>
  <si>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</si>
  <si>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</si>
  <si>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</si>
  <si>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</si>
  <si>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</si>
  <si>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</si>
  <si>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</si>
  <si>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</si>
  <si>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</si>
  <si>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</si>
  <si>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</si>
  <si>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</si>
  <si>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</si>
  <si>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</si>
  <si>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</si>
  <si>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</si>
  <si>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</si>
  <si>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</si>
  <si>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</si>
  <si>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</si>
  <si>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</si>
  <si>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</si>
  <si>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</si>
  <si>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</si>
  <si>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</si>
  <si>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</si>
  <si>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</si>
  <si>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</si>
  <si>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</si>
  <si>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</si>
  <si>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</si>
  <si>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</si>
  <si>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</si>
  <si>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</si>
  <si>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</si>
  <si>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</si>
  <si>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</si>
  <si>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</si>
  <si>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</si>
  <si>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</si>
  <si>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</si>
  <si>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</si>
  <si>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</si>
  <si>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</si>
  <si>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</si>
  <si>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</si>
  <si>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</si>
  <si>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</si>
  <si>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</si>
  <si>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</si>
  <si>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</si>
  <si>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</si>
  <si>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</si>
  <si>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</si>
  <si>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</si>
  <si>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</si>
  <si>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</si>
  <si>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</si>
  <si>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</si>
  <si>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</si>
  <si>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</si>
  <si>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</si>
  <si>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</si>
  <si>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</si>
  <si>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</si>
  <si>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</si>
  <si>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</si>
  <si>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</si>
  <si>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</si>
  <si>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</si>
  <si>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</si>
  <si>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</si>
  <si>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</si>
  <si>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</si>
  <si>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</si>
  <si>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</si>
  <si>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</si>
  <si>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</si>
  <si>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</si>
  <si>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</si>
  <si>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</si>
  <si>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</si>
  <si>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</si>
  <si>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</si>
  <si>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</si>
  <si>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</si>
  <si>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</si>
  <si>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</si>
  <si>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</si>
  <si>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</si>
  <si>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</si>
  <si>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</si>
  <si>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</si>
  <si>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</si>
  <si>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</si>
  <si>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</si>
  <si>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</si>
  <si>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</si>
  <si>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</si>
  <si>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</si>
  <si>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</si>
  <si>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</si>
  <si>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</si>
  <si>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</si>
  <si>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</si>
  <si>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</si>
  <si>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</si>
  <si>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</si>
  <si>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</si>
  <si>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</si>
  <si>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</si>
  <si>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</si>
  <si>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</si>
  <si>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</si>
  <si>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</si>
  <si>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</si>
  <si>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</si>
  <si>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</si>
  <si>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</si>
  <si>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</si>
  <si>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</si>
  <si>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</si>
  <si>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</si>
  <si>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</si>
  <si>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</si>
  <si>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</si>
  <si>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</si>
  <si>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</si>
  <si>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</si>
  <si>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</si>
  <si>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</si>
  <si>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</si>
  <si>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</si>
  <si>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</si>
  <si>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</si>
  <si>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</si>
  <si>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</si>
  <si>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</si>
  <si>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</si>
  <si>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</si>
  <si>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</si>
  <si>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</si>
  <si>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</si>
  <si>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</si>
  <si>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</si>
  <si>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</si>
  <si>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</si>
  <si>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</si>
  <si>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</si>
  <si>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</si>
  <si>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</si>
  <si>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</si>
  <si>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</si>
  <si>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</si>
  <si>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</si>
  <si>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</si>
  <si>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</si>
  <si>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</si>
  <si>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</si>
  <si>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</si>
  <si>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</si>
  <si>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</si>
  <si>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</si>
  <si>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</si>
  <si>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</si>
  <si>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</si>
  <si>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</si>
  <si>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</si>
  <si>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</si>
  <si>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</si>
  <si>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</si>
  <si>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</si>
  <si>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</si>
  <si>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</si>
  <si>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</si>
  <si>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</si>
  <si>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</si>
  <si>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</si>
  <si>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</si>
  <si>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</si>
  <si>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</si>
  <si>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</si>
  <si>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</si>
  <si>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</si>
  <si>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</si>
  <si>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</si>
  <si>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</si>
  <si>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</si>
  <si>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</si>
  <si>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</si>
  <si>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</si>
  <si>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</si>
  <si>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</si>
  <si>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</si>
  <si>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</si>
  <si>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</si>
  <si>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</si>
  <si>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</si>
  <si>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</si>
  <si>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</si>
  <si>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</si>
  <si>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</si>
  <si>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</si>
  <si>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</si>
  <si>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</si>
  <si>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</si>
  <si>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</si>
  <si>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</si>
  <si>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</si>
  <si>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</si>
  <si>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</si>
  <si>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</si>
  <si>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</si>
  <si>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</si>
  <si>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</si>
  <si>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</si>
  <si>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</si>
  <si>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</si>
  <si>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</si>
  <si>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</si>
  <si>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</si>
  <si>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</si>
  <si>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</si>
  <si>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</si>
  <si>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</si>
  <si>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</si>
  <si>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</si>
  <si>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</si>
  <si>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</si>
  <si>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</si>
  <si>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</si>
  <si>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</si>
  <si>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</si>
  <si>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</si>
  <si>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</si>
  <si>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</si>
  <si>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</si>
  <si>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</si>
  <si>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</si>
  <si>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</si>
  <si>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</si>
  <si>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</si>
  <si>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</si>
  <si>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</si>
  <si>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</si>
  <si>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</si>
  <si>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</si>
  <si>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</si>
  <si>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</si>
  <si>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</si>
  <si>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</si>
  <si>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</si>
  <si>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</si>
  <si>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</si>
  <si>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</si>
  <si>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</si>
  <si>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</si>
  <si>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</si>
  <si>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</si>
  <si>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</si>
  <si>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</si>
  <si>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</si>
  <si>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</si>
  <si>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</si>
  <si>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</si>
  <si>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</si>
  <si>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</si>
  <si>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</si>
  <si>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</si>
  <si>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</si>
  <si>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</si>
  <si>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</si>
  <si>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</si>
  <si>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</si>
  <si>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</si>
  <si>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</si>
  <si>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</si>
  <si>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</si>
  <si>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</si>
  <si>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</si>
  <si>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</si>
  <si>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</si>
  <si>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</si>
  <si>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</si>
  <si>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</si>
  <si>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</si>
  <si>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</si>
  <si>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</si>
  <si>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</si>
  <si>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</si>
  <si>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</si>
  <si>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</si>
  <si>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</si>
  <si>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</si>
  <si>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</si>
  <si>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</si>
  <si>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</si>
  <si>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</si>
  <si>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</si>
  <si>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</si>
  <si>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</si>
  <si>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</si>
  <si>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</si>
  <si>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</si>
  <si>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</si>
  <si>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</si>
  <si>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</si>
  <si>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</si>
  <si>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</si>
  <si>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</si>
  <si>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</si>
  <si>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</si>
  <si>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</si>
  <si>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</si>
  <si>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</si>
  <si>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</si>
  <si>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</si>
  <si>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</si>
  <si>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</si>
  <si>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</si>
  <si>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</si>
  <si>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</si>
  <si>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</si>
  <si>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</si>
  <si>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</si>
  <si>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</si>
  <si>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</si>
  <si>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</si>
  <si>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</si>
  <si>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</si>
  <si>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</si>
  <si>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</si>
  <si>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</si>
  <si>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</si>
  <si>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</si>
  <si>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</si>
  <si>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</si>
  <si>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</si>
  <si>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</si>
  <si>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</si>
  <si>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</si>
  <si>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</si>
  <si>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</si>
  <si>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</si>
  <si>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</si>
  <si>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</si>
  <si>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</si>
  <si>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</si>
  <si>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</si>
  <si>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</si>
  <si>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</si>
  <si>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</si>
  <si>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</si>
  <si>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</si>
  <si>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</si>
  <si>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</si>
  <si>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</si>
  <si>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</si>
  <si>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</si>
  <si>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</si>
  <si>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</si>
  <si>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</si>
  <si>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</si>
  <si>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</si>
  <si>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</si>
  <si>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</si>
  <si>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</si>
  <si>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</si>
  <si>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</si>
  <si>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</si>
  <si>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</si>
  <si>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</si>
  <si>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</si>
  <si>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</si>
  <si>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</si>
  <si>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</si>
  <si>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</si>
  <si>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</si>
  <si>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</si>
  <si>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</si>
  <si>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</si>
  <si>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</si>
  <si>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</si>
  <si>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</si>
  <si>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</si>
  <si>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</si>
  <si>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</si>
  <si>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</si>
  <si>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</si>
  <si>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</si>
  <si>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</si>
  <si>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</si>
  <si>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</si>
  <si>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</si>
  <si>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</si>
  <si>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</si>
  <si>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</si>
  <si>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</si>
  <si>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</si>
  <si>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</si>
  <si>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</si>
  <si>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</si>
  <si>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</si>
  <si>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</si>
  <si>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</si>
  <si>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</si>
  <si>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</si>
  <si>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</si>
  <si>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</si>
  <si>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</si>
  <si>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</si>
  <si>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</si>
  <si>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</si>
  <si>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</si>
  <si>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</si>
  <si>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</si>
  <si>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</si>
  <si>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</si>
  <si>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</si>
  <si>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</si>
  <si>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</si>
  <si>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</si>
  <si>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</si>
  <si>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</si>
  <si>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</si>
  <si>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</si>
  <si>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</si>
  <si>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</si>
  <si>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</si>
  <si>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</si>
  <si>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</si>
  <si>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</si>
  <si>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</si>
  <si>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</si>
  <si>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</si>
  <si>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</si>
  <si>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</si>
  <si>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</si>
  <si>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</si>
  <si>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</si>
  <si>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</si>
  <si>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</si>
  <si>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</si>
  <si>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</si>
  <si>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</si>
  <si>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</si>
  <si>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</si>
  <si>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</si>
  <si>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</si>
  <si>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</si>
  <si>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</si>
  <si>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</si>
  <si>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</si>
  <si>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</si>
  <si>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</si>
  <si>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</si>
  <si>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</si>
  <si>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</si>
  <si>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</si>
  <si>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</si>
  <si>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</si>
  <si>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</si>
  <si>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</si>
  <si>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</si>
  <si>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</si>
  <si>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</si>
  <si>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</si>
  <si>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</si>
  <si>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</si>
  <si>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</si>
  <si>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</si>
  <si>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</si>
  <si>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</si>
  <si>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</si>
  <si>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</si>
  <si>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</si>
  <si>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</si>
  <si>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</si>
  <si>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</si>
  <si>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</si>
  <si>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</si>
  <si>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</si>
  <si>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</si>
  <si>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</si>
  <si>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</si>
  <si>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</si>
  <si>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</si>
  <si>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</si>
  <si>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</si>
  <si>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</si>
  <si>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</si>
  <si>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</si>
  <si>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</si>
  <si>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</si>
  <si>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</si>
  <si>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</si>
  <si>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</si>
  <si>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</si>
  <si>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</si>
  <si>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</si>
  <si>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</si>
  <si>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</si>
  <si>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</si>
  <si>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</si>
  <si>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</si>
  <si>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</si>
  <si>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</si>
  <si>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</si>
  <si>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</si>
  <si>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</si>
  <si>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</si>
  <si>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</si>
  <si>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</si>
  <si>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</si>
  <si>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</si>
  <si>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</si>
  <si>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</si>
  <si>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</si>
  <si>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</si>
  <si>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</si>
  <si>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</si>
  <si>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</si>
  <si>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</si>
  <si>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</si>
  <si>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</si>
  <si>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</si>
  <si>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</si>
  <si>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</si>
  <si>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</si>
  <si>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</si>
  <si>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</si>
  <si>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</si>
  <si>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</si>
  <si>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</si>
  <si>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</si>
  <si>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</si>
  <si>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</si>
  <si>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</si>
  <si>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</si>
  <si>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</si>
  <si>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</si>
  <si>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</si>
  <si>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</si>
  <si>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</si>
  <si>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</si>
  <si>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</si>
  <si>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</si>
  <si>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</si>
  <si>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</si>
  <si>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</si>
  <si>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</si>
  <si>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</si>
  <si>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</si>
  <si>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</si>
  <si>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</si>
  <si>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</si>
  <si>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</si>
  <si>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</si>
  <si>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</si>
  <si>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</si>
  <si>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</si>
  <si>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</si>
  <si>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</si>
  <si>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</si>
  <si>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</si>
  <si>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</si>
  <si>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</si>
  <si>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</si>
  <si>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</si>
  <si>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</si>
  <si>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</si>
  <si>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</si>
  <si>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</si>
  <si>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</si>
  <si>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</si>
  <si>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</si>
  <si>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</si>
  <si>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</si>
  <si>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</si>
  <si>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</si>
  <si>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</si>
  <si>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</si>
  <si>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</si>
  <si>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</si>
  <si>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</si>
  <si>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</si>
  <si>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</si>
  <si>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</si>
  <si>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</si>
  <si>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</si>
  <si>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</si>
  <si>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</si>
  <si>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</si>
  <si>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</si>
  <si>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</si>
  <si>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</si>
  <si>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</si>
  <si>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</si>
  <si>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</si>
  <si>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</si>
  <si>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</si>
  <si>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</si>
  <si>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</si>
  <si>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</si>
  <si>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</si>
  <si>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</si>
  <si>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</si>
  <si>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</si>
  <si>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</si>
  <si>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</si>
  <si>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</si>
  <si>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</si>
  <si>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</si>
  <si>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</si>
  <si>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</si>
  <si>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</si>
  <si>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</si>
  <si>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</si>
  <si>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</si>
  <si>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</si>
  <si>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</si>
  <si>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</si>
  <si>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</si>
  <si>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</si>
  <si>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</si>
  <si>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</si>
  <si>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</si>
  <si>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</si>
  <si>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</si>
  <si>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</si>
  <si>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</si>
  <si>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</si>
  <si>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</si>
  <si>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</si>
  <si>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</si>
  <si>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</si>
  <si>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</si>
  <si>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</si>
  <si>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</si>
  <si>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</si>
  <si>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</si>
  <si>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</si>
  <si>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</si>
  <si>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</si>
  <si>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</si>
  <si>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</si>
  <si>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</si>
  <si>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</si>
  <si>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</si>
  <si>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</si>
  <si>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</si>
  <si>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</si>
  <si>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</si>
  <si>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</si>
  <si>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</si>
  <si>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</si>
  <si>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</si>
  <si>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</si>
  <si>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</si>
  <si>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</si>
  <si>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</si>
  <si>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</si>
  <si>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</si>
  <si>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</si>
  <si>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</si>
  <si>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</si>
  <si>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</si>
  <si>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</si>
  <si>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</si>
  <si>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</si>
  <si>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</si>
  <si>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</si>
  <si>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</si>
  <si>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</si>
  <si>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</si>
  <si>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</si>
  <si>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</si>
  <si>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</si>
  <si>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</si>
  <si>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</si>
  <si>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</si>
  <si>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</si>
  <si>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</si>
  <si>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</si>
  <si>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</si>
  <si>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</si>
  <si>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</si>
  <si>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</si>
  <si>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</si>
  <si>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</si>
  <si>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</si>
  <si>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</si>
  <si>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</si>
  <si>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</si>
  <si>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</si>
  <si>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</si>
  <si>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</si>
  <si>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</si>
  <si>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</si>
  <si>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</si>
  <si>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</si>
  <si>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</si>
  <si>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</si>
  <si>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</si>
  <si>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</si>
  <si>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</si>
  <si>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</si>
  <si>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</si>
  <si>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</si>
  <si>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</si>
  <si>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</si>
  <si>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</si>
  <si>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</si>
  <si>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</si>
  <si>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</si>
  <si>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</si>
  <si>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</si>
  <si>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</si>
  <si>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</si>
  <si>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</si>
  <si>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</si>
  <si>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</si>
  <si>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</si>
  <si>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</si>
  <si>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</si>
  <si>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</si>
  <si>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</si>
  <si>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</si>
  <si>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</si>
  <si>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</si>
  <si>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</si>
  <si>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</si>
  <si>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</si>
  <si>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</si>
  <si>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</si>
  <si>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</si>
  <si>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</si>
  <si>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</si>
  <si>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</si>
  <si>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</si>
  <si>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</si>
  <si>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</si>
  <si>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</si>
  <si>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</si>
  <si>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</si>
  <si>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</si>
  <si>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</si>
  <si>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</si>
  <si>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</si>
  <si>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</si>
  <si>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</si>
  <si>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</si>
  <si>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</si>
  <si>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</si>
  <si>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</si>
  <si>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</si>
  <si>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</si>
  <si>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</si>
  <si>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</si>
  <si>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</si>
  <si>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</si>
  <si>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</si>
  <si>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</si>
  <si>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</si>
  <si>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</si>
  <si>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</si>
  <si>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</si>
  <si>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</si>
  <si>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</si>
  <si>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1760-1780</t>
  </si>
  <si>
    <t>3500-3600</t>
  </si>
  <si>
    <t>2400-2500</t>
  </si>
  <si>
    <t>Part profit of Rs.29.5/-</t>
  </si>
  <si>
    <t>ALPHA LEON ENTERPRISES LLP</t>
  </si>
  <si>
    <t>Profit of Rs.13/-</t>
  </si>
  <si>
    <t>1500-1520</t>
  </si>
  <si>
    <t>1680-1720</t>
  </si>
  <si>
    <t>XTX MARKETS LLP</t>
  </si>
  <si>
    <t>MNIL</t>
  </si>
  <si>
    <t>KABIR SHRAN DAGAR</t>
  </si>
  <si>
    <t>1704-1710</t>
  </si>
  <si>
    <t>INTELSOFT</t>
  </si>
  <si>
    <t>KIMS</t>
  </si>
  <si>
    <t>1225-1245</t>
  </si>
  <si>
    <t>3110-3150</t>
  </si>
  <si>
    <t>LOOKS</t>
  </si>
  <si>
    <t>Market Closing Price</t>
  </si>
  <si>
    <t>525-530</t>
  </si>
  <si>
    <t>580-600</t>
  </si>
  <si>
    <t>2300-2400</t>
  </si>
  <si>
    <t>1570-1590</t>
  </si>
  <si>
    <t>1750-1800</t>
  </si>
  <si>
    <t>DEEPAK KUMAR</t>
  </si>
  <si>
    <t>3600-3700</t>
  </si>
  <si>
    <t>CHIRAG ARORA</t>
  </si>
  <si>
    <t>Justdial Ltd.</t>
  </si>
  <si>
    <t>NALANDA INDIA EQUITY FUND LIMITED</t>
  </si>
  <si>
    <t>KIL-RE</t>
  </si>
  <si>
    <t>Kesoram Industries Ltd-RE</t>
  </si>
  <si>
    <t>HDFCBANK OCT FUT</t>
  </si>
  <si>
    <t>1596-1599</t>
  </si>
  <si>
    <t>HDFCLIFE OCT FUT</t>
  </si>
  <si>
    <t>Part Profit of Rs.100/-</t>
  </si>
  <si>
    <t>CHIMMAN LAL AGRAWAL</t>
  </si>
  <si>
    <t>PARESH DHIRAJLAL SHAH</t>
  </si>
  <si>
    <t>MFLINDIA</t>
  </si>
  <si>
    <t>SHEETAL THUKRAL</t>
  </si>
  <si>
    <t>NIKSTECH</t>
  </si>
  <si>
    <t>NAVINSHUKLA</t>
  </si>
  <si>
    <t>SHERWOOD SECURITIES PVT LTD</t>
  </si>
  <si>
    <t>ARC FINANCE LIMITED</t>
  </si>
  <si>
    <t>STL</t>
  </si>
  <si>
    <t>UNISHIRE</t>
  </si>
  <si>
    <t>CHINTAN S SHAH</t>
  </si>
  <si>
    <t>ASIAN-RE</t>
  </si>
  <si>
    <t>Asian Granito India-RE</t>
  </si>
  <si>
    <t>M/S. PRARTHANA ENTERPRISES</t>
  </si>
  <si>
    <t>DSML</t>
  </si>
  <si>
    <t>Debock Sale Marketing Ltd</t>
  </si>
  <si>
    <t>SATISH RAMSEVAK PANDEY</t>
  </si>
  <si>
    <t>PRASHANT EQUITY MANAGEMENT PRIVATE LIMITED</t>
  </si>
  <si>
    <t>GRAVITON RESEARCH CAPITAL LLP</t>
  </si>
  <si>
    <t>Profit of Rs.30.5/-</t>
  </si>
  <si>
    <t>Loss of Rs.245/-</t>
  </si>
  <si>
    <t>Part Profit of Rs.115/-</t>
  </si>
  <si>
    <t>820-824</t>
  </si>
  <si>
    <t>850-860</t>
  </si>
  <si>
    <t>812-816</t>
  </si>
  <si>
    <t>845-855</t>
  </si>
  <si>
    <t>58-59</t>
  </si>
  <si>
    <t>Profit of Rs.1.25/-</t>
  </si>
  <si>
    <t>Retail Research Technical Calls &amp; Fundamental Performance Report for the month of Oct-2021</t>
  </si>
  <si>
    <t>GOLDMAN SACHS FUNDS GOLDMAN SACHS INDIA EQUITY PORTFOLIO</t>
  </si>
  <si>
    <t>GOLDMAN SACHS INDIA FUND LIMITED</t>
  </si>
  <si>
    <t>ANUPAM</t>
  </si>
  <si>
    <t>VANRAJ DADBHAI KAHOR</t>
  </si>
  <si>
    <t>BITL</t>
  </si>
  <si>
    <t>BLFL</t>
  </si>
  <si>
    <t>AMIT HARIVADAN PARIKH</t>
  </si>
  <si>
    <t>NITESH JAGMOHAN VASHISTHA</t>
  </si>
  <si>
    <t>COSPOWER</t>
  </si>
  <si>
    <t>SOHO LTD</t>
  </si>
  <si>
    <t>GIANLIFE</t>
  </si>
  <si>
    <t>SANGEETA PAREEKH</t>
  </si>
  <si>
    <t>VIVEK KUMAR BHAUKA</t>
  </si>
  <si>
    <t>GUNJAN AGARWAL</t>
  </si>
  <si>
    <t>MAYURI SHRIPAL VORA</t>
  </si>
  <si>
    <t>GLCL</t>
  </si>
  <si>
    <t>SRIDHARAN AYYUVAIYEN</t>
  </si>
  <si>
    <t>MANSI SHARE &amp; STOCK ADVISORS PRIVATE LIMITED</t>
  </si>
  <si>
    <t>SEEMA</t>
  </si>
  <si>
    <t>REKHA DAGAR</t>
  </si>
  <si>
    <t>MTCL</t>
  </si>
  <si>
    <t>NCLRESE</t>
  </si>
  <si>
    <t>SANDHIL CONSULTANCY SERVICES PRIVATE LIMITED .</t>
  </si>
  <si>
    <t>MEGHKUMAR MAHENDRAKUMAR SHAH .</t>
  </si>
  <si>
    <t>NIRMITEE</t>
  </si>
  <si>
    <t>RUPESH MANUBHAI SHAH</t>
  </si>
  <si>
    <t>OBIL</t>
  </si>
  <si>
    <t>PUSHPAMADHA</t>
  </si>
  <si>
    <t>OMNIAX</t>
  </si>
  <si>
    <t>SATYAPPA MAGEPPA YALLATTI</t>
  </si>
  <si>
    <t>PANAFIC</t>
  </si>
  <si>
    <t>RAMA KRISHNA INFRASOL PRIVATE LIMITED</t>
  </si>
  <si>
    <t>PIFL</t>
  </si>
  <si>
    <t>PRITI DEEPAK RATHI</t>
  </si>
  <si>
    <t>PREVEST</t>
  </si>
  <si>
    <t>MARUTI NANDAN COLONIZERS PRIVATE LIMITED</t>
  </si>
  <si>
    <t>PROFINC</t>
  </si>
  <si>
    <t>ANKUR SURESH MEHTA</t>
  </si>
  <si>
    <t>SHRENI CONSTRUCTION PRIVATE LIMITED</t>
  </si>
  <si>
    <t>PVVINFRA</t>
  </si>
  <si>
    <t>AMITESH JAGDISH CHANDAN</t>
  </si>
  <si>
    <t>RAAJMEDI</t>
  </si>
  <si>
    <t>BETARSTEP TRADING PVT LTD</t>
  </si>
  <si>
    <t>RAJNISH</t>
  </si>
  <si>
    <t>CASTLE DISTRIBUTORS PRIVATE LIMITED</t>
  </si>
  <si>
    <t>SABOOSOD</t>
  </si>
  <si>
    <t>TANYAHARISH SAMTANI</t>
  </si>
  <si>
    <t>DIPAK KANAYALAL SHAH</t>
  </si>
  <si>
    <t>SICLTD</t>
  </si>
  <si>
    <t>HARIKRISHNA KISHORE</t>
  </si>
  <si>
    <t>SINDHUTRAD</t>
  </si>
  <si>
    <t>MANAK VANIJYA PRIVATE LIMITED</t>
  </si>
  <si>
    <t>VIKAS LIFECARE LIMITED</t>
  </si>
  <si>
    <t>SIYSIL</t>
  </si>
  <si>
    <t>ABAKKUS ASSET MANAGER LLP</t>
  </si>
  <si>
    <t>DSP CORE FUND</t>
  </si>
  <si>
    <t>SPECFOOD</t>
  </si>
  <si>
    <t>SPS</t>
  </si>
  <si>
    <t>RESHMA HARSH JAVERI</t>
  </si>
  <si>
    <t>A &amp; N VENTURES PRIVATE LIMITED</t>
  </si>
  <si>
    <t>JAVERI FISCAL SERVICES LIMITED</t>
  </si>
  <si>
    <t>ARVIND KUMAR BANSAL</t>
  </si>
  <si>
    <t>ANOOPURVA ENTERPRISES PRIVATE LIMITED</t>
  </si>
  <si>
    <t>MARILYN FAUSTINA DESOUZA</t>
  </si>
  <si>
    <t>ALKALI</t>
  </si>
  <si>
    <t>Alkali Metals Limited</t>
  </si>
  <si>
    <t>MUKUL MAHESHWARI (HUF)</t>
  </si>
  <si>
    <t>Asian Granito India Limit</t>
  </si>
  <si>
    <t>CNM FINVEST PRIVATE LIMITED .</t>
  </si>
  <si>
    <t>BEWLTD</t>
  </si>
  <si>
    <t>BEW Engineering Limited</t>
  </si>
  <si>
    <t>MANOJ AGARWAL</t>
  </si>
  <si>
    <t>LINCOLN P COELHO</t>
  </si>
  <si>
    <t>HARYANA REFRACTORIES PRIVATE LIMITED</t>
  </si>
  <si>
    <t>DCM</t>
  </si>
  <si>
    <t>DCM  Ltd</t>
  </si>
  <si>
    <t>VED PRAKASH AGARWAL</t>
  </si>
  <si>
    <t>DCW</t>
  </si>
  <si>
    <t>DCW Ltd</t>
  </si>
  <si>
    <t>Delta Corp Limited</t>
  </si>
  <si>
    <t>SHARE INDIA SECURITIES LIMITED</t>
  </si>
  <si>
    <t>SURJECTIVE RESEARCH CAPITAL LLP</t>
  </si>
  <si>
    <t>JUMP TRADING FINANCIAL INDIA PRIVATE LIMITED</t>
  </si>
  <si>
    <t>DUBASH RADHIKA</t>
  </si>
  <si>
    <t>BASAVARAJ CHANNAPPA MAHASHETTI</t>
  </si>
  <si>
    <t>DUDIGITAL</t>
  </si>
  <si>
    <t>DU Digital Technolog Ltd</t>
  </si>
  <si>
    <t>MODI ANKUR</t>
  </si>
  <si>
    <t>GKWLIMITED</t>
  </si>
  <si>
    <t>GKW Limited</t>
  </si>
  <si>
    <t>EMERALD MATRIX HOLDINGS PTE. LTD</t>
  </si>
  <si>
    <t>ICDSLTD</t>
  </si>
  <si>
    <t>ICDS Ltd.</t>
  </si>
  <si>
    <t>INDIAGLYCO</t>
  </si>
  <si>
    <t>India Glycols Ltd</t>
  </si>
  <si>
    <t>WHV-EAM INTERNATIONAL SMALL CAP EQUITY FUND</t>
  </si>
  <si>
    <t>KAVVERITEL</t>
  </si>
  <si>
    <t>Kavveri Telecom Products</t>
  </si>
  <si>
    <t>PASHUPATI CAPITA SER PVT LTD</t>
  </si>
  <si>
    <t>Sterling &amp; Wilson So Ltd</t>
  </si>
  <si>
    <t>VINYLINDIA</t>
  </si>
  <si>
    <t>Vinyl Chemicals (India) L</t>
  </si>
  <si>
    <t>GAURAV DOSHI</t>
  </si>
  <si>
    <t>NIKUNJ KAUSHIK SHAH</t>
  </si>
  <si>
    <t>KRISHNA KUMAR BANGUR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</si>
</sst>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38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4" borderId="0" xfId="0" applyFont="1" applyFill="1" applyBorder="1"/>
    <xf numFmtId="0" fontId="0" fillId="15" borderId="0" xfId="0" applyFont="1" applyFill="1" applyAlignment="1"/>
    <xf numFmtId="165" fontId="35" fillId="14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0" fillId="16" borderId="0" xfId="0" applyFont="1" applyFill="1" applyAlignment="1"/>
    <xf numFmtId="0" fontId="35" fillId="14" borderId="0" xfId="0" applyFont="1" applyFill="1" applyBorder="1"/>
    <xf numFmtId="0" fontId="35" fillId="14" borderId="0" xfId="0" applyFont="1" applyFill="1" applyBorder="1" applyAlignment="1">
      <alignment horizontal="center"/>
    </xf>
    <xf numFmtId="1" fontId="35" fillId="14" borderId="23" xfId="0" applyNumberFormat="1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166" fontId="35" fillId="14" borderId="23" xfId="0" applyNumberFormat="1" applyFont="1" applyFill="1" applyBorder="1" applyAlignment="1">
      <alignment horizontal="center" vertical="center"/>
    </xf>
    <xf numFmtId="0" fontId="35" fillId="14" borderId="23" xfId="0" applyFont="1" applyFill="1" applyBorder="1" applyAlignment="1">
      <alignment horizontal="left"/>
    </xf>
    <xf numFmtId="0" fontId="35" fillId="14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5" borderId="0" xfId="0" applyFont="1" applyFill="1" applyAlignment="1"/>
    <xf numFmtId="165" fontId="35" fillId="14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4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7" borderId="1" xfId="0" applyNumberFormat="1" applyFont="1" applyFill="1" applyBorder="1" applyAlignment="1">
      <alignment horizontal="center" vertical="center"/>
    </xf>
    <xf numFmtId="0" fontId="36" fillId="17" borderId="1" xfId="0" applyFont="1" applyFill="1" applyBorder="1"/>
    <xf numFmtId="43" fontId="35" fillId="17" borderId="1" xfId="0" applyNumberFormat="1" applyFont="1" applyFill="1" applyBorder="1" applyAlignment="1">
      <alignment horizontal="center" vertical="top"/>
    </xf>
    <xf numFmtId="0" fontId="35" fillId="17" borderId="1" xfId="0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top"/>
    </xf>
    <xf numFmtId="0" fontId="36" fillId="18" borderId="1" xfId="0" applyFont="1" applyFill="1" applyBorder="1" applyAlignment="1">
      <alignment horizontal="center" vertical="center"/>
    </xf>
    <xf numFmtId="2" fontId="36" fillId="18" borderId="1" xfId="0" applyNumberFormat="1" applyFont="1" applyFill="1" applyBorder="1" applyAlignment="1">
      <alignment horizontal="center" vertical="center"/>
    </xf>
    <xf numFmtId="10" fontId="36" fillId="18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5" fontId="35" fillId="17" borderId="0" xfId="0" applyNumberFormat="1" applyFont="1" applyFill="1" applyBorder="1" applyAlignment="1">
      <alignment horizontal="center" vertical="center"/>
    </xf>
    <xf numFmtId="16" fontId="36" fillId="14" borderId="21" xfId="0" applyNumberFormat="1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0" fontId="35" fillId="2" borderId="21" xfId="0" applyFont="1" applyFill="1" applyBorder="1"/>
    <xf numFmtId="167" fontId="36" fillId="2" borderId="21" xfId="0" applyNumberFormat="1" applyFont="1" applyFill="1" applyBorder="1" applyAlignment="1">
      <alignment horizontal="center" vertical="center"/>
    </xf>
    <xf numFmtId="43" fontId="36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4" borderId="15" xfId="0" applyFont="1" applyFill="1" applyBorder="1"/>
    <xf numFmtId="0" fontId="35" fillId="14" borderId="15" xfId="0" applyFont="1" applyFill="1" applyBorder="1" applyAlignment="1">
      <alignment horizontal="center" vertical="center"/>
    </xf>
    <xf numFmtId="0" fontId="1" fillId="14" borderId="0" xfId="0" applyFont="1" applyFill="1" applyBorder="1" applyAlignment="1">
      <alignment horizontal="center"/>
    </xf>
    <xf numFmtId="0" fontId="36" fillId="2" borderId="15" xfId="0" applyFont="1" applyFill="1" applyBorder="1"/>
    <xf numFmtId="0" fontId="0" fillId="16" borderId="21" xfId="0" applyFont="1" applyFill="1" applyBorder="1" applyAlignment="1"/>
    <xf numFmtId="2" fontId="44" fillId="14" borderId="21" xfId="0" applyNumberFormat="1" applyFont="1" applyFill="1" applyBorder="1" applyAlignment="1">
      <alignment horizontal="center" vertical="center"/>
    </xf>
    <xf numFmtId="167" fontId="36" fillId="14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15" fontId="1" fillId="17" borderId="1" xfId="0" applyNumberFormat="1" applyFont="1" applyFill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/>
    </xf>
    <xf numFmtId="166" fontId="35" fillId="14" borderId="25" xfId="0" applyNumberFormat="1" applyFont="1" applyFill="1" applyBorder="1" applyAlignment="1">
      <alignment horizontal="center" vertical="center"/>
    </xf>
    <xf numFmtId="0" fontId="43" fillId="15" borderId="21" xfId="0" applyFont="1" applyFill="1" applyBorder="1" applyAlignment="1"/>
    <xf numFmtId="0" fontId="35" fillId="14" borderId="26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43" fontId="36" fillId="20" borderId="21" xfId="0" applyNumberFormat="1" applyFont="1" applyFill="1" applyBorder="1" applyAlignment="1">
      <alignment horizontal="center" vertical="center"/>
    </xf>
    <xf numFmtId="16" fontId="36" fillId="19" borderId="21" xfId="0" applyNumberFormat="1" applyFont="1" applyFill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2" fontId="36" fillId="19" borderId="24" xfId="0" applyNumberFormat="1" applyFont="1" applyFill="1" applyBorder="1" applyAlignment="1">
      <alignment horizontal="center" vertical="center"/>
    </xf>
    <xf numFmtId="0" fontId="36" fillId="19" borderId="24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1" sqref="B1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44473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E19" sqref="E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44473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4" t="s">
        <v>16</v>
      </c>
      <c r="B9" s="366" t="s">
        <v>17</v>
      </c>
      <c r="C9" s="366" t="s">
        <v>18</v>
      </c>
      <c r="D9" s="366" t="s">
        <v>19</v>
      </c>
      <c r="E9" s="26" t="s">
        <v>20</v>
      </c>
      <c r="F9" s="26" t="s">
        <v>21</v>
      </c>
      <c r="G9" s="361" t="s">
        <v>22</v>
      </c>
      <c r="H9" s="362"/>
      <c r="I9" s="363"/>
      <c r="J9" s="361" t="s">
        <v>23</v>
      </c>
      <c r="K9" s="362"/>
      <c r="L9" s="363"/>
      <c r="M9" s="26"/>
      <c r="N9" s="27"/>
      <c r="O9" s="27"/>
      <c r="P9" s="27"/>
    </row>
    <row r="10" spans="1:16" ht="59.25" customHeight="1">
      <c r="A10" s="365"/>
      <c r="B10" s="367"/>
      <c r="C10" s="367"/>
      <c r="D10" s="36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44497</v>
      </c>
      <c r="E11" s="35">
        <v>37356.400000000001</v>
      </c>
      <c r="F11" s="35">
        <v>37243.833333333336</v>
      </c>
      <c r="G11" s="36">
        <v>37062.716666666674</v>
      </c>
      <c r="H11" s="36">
        <v>36769.03333333334</v>
      </c>
      <c r="I11" s="36">
        <v>36587.916666666679</v>
      </c>
      <c r="J11" s="36">
        <v>37537.51666666667</v>
      </c>
      <c r="K11" s="36">
        <v>37718.633333333324</v>
      </c>
      <c r="L11" s="36">
        <v>38012.316666666666</v>
      </c>
      <c r="M11" s="37">
        <v>37424.949999999997</v>
      </c>
      <c r="N11" s="37">
        <v>36950.15</v>
      </c>
      <c r="O11" s="38">
        <v>2108900</v>
      </c>
      <c r="P11" s="39">
        <v>-2.6530494489642835E-2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44497</v>
      </c>
      <c r="E12" s="40">
        <v>17530.2</v>
      </c>
      <c r="F12" s="40">
        <v>17508.5</v>
      </c>
      <c r="G12" s="41">
        <v>17454.7</v>
      </c>
      <c r="H12" s="41">
        <v>17379.2</v>
      </c>
      <c r="I12" s="41">
        <v>17325.400000000001</v>
      </c>
      <c r="J12" s="41">
        <v>17584</v>
      </c>
      <c r="K12" s="41">
        <v>17637.800000000003</v>
      </c>
      <c r="L12" s="41">
        <v>17713.3</v>
      </c>
      <c r="M12" s="31">
        <v>17562.3</v>
      </c>
      <c r="N12" s="31">
        <v>17433</v>
      </c>
      <c r="O12" s="42">
        <v>12668350</v>
      </c>
      <c r="P12" s="43">
        <v>3.7751382346917876E-2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44497</v>
      </c>
      <c r="E13" s="40">
        <v>18186.45</v>
      </c>
      <c r="F13" s="40">
        <v>18203.483333333334</v>
      </c>
      <c r="G13" s="41">
        <v>18082.966666666667</v>
      </c>
      <c r="H13" s="41">
        <v>17979.483333333334</v>
      </c>
      <c r="I13" s="41">
        <v>17858.966666666667</v>
      </c>
      <c r="J13" s="41">
        <v>18306.966666666667</v>
      </c>
      <c r="K13" s="41">
        <v>18427.483333333337</v>
      </c>
      <c r="L13" s="41">
        <v>18530.966666666667</v>
      </c>
      <c r="M13" s="31">
        <v>18324</v>
      </c>
      <c r="N13" s="31">
        <v>18100</v>
      </c>
      <c r="O13" s="42">
        <v>2920</v>
      </c>
      <c r="P13" s="43">
        <v>0.12307692307692308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44497</v>
      </c>
      <c r="E14" s="40">
        <v>946.7</v>
      </c>
      <c r="F14" s="40">
        <v>939.7833333333333</v>
      </c>
      <c r="G14" s="41">
        <v>925.26666666666665</v>
      </c>
      <c r="H14" s="41">
        <v>903.83333333333337</v>
      </c>
      <c r="I14" s="41">
        <v>889.31666666666672</v>
      </c>
      <c r="J14" s="41">
        <v>961.21666666666658</v>
      </c>
      <c r="K14" s="41">
        <v>975.73333333333323</v>
      </c>
      <c r="L14" s="41">
        <v>997.16666666666652</v>
      </c>
      <c r="M14" s="31">
        <v>954.3</v>
      </c>
      <c r="N14" s="31">
        <v>918.35</v>
      </c>
      <c r="O14" s="42">
        <v>2657950</v>
      </c>
      <c r="P14" s="43">
        <v>-5.9548872180451129E-2</v>
      </c>
    </row>
    <row r="15" spans="1:16" ht="12.75" customHeight="1">
      <c r="A15" s="31">
        <v>5</v>
      </c>
      <c r="B15" s="32" t="s">
        <v>48</v>
      </c>
      <c r="C15" s="33" t="s">
        <v>240</v>
      </c>
      <c r="D15" s="34">
        <v>44497</v>
      </c>
      <c r="E15" s="40">
        <v>22214.5</v>
      </c>
      <c r="F15" s="40">
        <v>21819.583333333332</v>
      </c>
      <c r="G15" s="41">
        <v>21005.916666666664</v>
      </c>
      <c r="H15" s="41">
        <v>19797.333333333332</v>
      </c>
      <c r="I15" s="41">
        <v>18983.666666666664</v>
      </c>
      <c r="J15" s="41">
        <v>23028.166666666664</v>
      </c>
      <c r="K15" s="41">
        <v>23841.833333333328</v>
      </c>
      <c r="L15" s="41">
        <v>25050.416666666664</v>
      </c>
      <c r="M15" s="31">
        <v>22633.25</v>
      </c>
      <c r="N15" s="31">
        <v>20611</v>
      </c>
      <c r="O15" s="42">
        <v>21125</v>
      </c>
      <c r="P15" s="43" t="e">
        <v>#VALUE!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44497</v>
      </c>
      <c r="E16" s="40">
        <v>245.35</v>
      </c>
      <c r="F16" s="40">
        <v>246.18333333333331</v>
      </c>
      <c r="G16" s="41">
        <v>240.66666666666663</v>
      </c>
      <c r="H16" s="41">
        <v>235.98333333333332</v>
      </c>
      <c r="I16" s="41">
        <v>230.46666666666664</v>
      </c>
      <c r="J16" s="41">
        <v>250.86666666666662</v>
      </c>
      <c r="K16" s="41">
        <v>256.38333333333333</v>
      </c>
      <c r="L16" s="41">
        <v>261.06666666666661</v>
      </c>
      <c r="M16" s="31">
        <v>251.7</v>
      </c>
      <c r="N16" s="31">
        <v>241.5</v>
      </c>
      <c r="O16" s="42">
        <v>9604400</v>
      </c>
      <c r="P16" s="43">
        <v>6.2653228003268866E-3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44497</v>
      </c>
      <c r="E17" s="40">
        <v>2243.5</v>
      </c>
      <c r="F17" s="40">
        <v>2241.6166666666668</v>
      </c>
      <c r="G17" s="41">
        <v>2219.6833333333334</v>
      </c>
      <c r="H17" s="41">
        <v>2195.8666666666668</v>
      </c>
      <c r="I17" s="41">
        <v>2173.9333333333334</v>
      </c>
      <c r="J17" s="41">
        <v>2265.4333333333334</v>
      </c>
      <c r="K17" s="41">
        <v>2287.3666666666668</v>
      </c>
      <c r="L17" s="41">
        <v>2311.1833333333334</v>
      </c>
      <c r="M17" s="31">
        <v>2263.5500000000002</v>
      </c>
      <c r="N17" s="31">
        <v>2217.8000000000002</v>
      </c>
      <c r="O17" s="42">
        <v>3036500</v>
      </c>
      <c r="P17" s="43">
        <v>4.5446720605956274E-2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44497</v>
      </c>
      <c r="E18" s="40">
        <v>1465.95</v>
      </c>
      <c r="F18" s="40">
        <v>1456</v>
      </c>
      <c r="G18" s="41">
        <v>1437.8</v>
      </c>
      <c r="H18" s="41">
        <v>1409.6499999999999</v>
      </c>
      <c r="I18" s="41">
        <v>1391.4499999999998</v>
      </c>
      <c r="J18" s="41">
        <v>1484.15</v>
      </c>
      <c r="K18" s="41">
        <v>1502.35</v>
      </c>
      <c r="L18" s="41">
        <v>1530.5000000000002</v>
      </c>
      <c r="M18" s="31">
        <v>1474.2</v>
      </c>
      <c r="N18" s="31">
        <v>1427.85</v>
      </c>
      <c r="O18" s="42">
        <v>26896000</v>
      </c>
      <c r="P18" s="43">
        <v>1.3032015065913371E-2</v>
      </c>
    </row>
    <row r="19" spans="1:16" ht="12.75" customHeight="1">
      <c r="A19" s="31">
        <v>9</v>
      </c>
      <c r="B19" s="32" t="s">
        <v>45</v>
      </c>
      <c r="C19" s="33" t="s">
        <v>47</v>
      </c>
      <c r="D19" s="34">
        <v>44497</v>
      </c>
      <c r="E19" s="40">
        <v>738.3</v>
      </c>
      <c r="F19" s="40">
        <v>734.29999999999984</v>
      </c>
      <c r="G19" s="41">
        <v>726.6999999999997</v>
      </c>
      <c r="H19" s="41">
        <v>715.09999999999991</v>
      </c>
      <c r="I19" s="41">
        <v>707.49999999999977</v>
      </c>
      <c r="J19" s="41">
        <v>745.89999999999964</v>
      </c>
      <c r="K19" s="41">
        <v>753.49999999999977</v>
      </c>
      <c r="L19" s="41">
        <v>765.09999999999957</v>
      </c>
      <c r="M19" s="31">
        <v>741.9</v>
      </c>
      <c r="N19" s="31">
        <v>722.7</v>
      </c>
      <c r="O19" s="42">
        <v>89377500</v>
      </c>
      <c r="P19" s="43">
        <v>-1.508169250104734E-3</v>
      </c>
    </row>
    <row r="20" spans="1:16" ht="12.75" customHeight="1">
      <c r="A20" s="31">
        <v>10</v>
      </c>
      <c r="B20" s="32" t="s">
        <v>48</v>
      </c>
      <c r="C20" s="33" t="s">
        <v>49</v>
      </c>
      <c r="D20" s="34">
        <v>44497</v>
      </c>
      <c r="E20" s="40">
        <v>4008.9</v>
      </c>
      <c r="F20" s="40">
        <v>4009.2000000000003</v>
      </c>
      <c r="G20" s="41">
        <v>3959.7000000000007</v>
      </c>
      <c r="H20" s="41">
        <v>3910.5000000000005</v>
      </c>
      <c r="I20" s="41">
        <v>3861.0000000000009</v>
      </c>
      <c r="J20" s="41">
        <v>4058.4000000000005</v>
      </c>
      <c r="K20" s="41">
        <v>4107.8999999999996</v>
      </c>
      <c r="L20" s="41">
        <v>4157.1000000000004</v>
      </c>
      <c r="M20" s="31">
        <v>4058.7</v>
      </c>
      <c r="N20" s="31">
        <v>3960</v>
      </c>
      <c r="O20" s="42">
        <v>407800</v>
      </c>
      <c r="P20" s="43">
        <v>3.9775624681285059E-2</v>
      </c>
    </row>
    <row r="21" spans="1:16" ht="12.75" customHeight="1">
      <c r="A21" s="31">
        <v>11</v>
      </c>
      <c r="B21" s="32" t="s">
        <v>50</v>
      </c>
      <c r="C21" s="33" t="s">
        <v>51</v>
      </c>
      <c r="D21" s="34">
        <v>44497</v>
      </c>
      <c r="E21" s="40">
        <v>770.6</v>
      </c>
      <c r="F21" s="40">
        <v>762.4666666666667</v>
      </c>
      <c r="G21" s="41">
        <v>751.23333333333335</v>
      </c>
      <c r="H21" s="41">
        <v>731.86666666666667</v>
      </c>
      <c r="I21" s="41">
        <v>720.63333333333333</v>
      </c>
      <c r="J21" s="41">
        <v>781.83333333333337</v>
      </c>
      <c r="K21" s="41">
        <v>793.06666666666672</v>
      </c>
      <c r="L21" s="41">
        <v>812.43333333333339</v>
      </c>
      <c r="M21" s="31">
        <v>773.7</v>
      </c>
      <c r="N21" s="31">
        <v>743.1</v>
      </c>
      <c r="O21" s="42">
        <v>8768000</v>
      </c>
      <c r="P21" s="43">
        <v>2.0840610082663871E-2</v>
      </c>
    </row>
    <row r="22" spans="1:16" ht="12.75" customHeight="1">
      <c r="A22" s="31">
        <v>12</v>
      </c>
      <c r="B22" s="32" t="s">
        <v>43</v>
      </c>
      <c r="C22" s="33" t="s">
        <v>52</v>
      </c>
      <c r="D22" s="34">
        <v>44497</v>
      </c>
      <c r="E22" s="40">
        <v>404.4</v>
      </c>
      <c r="F22" s="40">
        <v>400.26666666666665</v>
      </c>
      <c r="G22" s="41">
        <v>394.2833333333333</v>
      </c>
      <c r="H22" s="41">
        <v>384.16666666666663</v>
      </c>
      <c r="I22" s="41">
        <v>378.18333333333328</v>
      </c>
      <c r="J22" s="41">
        <v>410.38333333333333</v>
      </c>
      <c r="K22" s="41">
        <v>416.36666666666667</v>
      </c>
      <c r="L22" s="41">
        <v>426.48333333333335</v>
      </c>
      <c r="M22" s="31">
        <v>406.25</v>
      </c>
      <c r="N22" s="31">
        <v>390.15</v>
      </c>
      <c r="O22" s="42">
        <v>18663000</v>
      </c>
      <c r="P22" s="43">
        <v>5.8173158700459263E-2</v>
      </c>
    </row>
    <row r="23" spans="1:16" ht="12.75" customHeight="1">
      <c r="A23" s="31">
        <v>13</v>
      </c>
      <c r="B23" s="32" t="s">
        <v>48</v>
      </c>
      <c r="C23" s="33" t="s">
        <v>53</v>
      </c>
      <c r="D23" s="34">
        <v>44497</v>
      </c>
      <c r="E23" s="40">
        <v>792.4</v>
      </c>
      <c r="F23" s="40">
        <v>792.31666666666661</v>
      </c>
      <c r="G23" s="41">
        <v>786.63333333333321</v>
      </c>
      <c r="H23" s="41">
        <v>780.86666666666656</v>
      </c>
      <c r="I23" s="41">
        <v>775.18333333333317</v>
      </c>
      <c r="J23" s="41">
        <v>798.08333333333326</v>
      </c>
      <c r="K23" s="41">
        <v>803.76666666666665</v>
      </c>
      <c r="L23" s="41">
        <v>809.5333333333333</v>
      </c>
      <c r="M23" s="31">
        <v>798</v>
      </c>
      <c r="N23" s="31">
        <v>786.55</v>
      </c>
      <c r="O23" s="42">
        <v>2317700</v>
      </c>
      <c r="P23" s="43">
        <v>-0.02</v>
      </c>
    </row>
    <row r="24" spans="1:16" ht="12.75" customHeight="1">
      <c r="A24" s="31">
        <v>14</v>
      </c>
      <c r="B24" s="32" t="s">
        <v>45</v>
      </c>
      <c r="C24" s="33" t="s">
        <v>54</v>
      </c>
      <c r="D24" s="34">
        <v>44497</v>
      </c>
      <c r="E24" s="40">
        <v>4467.1499999999996</v>
      </c>
      <c r="F24" s="40">
        <v>4478.2666666666664</v>
      </c>
      <c r="G24" s="41">
        <v>4428.8833333333332</v>
      </c>
      <c r="H24" s="41">
        <v>4390.6166666666668</v>
      </c>
      <c r="I24" s="41">
        <v>4341.2333333333336</v>
      </c>
      <c r="J24" s="41">
        <v>4516.5333333333328</v>
      </c>
      <c r="K24" s="41">
        <v>4565.9166666666661</v>
      </c>
      <c r="L24" s="41">
        <v>4604.1833333333325</v>
      </c>
      <c r="M24" s="31">
        <v>4527.6499999999996</v>
      </c>
      <c r="N24" s="31">
        <v>4440</v>
      </c>
      <c r="O24" s="42">
        <v>2578750</v>
      </c>
      <c r="P24" s="43">
        <v>-1.0646460771149051E-2</v>
      </c>
    </row>
    <row r="25" spans="1:16" ht="12.75" customHeight="1">
      <c r="A25" s="31">
        <v>15</v>
      </c>
      <c r="B25" s="32" t="s">
        <v>50</v>
      </c>
      <c r="C25" s="33" t="s">
        <v>55</v>
      </c>
      <c r="D25" s="34">
        <v>44497</v>
      </c>
      <c r="E25" s="40">
        <v>225.4</v>
      </c>
      <c r="F25" s="40">
        <v>224.95000000000002</v>
      </c>
      <c r="G25" s="41">
        <v>222.75000000000003</v>
      </c>
      <c r="H25" s="41">
        <v>220.10000000000002</v>
      </c>
      <c r="I25" s="41">
        <v>217.90000000000003</v>
      </c>
      <c r="J25" s="41">
        <v>227.60000000000002</v>
      </c>
      <c r="K25" s="41">
        <v>229.8</v>
      </c>
      <c r="L25" s="41">
        <v>232.45000000000002</v>
      </c>
      <c r="M25" s="31">
        <v>227.15</v>
      </c>
      <c r="N25" s="31">
        <v>222.3</v>
      </c>
      <c r="O25" s="42">
        <v>13247500</v>
      </c>
      <c r="P25" s="43">
        <v>-5.6582421727649945E-4</v>
      </c>
    </row>
    <row r="26" spans="1:16" ht="12.75" customHeight="1">
      <c r="A26" s="31">
        <v>16</v>
      </c>
      <c r="B26" s="358" t="s">
        <v>50</v>
      </c>
      <c r="C26" s="33" t="s">
        <v>56</v>
      </c>
      <c r="D26" s="34">
        <v>44497</v>
      </c>
      <c r="E26" s="40">
        <v>131</v>
      </c>
      <c r="F26" s="40">
        <v>131.88333333333335</v>
      </c>
      <c r="G26" s="41">
        <v>128.91666666666671</v>
      </c>
      <c r="H26" s="41">
        <v>126.83333333333337</v>
      </c>
      <c r="I26" s="41">
        <v>123.86666666666673</v>
      </c>
      <c r="J26" s="41">
        <v>133.9666666666667</v>
      </c>
      <c r="K26" s="41">
        <v>136.93333333333334</v>
      </c>
      <c r="L26" s="41">
        <v>139.01666666666668</v>
      </c>
      <c r="M26" s="31">
        <v>134.85</v>
      </c>
      <c r="N26" s="31">
        <v>129.80000000000001</v>
      </c>
      <c r="O26" s="42">
        <v>51876000</v>
      </c>
      <c r="P26" s="43">
        <v>-4.7115225657133414E-2</v>
      </c>
    </row>
    <row r="27" spans="1:16" ht="12.75" customHeight="1">
      <c r="A27" s="31">
        <v>17</v>
      </c>
      <c r="B27" s="359" t="s">
        <v>57</v>
      </c>
      <c r="C27" s="33" t="s">
        <v>58</v>
      </c>
      <c r="D27" s="34">
        <v>44497</v>
      </c>
      <c r="E27" s="40">
        <v>3192</v>
      </c>
      <c r="F27" s="40">
        <v>3210.0166666666664</v>
      </c>
      <c r="G27" s="41">
        <v>3153.5333333333328</v>
      </c>
      <c r="H27" s="41">
        <v>3115.0666666666666</v>
      </c>
      <c r="I27" s="41">
        <v>3058.583333333333</v>
      </c>
      <c r="J27" s="41">
        <v>3248.4833333333327</v>
      </c>
      <c r="K27" s="41">
        <v>3304.9666666666662</v>
      </c>
      <c r="L27" s="41">
        <v>3343.4333333333325</v>
      </c>
      <c r="M27" s="31">
        <v>3266.5</v>
      </c>
      <c r="N27" s="31">
        <v>3171.55</v>
      </c>
      <c r="O27" s="42">
        <v>3963000</v>
      </c>
      <c r="P27" s="43">
        <v>6.2751407884151247E-2</v>
      </c>
    </row>
    <row r="28" spans="1:16" ht="12.75" customHeight="1">
      <c r="A28" s="31">
        <v>18</v>
      </c>
      <c r="B28" s="32" t="s">
        <v>45</v>
      </c>
      <c r="C28" s="33" t="s">
        <v>310</v>
      </c>
      <c r="D28" s="34">
        <v>44497</v>
      </c>
      <c r="E28" s="40">
        <v>2209.75</v>
      </c>
      <c r="F28" s="40">
        <v>2190.7999999999997</v>
      </c>
      <c r="G28" s="41">
        <v>2161.5999999999995</v>
      </c>
      <c r="H28" s="41">
        <v>2113.4499999999998</v>
      </c>
      <c r="I28" s="41">
        <v>2084.2499999999995</v>
      </c>
      <c r="J28" s="41">
        <v>2238.9499999999994</v>
      </c>
      <c r="K28" s="41">
        <v>2268.1499999999992</v>
      </c>
      <c r="L28" s="41">
        <v>2316.2999999999993</v>
      </c>
      <c r="M28" s="31">
        <v>2220</v>
      </c>
      <c r="N28" s="31">
        <v>2142.65</v>
      </c>
      <c r="O28" s="42">
        <v>482075</v>
      </c>
      <c r="P28" s="43">
        <v>1.5055008685581933E-2</v>
      </c>
    </row>
    <row r="29" spans="1:16" ht="12.75" customHeight="1">
      <c r="A29" s="31">
        <v>19</v>
      </c>
      <c r="B29" s="32" t="s">
        <v>59</v>
      </c>
      <c r="C29" s="33" t="s">
        <v>60</v>
      </c>
      <c r="D29" s="34">
        <v>44497</v>
      </c>
      <c r="E29" s="40">
        <v>1187.6500000000001</v>
      </c>
      <c r="F29" s="40">
        <v>1166.9666666666665</v>
      </c>
      <c r="G29" s="41">
        <v>1141.133333333333</v>
      </c>
      <c r="H29" s="41">
        <v>1094.6166666666666</v>
      </c>
      <c r="I29" s="41">
        <v>1068.7833333333331</v>
      </c>
      <c r="J29" s="41">
        <v>1213.4833333333329</v>
      </c>
      <c r="K29" s="41">
        <v>1239.3166666666664</v>
      </c>
      <c r="L29" s="41">
        <v>1285.8333333333328</v>
      </c>
      <c r="M29" s="31">
        <v>1192.8</v>
      </c>
      <c r="N29" s="31">
        <v>1120.45</v>
      </c>
      <c r="O29" s="42">
        <v>4809500</v>
      </c>
      <c r="P29" s="43">
        <v>7.282563462338743E-4</v>
      </c>
    </row>
    <row r="30" spans="1:16" ht="12.75" customHeight="1">
      <c r="A30" s="31">
        <v>20</v>
      </c>
      <c r="B30" s="32" t="s">
        <v>48</v>
      </c>
      <c r="C30" s="33" t="s">
        <v>61</v>
      </c>
      <c r="D30" s="34">
        <v>44497</v>
      </c>
      <c r="E30" s="40">
        <v>718.05</v>
      </c>
      <c r="F30" s="40">
        <v>714.80000000000007</v>
      </c>
      <c r="G30" s="41">
        <v>703.10000000000014</v>
      </c>
      <c r="H30" s="41">
        <v>688.15000000000009</v>
      </c>
      <c r="I30" s="41">
        <v>676.45000000000016</v>
      </c>
      <c r="J30" s="41">
        <v>729.75000000000011</v>
      </c>
      <c r="K30" s="41">
        <v>741.45000000000016</v>
      </c>
      <c r="L30" s="41">
        <v>756.40000000000009</v>
      </c>
      <c r="M30" s="31">
        <v>726.5</v>
      </c>
      <c r="N30" s="31">
        <v>699.85</v>
      </c>
      <c r="O30" s="42">
        <v>14971450</v>
      </c>
      <c r="P30" s="43">
        <v>3.5097968721912634E-2</v>
      </c>
    </row>
    <row r="31" spans="1:16" ht="12.75" customHeight="1">
      <c r="A31" s="31">
        <v>21</v>
      </c>
      <c r="B31" s="32" t="s">
        <v>59</v>
      </c>
      <c r="C31" s="33" t="s">
        <v>62</v>
      </c>
      <c r="D31" s="34">
        <v>44497</v>
      </c>
      <c r="E31" s="40">
        <v>770</v>
      </c>
      <c r="F31" s="40">
        <v>766.73333333333323</v>
      </c>
      <c r="G31" s="41">
        <v>760.26666666666642</v>
      </c>
      <c r="H31" s="41">
        <v>750.53333333333319</v>
      </c>
      <c r="I31" s="41">
        <v>744.06666666666638</v>
      </c>
      <c r="J31" s="41">
        <v>776.46666666666647</v>
      </c>
      <c r="K31" s="41">
        <v>782.93333333333339</v>
      </c>
      <c r="L31" s="41">
        <v>792.66666666666652</v>
      </c>
      <c r="M31" s="31">
        <v>773.2</v>
      </c>
      <c r="N31" s="31">
        <v>757</v>
      </c>
      <c r="O31" s="42">
        <v>34891200</v>
      </c>
      <c r="P31" s="43">
        <v>-5.1324163416136314E-3</v>
      </c>
    </row>
    <row r="32" spans="1:16" ht="12.75" customHeight="1">
      <c r="A32" s="31">
        <v>22</v>
      </c>
      <c r="B32" s="32" t="s">
        <v>50</v>
      </c>
      <c r="C32" s="33" t="s">
        <v>63</v>
      </c>
      <c r="D32" s="34">
        <v>44497</v>
      </c>
      <c r="E32" s="40">
        <v>3860.45</v>
      </c>
      <c r="F32" s="40">
        <v>3854.1666666666665</v>
      </c>
      <c r="G32" s="41">
        <v>3816.3833333333332</v>
      </c>
      <c r="H32" s="41">
        <v>3772.3166666666666</v>
      </c>
      <c r="I32" s="41">
        <v>3734.5333333333333</v>
      </c>
      <c r="J32" s="41">
        <v>3898.2333333333331</v>
      </c>
      <c r="K32" s="41">
        <v>3936.0166666666669</v>
      </c>
      <c r="L32" s="41">
        <v>3980.083333333333</v>
      </c>
      <c r="M32" s="31">
        <v>3891.95</v>
      </c>
      <c r="N32" s="31">
        <v>3810.1</v>
      </c>
      <c r="O32" s="42">
        <v>3108250</v>
      </c>
      <c r="P32" s="43">
        <v>3.5048285048285048E-2</v>
      </c>
    </row>
    <row r="33" spans="1:16" ht="12.75" customHeight="1">
      <c r="A33" s="31">
        <v>23</v>
      </c>
      <c r="B33" s="32" t="s">
        <v>64</v>
      </c>
      <c r="C33" s="33" t="s">
        <v>65</v>
      </c>
      <c r="D33" s="34">
        <v>44497</v>
      </c>
      <c r="E33" s="40">
        <v>17237.75</v>
      </c>
      <c r="F33" s="40">
        <v>17376.600000000002</v>
      </c>
      <c r="G33" s="41">
        <v>16929.150000000005</v>
      </c>
      <c r="H33" s="41">
        <v>16620.550000000003</v>
      </c>
      <c r="I33" s="41">
        <v>16173.100000000006</v>
      </c>
      <c r="J33" s="41">
        <v>17685.200000000004</v>
      </c>
      <c r="K33" s="41">
        <v>18132.650000000001</v>
      </c>
      <c r="L33" s="41">
        <v>18441.250000000004</v>
      </c>
      <c r="M33" s="31">
        <v>17824.05</v>
      </c>
      <c r="N33" s="31">
        <v>17068</v>
      </c>
      <c r="O33" s="42">
        <v>781650</v>
      </c>
      <c r="P33" s="43">
        <v>7.8993684646443726E-2</v>
      </c>
    </row>
    <row r="34" spans="1:16" ht="12.75" customHeight="1">
      <c r="A34" s="31">
        <v>24</v>
      </c>
      <c r="B34" s="32" t="s">
        <v>64</v>
      </c>
      <c r="C34" s="33" t="s">
        <v>66</v>
      </c>
      <c r="D34" s="34">
        <v>44497</v>
      </c>
      <c r="E34" s="40">
        <v>7537.95</v>
      </c>
      <c r="F34" s="40">
        <v>7556.6000000000013</v>
      </c>
      <c r="G34" s="41">
        <v>7464.2000000000025</v>
      </c>
      <c r="H34" s="41">
        <v>7390.4500000000016</v>
      </c>
      <c r="I34" s="41">
        <v>7298.0500000000029</v>
      </c>
      <c r="J34" s="41">
        <v>7630.3500000000022</v>
      </c>
      <c r="K34" s="41">
        <v>7722.7500000000018</v>
      </c>
      <c r="L34" s="41">
        <v>7796.5000000000018</v>
      </c>
      <c r="M34" s="31">
        <v>7649</v>
      </c>
      <c r="N34" s="31">
        <v>7482.85</v>
      </c>
      <c r="O34" s="42">
        <v>4308375</v>
      </c>
      <c r="P34" s="43">
        <v>2.1123422409195947E-2</v>
      </c>
    </row>
    <row r="35" spans="1:16" ht="12.75" customHeight="1">
      <c r="A35" s="31">
        <v>25</v>
      </c>
      <c r="B35" s="32" t="s">
        <v>50</v>
      </c>
      <c r="C35" s="33" t="s">
        <v>67</v>
      </c>
      <c r="D35" s="34">
        <v>44497</v>
      </c>
      <c r="E35" s="40">
        <v>2554.15</v>
      </c>
      <c r="F35" s="40">
        <v>2541.1833333333329</v>
      </c>
      <c r="G35" s="41">
        <v>2518.3666666666659</v>
      </c>
      <c r="H35" s="41">
        <v>2482.583333333333</v>
      </c>
      <c r="I35" s="41">
        <v>2459.766666666666</v>
      </c>
      <c r="J35" s="41">
        <v>2576.9666666666658</v>
      </c>
      <c r="K35" s="41">
        <v>2599.7833333333324</v>
      </c>
      <c r="L35" s="41">
        <v>2635.5666666666657</v>
      </c>
      <c r="M35" s="31">
        <v>2564</v>
      </c>
      <c r="N35" s="31">
        <v>2505.4</v>
      </c>
      <c r="O35" s="42">
        <v>1615200</v>
      </c>
      <c r="P35" s="43">
        <v>1.0763454317897372E-2</v>
      </c>
    </row>
    <row r="36" spans="1:16" ht="12.75" customHeight="1">
      <c r="A36" s="31">
        <v>26</v>
      </c>
      <c r="B36" s="32" t="s">
        <v>59</v>
      </c>
      <c r="C36" s="33" t="s">
        <v>68</v>
      </c>
      <c r="D36" s="34">
        <v>44497</v>
      </c>
      <c r="E36" s="40">
        <v>290.5</v>
      </c>
      <c r="F36" s="40">
        <v>287.26666666666665</v>
      </c>
      <c r="G36" s="41">
        <v>283.18333333333328</v>
      </c>
      <c r="H36" s="41">
        <v>275.86666666666662</v>
      </c>
      <c r="I36" s="41">
        <v>271.78333333333325</v>
      </c>
      <c r="J36" s="41">
        <v>294.58333333333331</v>
      </c>
      <c r="K36" s="41">
        <v>298.66666666666669</v>
      </c>
      <c r="L36" s="41">
        <v>305.98333333333335</v>
      </c>
      <c r="M36" s="31">
        <v>291.35000000000002</v>
      </c>
      <c r="N36" s="31">
        <v>279.95</v>
      </c>
      <c r="O36" s="42">
        <v>26224200</v>
      </c>
      <c r="P36" s="43">
        <v>2.1323428256981702E-3</v>
      </c>
    </row>
    <row r="37" spans="1:16" ht="12.75" customHeight="1">
      <c r="A37" s="31">
        <v>27</v>
      </c>
      <c r="B37" s="32" t="s">
        <v>59</v>
      </c>
      <c r="C37" s="33" t="s">
        <v>69</v>
      </c>
      <c r="D37" s="34">
        <v>44497</v>
      </c>
      <c r="E37" s="40">
        <v>82.9</v>
      </c>
      <c r="F37" s="40">
        <v>82.333333333333343</v>
      </c>
      <c r="G37" s="41">
        <v>80.716666666666683</v>
      </c>
      <c r="H37" s="41">
        <v>78.533333333333346</v>
      </c>
      <c r="I37" s="41">
        <v>76.916666666666686</v>
      </c>
      <c r="J37" s="41">
        <v>84.51666666666668</v>
      </c>
      <c r="K37" s="41">
        <v>86.133333333333354</v>
      </c>
      <c r="L37" s="41">
        <v>88.316666666666677</v>
      </c>
      <c r="M37" s="31">
        <v>83.95</v>
      </c>
      <c r="N37" s="31">
        <v>80.150000000000006</v>
      </c>
      <c r="O37" s="42">
        <v>160676100</v>
      </c>
      <c r="P37" s="43">
        <v>4.4616734932709182E-3</v>
      </c>
    </row>
    <row r="38" spans="1:16" ht="12.75" customHeight="1">
      <c r="A38" s="31">
        <v>28</v>
      </c>
      <c r="B38" s="32" t="s">
        <v>57</v>
      </c>
      <c r="C38" s="33" t="s">
        <v>70</v>
      </c>
      <c r="D38" s="34">
        <v>44497</v>
      </c>
      <c r="E38" s="40">
        <v>1845.05</v>
      </c>
      <c r="F38" s="40">
        <v>1823.8333333333333</v>
      </c>
      <c r="G38" s="41">
        <v>1786.2166666666665</v>
      </c>
      <c r="H38" s="41">
        <v>1727.3833333333332</v>
      </c>
      <c r="I38" s="41">
        <v>1689.7666666666664</v>
      </c>
      <c r="J38" s="41">
        <v>1882.6666666666665</v>
      </c>
      <c r="K38" s="41">
        <v>1920.2833333333333</v>
      </c>
      <c r="L38" s="41">
        <v>1979.1166666666666</v>
      </c>
      <c r="M38" s="31">
        <v>1861.45</v>
      </c>
      <c r="N38" s="31">
        <v>1765</v>
      </c>
      <c r="O38" s="42">
        <v>2011350</v>
      </c>
      <c r="P38" s="43">
        <v>0.15072372561359346</v>
      </c>
    </row>
    <row r="39" spans="1:16" ht="12.75" customHeight="1">
      <c r="A39" s="31">
        <v>29</v>
      </c>
      <c r="B39" s="32" t="s">
        <v>71</v>
      </c>
      <c r="C39" s="33" t="s">
        <v>72</v>
      </c>
      <c r="D39" s="34">
        <v>44497</v>
      </c>
      <c r="E39" s="40">
        <v>202.9</v>
      </c>
      <c r="F39" s="40">
        <v>202.28333333333333</v>
      </c>
      <c r="G39" s="41">
        <v>199.96666666666667</v>
      </c>
      <c r="H39" s="41">
        <v>197.03333333333333</v>
      </c>
      <c r="I39" s="41">
        <v>194.71666666666667</v>
      </c>
      <c r="J39" s="41">
        <v>205.21666666666667</v>
      </c>
      <c r="K39" s="41">
        <v>207.53333333333333</v>
      </c>
      <c r="L39" s="41">
        <v>210.46666666666667</v>
      </c>
      <c r="M39" s="31">
        <v>204.6</v>
      </c>
      <c r="N39" s="31">
        <v>199.35</v>
      </c>
      <c r="O39" s="42">
        <v>26155400</v>
      </c>
      <c r="P39" s="43">
        <v>2.349442379182156E-2</v>
      </c>
    </row>
    <row r="40" spans="1:16" ht="12.75" customHeight="1">
      <c r="A40" s="31">
        <v>30</v>
      </c>
      <c r="B40" s="32" t="s">
        <v>57</v>
      </c>
      <c r="C40" s="33" t="s">
        <v>73</v>
      </c>
      <c r="D40" s="34">
        <v>44497</v>
      </c>
      <c r="E40" s="40">
        <v>811.8</v>
      </c>
      <c r="F40" s="40">
        <v>807.69999999999993</v>
      </c>
      <c r="G40" s="41">
        <v>802.49999999999989</v>
      </c>
      <c r="H40" s="41">
        <v>793.19999999999993</v>
      </c>
      <c r="I40" s="41">
        <v>787.99999999999989</v>
      </c>
      <c r="J40" s="41">
        <v>816.99999999999989</v>
      </c>
      <c r="K40" s="41">
        <v>822.19999999999993</v>
      </c>
      <c r="L40" s="41">
        <v>831.49999999999989</v>
      </c>
      <c r="M40" s="31">
        <v>812.9</v>
      </c>
      <c r="N40" s="31">
        <v>798.4</v>
      </c>
      <c r="O40" s="42">
        <v>4616700</v>
      </c>
      <c r="P40" s="43">
        <v>-2.4860594795539034E-2</v>
      </c>
    </row>
    <row r="41" spans="1:16" ht="12.75" customHeight="1">
      <c r="A41" s="31">
        <v>31</v>
      </c>
      <c r="B41" s="32" t="s">
        <v>50</v>
      </c>
      <c r="C41" s="33" t="s">
        <v>74</v>
      </c>
      <c r="D41" s="34">
        <v>44497</v>
      </c>
      <c r="E41" s="40">
        <v>731.7</v>
      </c>
      <c r="F41" s="40">
        <v>732.21666666666658</v>
      </c>
      <c r="G41" s="41">
        <v>721.78333333333319</v>
      </c>
      <c r="H41" s="41">
        <v>711.86666666666656</v>
      </c>
      <c r="I41" s="41">
        <v>701.43333333333317</v>
      </c>
      <c r="J41" s="41">
        <v>742.13333333333321</v>
      </c>
      <c r="K41" s="41">
        <v>752.56666666666661</v>
      </c>
      <c r="L41" s="41">
        <v>762.48333333333323</v>
      </c>
      <c r="M41" s="31">
        <v>742.65</v>
      </c>
      <c r="N41" s="31">
        <v>722.3</v>
      </c>
      <c r="O41" s="42">
        <v>10758000</v>
      </c>
      <c r="P41" s="43">
        <v>2.4425082131124126E-2</v>
      </c>
    </row>
    <row r="42" spans="1:16" ht="12.75" customHeight="1">
      <c r="A42" s="31">
        <v>32</v>
      </c>
      <c r="B42" s="32" t="s">
        <v>75</v>
      </c>
      <c r="C42" s="33" t="s">
        <v>76</v>
      </c>
      <c r="D42" s="34">
        <v>44497</v>
      </c>
      <c r="E42" s="40">
        <v>679.05</v>
      </c>
      <c r="F42" s="40">
        <v>680.30000000000007</v>
      </c>
      <c r="G42" s="41">
        <v>669.75000000000011</v>
      </c>
      <c r="H42" s="41">
        <v>660.45</v>
      </c>
      <c r="I42" s="41">
        <v>649.90000000000009</v>
      </c>
      <c r="J42" s="41">
        <v>689.60000000000014</v>
      </c>
      <c r="K42" s="41">
        <v>700.15000000000009</v>
      </c>
      <c r="L42" s="41">
        <v>709.45000000000016</v>
      </c>
      <c r="M42" s="31">
        <v>690.85</v>
      </c>
      <c r="N42" s="31">
        <v>671</v>
      </c>
      <c r="O42" s="42">
        <v>77908774</v>
      </c>
      <c r="P42" s="43">
        <v>7.0847158855246783E-2</v>
      </c>
    </row>
    <row r="43" spans="1:16" ht="12.75" customHeight="1">
      <c r="A43" s="31">
        <v>33</v>
      </c>
      <c r="B43" s="32" t="s">
        <v>71</v>
      </c>
      <c r="C43" s="33" t="s">
        <v>77</v>
      </c>
      <c r="D43" s="34">
        <v>44497</v>
      </c>
      <c r="E43" s="40">
        <v>65.95</v>
      </c>
      <c r="F43" s="40">
        <v>65.466666666666669</v>
      </c>
      <c r="G43" s="41">
        <v>64.233333333333334</v>
      </c>
      <c r="H43" s="41">
        <v>62.516666666666666</v>
      </c>
      <c r="I43" s="41">
        <v>61.283333333333331</v>
      </c>
      <c r="J43" s="41">
        <v>67.183333333333337</v>
      </c>
      <c r="K43" s="41">
        <v>68.416666666666686</v>
      </c>
      <c r="L43" s="41">
        <v>70.13333333333334</v>
      </c>
      <c r="M43" s="31">
        <v>66.7</v>
      </c>
      <c r="N43" s="31">
        <v>63.75</v>
      </c>
      <c r="O43" s="42">
        <v>118492500</v>
      </c>
      <c r="P43" s="43">
        <v>2.2562522653135193E-2</v>
      </c>
    </row>
    <row r="44" spans="1:16" ht="12.75" customHeight="1">
      <c r="A44" s="31">
        <v>34</v>
      </c>
      <c r="B44" s="32" t="s">
        <v>48</v>
      </c>
      <c r="C44" s="33" t="s">
        <v>78</v>
      </c>
      <c r="D44" s="34">
        <v>44497</v>
      </c>
      <c r="E44" s="40">
        <v>366.95</v>
      </c>
      <c r="F44" s="40">
        <v>365.0333333333333</v>
      </c>
      <c r="G44" s="41">
        <v>361.16666666666663</v>
      </c>
      <c r="H44" s="41">
        <v>355.38333333333333</v>
      </c>
      <c r="I44" s="41">
        <v>351.51666666666665</v>
      </c>
      <c r="J44" s="41">
        <v>370.81666666666661</v>
      </c>
      <c r="K44" s="41">
        <v>374.68333333333328</v>
      </c>
      <c r="L44" s="41">
        <v>380.46666666666658</v>
      </c>
      <c r="M44" s="31">
        <v>368.9</v>
      </c>
      <c r="N44" s="31">
        <v>359.25</v>
      </c>
      <c r="O44" s="42">
        <v>16760100</v>
      </c>
      <c r="P44" s="43">
        <v>1.4761175323771062E-2</v>
      </c>
    </row>
    <row r="45" spans="1:16" ht="12.75" customHeight="1">
      <c r="A45" s="31">
        <v>35</v>
      </c>
      <c r="B45" s="32" t="s">
        <v>50</v>
      </c>
      <c r="C45" s="33" t="s">
        <v>79</v>
      </c>
      <c r="D45" s="34">
        <v>44497</v>
      </c>
      <c r="E45" s="40">
        <v>15529.95</v>
      </c>
      <c r="F45" s="40">
        <v>15465.366666666667</v>
      </c>
      <c r="G45" s="41">
        <v>15314.583333333334</v>
      </c>
      <c r="H45" s="41">
        <v>15099.216666666667</v>
      </c>
      <c r="I45" s="41">
        <v>14948.433333333334</v>
      </c>
      <c r="J45" s="41">
        <v>15680.733333333334</v>
      </c>
      <c r="K45" s="41">
        <v>15831.516666666666</v>
      </c>
      <c r="L45" s="41">
        <v>16046.883333333333</v>
      </c>
      <c r="M45" s="31">
        <v>15616.15</v>
      </c>
      <c r="N45" s="31">
        <v>15250</v>
      </c>
      <c r="O45" s="42">
        <v>147350</v>
      </c>
      <c r="P45" s="43">
        <v>-1.3721552878179385E-2</v>
      </c>
    </row>
    <row r="46" spans="1:16" ht="12.75" customHeight="1">
      <c r="A46" s="31">
        <v>36</v>
      </c>
      <c r="B46" s="32" t="s">
        <v>80</v>
      </c>
      <c r="C46" s="33" t="s">
        <v>81</v>
      </c>
      <c r="D46" s="34">
        <v>44497</v>
      </c>
      <c r="E46" s="40">
        <v>435.15</v>
      </c>
      <c r="F46" s="40">
        <v>434.2833333333333</v>
      </c>
      <c r="G46" s="41">
        <v>429.41666666666663</v>
      </c>
      <c r="H46" s="41">
        <v>423.68333333333334</v>
      </c>
      <c r="I46" s="41">
        <v>418.81666666666666</v>
      </c>
      <c r="J46" s="41">
        <v>440.01666666666659</v>
      </c>
      <c r="K46" s="41">
        <v>444.88333333333327</v>
      </c>
      <c r="L46" s="41">
        <v>450.61666666666656</v>
      </c>
      <c r="M46" s="31">
        <v>439.15</v>
      </c>
      <c r="N46" s="31">
        <v>428.55</v>
      </c>
      <c r="O46" s="42">
        <v>37504800</v>
      </c>
      <c r="P46" s="43">
        <v>1.1259949524364201E-2</v>
      </c>
    </row>
    <row r="47" spans="1:16" ht="12.75" customHeight="1">
      <c r="A47" s="31">
        <v>37</v>
      </c>
      <c r="B47" s="32" t="s">
        <v>57</v>
      </c>
      <c r="C47" s="33" t="s">
        <v>82</v>
      </c>
      <c r="D47" s="34">
        <v>44497</v>
      </c>
      <c r="E47" s="40">
        <v>3926.25</v>
      </c>
      <c r="F47" s="40">
        <v>3931.2666666666664</v>
      </c>
      <c r="G47" s="41">
        <v>3885.1833333333329</v>
      </c>
      <c r="H47" s="41">
        <v>3844.1166666666663</v>
      </c>
      <c r="I47" s="41">
        <v>3798.0333333333328</v>
      </c>
      <c r="J47" s="41">
        <v>3972.333333333333</v>
      </c>
      <c r="K47" s="41">
        <v>4018.416666666667</v>
      </c>
      <c r="L47" s="41">
        <v>4059.4833333333331</v>
      </c>
      <c r="M47" s="31">
        <v>3977.35</v>
      </c>
      <c r="N47" s="31">
        <v>3890.2</v>
      </c>
      <c r="O47" s="42">
        <v>1094200</v>
      </c>
      <c r="P47" s="43">
        <v>3.2069420863987924E-2</v>
      </c>
    </row>
    <row r="48" spans="1:16" ht="12.75" customHeight="1">
      <c r="A48" s="31">
        <v>38</v>
      </c>
      <c r="B48" s="32" t="s">
        <v>48</v>
      </c>
      <c r="C48" s="33" t="s">
        <v>83</v>
      </c>
      <c r="D48" s="34">
        <v>44497</v>
      </c>
      <c r="E48" s="40">
        <v>556.85</v>
      </c>
      <c r="F48" s="40">
        <v>553.78333333333342</v>
      </c>
      <c r="G48" s="41">
        <v>549.01666666666688</v>
      </c>
      <c r="H48" s="41">
        <v>541.18333333333351</v>
      </c>
      <c r="I48" s="41">
        <v>536.41666666666697</v>
      </c>
      <c r="J48" s="41">
        <v>561.61666666666679</v>
      </c>
      <c r="K48" s="41">
        <v>566.38333333333344</v>
      </c>
      <c r="L48" s="41">
        <v>574.2166666666667</v>
      </c>
      <c r="M48" s="31">
        <v>558.54999999999995</v>
      </c>
      <c r="N48" s="31">
        <v>545.95000000000005</v>
      </c>
      <c r="O48" s="42">
        <v>18114800</v>
      </c>
      <c r="P48" s="43">
        <v>-1.5763307869528314E-3</v>
      </c>
    </row>
    <row r="49" spans="1:16" ht="12.75" customHeight="1">
      <c r="A49" s="31">
        <v>39</v>
      </c>
      <c r="B49" s="32" t="s">
        <v>59</v>
      </c>
      <c r="C49" s="33" t="s">
        <v>84</v>
      </c>
      <c r="D49" s="34">
        <v>44497</v>
      </c>
      <c r="E49" s="40">
        <v>177.35</v>
      </c>
      <c r="F49" s="40">
        <v>176.11666666666665</v>
      </c>
      <c r="G49" s="41">
        <v>172.2833333333333</v>
      </c>
      <c r="H49" s="41">
        <v>167.21666666666667</v>
      </c>
      <c r="I49" s="41">
        <v>163.38333333333333</v>
      </c>
      <c r="J49" s="41">
        <v>181.18333333333328</v>
      </c>
      <c r="K49" s="41">
        <v>185.01666666666659</v>
      </c>
      <c r="L49" s="41">
        <v>190.08333333333326</v>
      </c>
      <c r="M49" s="31">
        <v>179.95</v>
      </c>
      <c r="N49" s="31">
        <v>171.05</v>
      </c>
      <c r="O49" s="42">
        <v>80811000</v>
      </c>
      <c r="P49" s="43">
        <v>1.8096469147561058E-2</v>
      </c>
    </row>
    <row r="50" spans="1:16" ht="12.75" customHeight="1">
      <c r="A50" s="31">
        <v>40</v>
      </c>
      <c r="B50" s="32" t="s">
        <v>64</v>
      </c>
      <c r="C50" s="33" t="s">
        <v>335</v>
      </c>
      <c r="D50" s="34">
        <v>44497</v>
      </c>
      <c r="E50" s="40">
        <v>674.85</v>
      </c>
      <c r="F50" s="40">
        <v>680.38333333333333</v>
      </c>
      <c r="G50" s="41">
        <v>664.4666666666667</v>
      </c>
      <c r="H50" s="41">
        <v>654.08333333333337</v>
      </c>
      <c r="I50" s="41">
        <v>638.16666666666674</v>
      </c>
      <c r="J50" s="41">
        <v>690.76666666666665</v>
      </c>
      <c r="K50" s="41">
        <v>706.68333333333339</v>
      </c>
      <c r="L50" s="41">
        <v>717.06666666666661</v>
      </c>
      <c r="M50" s="31">
        <v>696.3</v>
      </c>
      <c r="N50" s="31">
        <v>670</v>
      </c>
      <c r="O50" s="42">
        <v>4788225</v>
      </c>
      <c r="P50" s="43">
        <v>0.11893369788106631</v>
      </c>
    </row>
    <row r="51" spans="1:16" ht="12.75" customHeight="1">
      <c r="A51" s="31">
        <v>41</v>
      </c>
      <c r="B51" s="32" t="s">
        <v>64</v>
      </c>
      <c r="C51" s="33" t="s">
        <v>85</v>
      </c>
      <c r="D51" s="34">
        <v>44497</v>
      </c>
      <c r="E51" s="40">
        <v>561.5</v>
      </c>
      <c r="F51" s="40">
        <v>562.93333333333328</v>
      </c>
      <c r="G51" s="41">
        <v>556.86666666666656</v>
      </c>
      <c r="H51" s="41">
        <v>552.23333333333323</v>
      </c>
      <c r="I51" s="41">
        <v>546.16666666666652</v>
      </c>
      <c r="J51" s="41">
        <v>567.56666666666661</v>
      </c>
      <c r="K51" s="41">
        <v>573.63333333333344</v>
      </c>
      <c r="L51" s="41">
        <v>578.26666666666665</v>
      </c>
      <c r="M51" s="31">
        <v>569</v>
      </c>
      <c r="N51" s="31">
        <v>558.29999999999995</v>
      </c>
      <c r="O51" s="42">
        <v>11167500</v>
      </c>
      <c r="P51" s="43">
        <v>-6.6711140760507001E-3</v>
      </c>
    </row>
    <row r="52" spans="1:16" ht="12.75" customHeight="1">
      <c r="A52" s="31">
        <v>42</v>
      </c>
      <c r="B52" s="32" t="s">
        <v>48</v>
      </c>
      <c r="C52" s="33" t="s">
        <v>86</v>
      </c>
      <c r="D52" s="34">
        <v>44497</v>
      </c>
      <c r="E52" s="40">
        <v>985</v>
      </c>
      <c r="F52" s="40">
        <v>983.36666666666667</v>
      </c>
      <c r="G52" s="41">
        <v>974.63333333333333</v>
      </c>
      <c r="H52" s="41">
        <v>964.26666666666665</v>
      </c>
      <c r="I52" s="41">
        <v>955.5333333333333</v>
      </c>
      <c r="J52" s="41">
        <v>993.73333333333335</v>
      </c>
      <c r="K52" s="41">
        <v>1002.4666666666667</v>
      </c>
      <c r="L52" s="41">
        <v>1012.8333333333334</v>
      </c>
      <c r="M52" s="31">
        <v>992.1</v>
      </c>
      <c r="N52" s="31">
        <v>973</v>
      </c>
      <c r="O52" s="42">
        <v>8011250</v>
      </c>
      <c r="P52" s="43">
        <v>2.0028138707274684E-2</v>
      </c>
    </row>
    <row r="53" spans="1:16" ht="12.75" customHeight="1">
      <c r="A53" s="31">
        <v>43</v>
      </c>
      <c r="B53" s="32" t="s">
        <v>45</v>
      </c>
      <c r="C53" s="33" t="s">
        <v>87</v>
      </c>
      <c r="D53" s="34">
        <v>44497</v>
      </c>
      <c r="E53" s="40">
        <v>189.65</v>
      </c>
      <c r="F53" s="40">
        <v>187.85</v>
      </c>
      <c r="G53" s="41">
        <v>184.95</v>
      </c>
      <c r="H53" s="41">
        <v>180.25</v>
      </c>
      <c r="I53" s="41">
        <v>177.35</v>
      </c>
      <c r="J53" s="41">
        <v>192.54999999999998</v>
      </c>
      <c r="K53" s="41">
        <v>195.45000000000002</v>
      </c>
      <c r="L53" s="41">
        <v>200.14999999999998</v>
      </c>
      <c r="M53" s="31">
        <v>190.75</v>
      </c>
      <c r="N53" s="31">
        <v>183.15</v>
      </c>
      <c r="O53" s="42">
        <v>64180200</v>
      </c>
      <c r="P53" s="43">
        <v>2.9439504176771759E-2</v>
      </c>
    </row>
    <row r="54" spans="1:16" ht="12.75" customHeight="1">
      <c r="A54" s="31">
        <v>44</v>
      </c>
      <c r="B54" s="32" t="s">
        <v>88</v>
      </c>
      <c r="C54" s="33" t="s">
        <v>89</v>
      </c>
      <c r="D54" s="34">
        <v>44497</v>
      </c>
      <c r="E54" s="40">
        <v>5283.5</v>
      </c>
      <c r="F54" s="40">
        <v>5267.6833333333334</v>
      </c>
      <c r="G54" s="41">
        <v>5195.3666666666668</v>
      </c>
      <c r="H54" s="41">
        <v>5107.2333333333336</v>
      </c>
      <c r="I54" s="41">
        <v>5034.916666666667</v>
      </c>
      <c r="J54" s="41">
        <v>5355.8166666666666</v>
      </c>
      <c r="K54" s="41">
        <v>5428.1333333333341</v>
      </c>
      <c r="L54" s="41">
        <v>5516.2666666666664</v>
      </c>
      <c r="M54" s="31">
        <v>5340</v>
      </c>
      <c r="N54" s="31">
        <v>5179.55</v>
      </c>
      <c r="O54" s="42">
        <v>769600</v>
      </c>
      <c r="P54" s="43">
        <v>-2.7054361567635903E-2</v>
      </c>
    </row>
    <row r="55" spans="1:16" ht="12.75" customHeight="1">
      <c r="A55" s="31">
        <v>45</v>
      </c>
      <c r="B55" s="32" t="s">
        <v>57</v>
      </c>
      <c r="C55" s="33" t="s">
        <v>90</v>
      </c>
      <c r="D55" s="34">
        <v>44497</v>
      </c>
      <c r="E55" s="40">
        <v>1683.95</v>
      </c>
      <c r="F55" s="40">
        <v>1675.6499999999999</v>
      </c>
      <c r="G55" s="41">
        <v>1664.2999999999997</v>
      </c>
      <c r="H55" s="41">
        <v>1644.6499999999999</v>
      </c>
      <c r="I55" s="41">
        <v>1633.2999999999997</v>
      </c>
      <c r="J55" s="41">
        <v>1695.2999999999997</v>
      </c>
      <c r="K55" s="41">
        <v>1706.6499999999996</v>
      </c>
      <c r="L55" s="41">
        <v>1726.2999999999997</v>
      </c>
      <c r="M55" s="31">
        <v>1687</v>
      </c>
      <c r="N55" s="31">
        <v>1656</v>
      </c>
      <c r="O55" s="42">
        <v>2412550</v>
      </c>
      <c r="P55" s="43">
        <v>1.5917464996315401E-2</v>
      </c>
    </row>
    <row r="56" spans="1:16" ht="12.75" customHeight="1">
      <c r="A56" s="31">
        <v>46</v>
      </c>
      <c r="B56" s="32" t="s">
        <v>45</v>
      </c>
      <c r="C56" s="33" t="s">
        <v>91</v>
      </c>
      <c r="D56" s="34">
        <v>44497</v>
      </c>
      <c r="E56" s="40">
        <v>706.55</v>
      </c>
      <c r="F56" s="40">
        <v>703.98333333333323</v>
      </c>
      <c r="G56" s="41">
        <v>695.56666666666649</v>
      </c>
      <c r="H56" s="41">
        <v>684.58333333333326</v>
      </c>
      <c r="I56" s="41">
        <v>676.16666666666652</v>
      </c>
      <c r="J56" s="41">
        <v>714.96666666666647</v>
      </c>
      <c r="K56" s="41">
        <v>723.38333333333321</v>
      </c>
      <c r="L56" s="41">
        <v>734.36666666666645</v>
      </c>
      <c r="M56" s="31">
        <v>712.4</v>
      </c>
      <c r="N56" s="31">
        <v>693</v>
      </c>
      <c r="O56" s="42">
        <v>7136658</v>
      </c>
      <c r="P56" s="43">
        <v>5.2840158520475562E-3</v>
      </c>
    </row>
    <row r="57" spans="1:16" ht="12.75" customHeight="1">
      <c r="A57" s="31">
        <v>47</v>
      </c>
      <c r="B57" s="32" t="s">
        <v>45</v>
      </c>
      <c r="C57" s="33" t="s">
        <v>92</v>
      </c>
      <c r="D57" s="34">
        <v>44497</v>
      </c>
      <c r="E57" s="40">
        <v>802.05</v>
      </c>
      <c r="F57" s="40">
        <v>798.6</v>
      </c>
      <c r="G57" s="41">
        <v>793.5</v>
      </c>
      <c r="H57" s="41">
        <v>784.94999999999993</v>
      </c>
      <c r="I57" s="41">
        <v>779.84999999999991</v>
      </c>
      <c r="J57" s="41">
        <v>807.15000000000009</v>
      </c>
      <c r="K57" s="41">
        <v>812.25000000000023</v>
      </c>
      <c r="L57" s="41">
        <v>820.80000000000018</v>
      </c>
      <c r="M57" s="31">
        <v>803.7</v>
      </c>
      <c r="N57" s="31">
        <v>790.05</v>
      </c>
      <c r="O57" s="42">
        <v>2155625</v>
      </c>
      <c r="P57" s="43">
        <v>-7.4820143884892091E-3</v>
      </c>
    </row>
    <row r="58" spans="1:16" ht="12.75" customHeight="1">
      <c r="A58" s="31">
        <v>48</v>
      </c>
      <c r="B58" s="32" t="s">
        <v>71</v>
      </c>
      <c r="C58" s="33" t="s">
        <v>252</v>
      </c>
      <c r="D58" s="34">
        <v>44497</v>
      </c>
      <c r="E58" s="40">
        <v>491.45</v>
      </c>
      <c r="F58" s="40">
        <v>491.83333333333331</v>
      </c>
      <c r="G58" s="41">
        <v>477.86666666666662</v>
      </c>
      <c r="H58" s="41">
        <v>464.2833333333333</v>
      </c>
      <c r="I58" s="41">
        <v>450.31666666666661</v>
      </c>
      <c r="J58" s="41">
        <v>505.41666666666663</v>
      </c>
      <c r="K58" s="41">
        <v>519.38333333333333</v>
      </c>
      <c r="L58" s="41">
        <v>532.9666666666667</v>
      </c>
      <c r="M58" s="31">
        <v>505.8</v>
      </c>
      <c r="N58" s="31">
        <v>478.25</v>
      </c>
      <c r="O58" s="42">
        <v>562100</v>
      </c>
      <c r="P58" s="43" t="e">
        <v>#VALUE!</v>
      </c>
    </row>
    <row r="59" spans="1:16" ht="12.75" customHeight="1">
      <c r="A59" s="31">
        <v>49</v>
      </c>
      <c r="B59" s="32" t="s">
        <v>59</v>
      </c>
      <c r="C59" s="33" t="s">
        <v>93</v>
      </c>
      <c r="D59" s="34">
        <v>44497</v>
      </c>
      <c r="E59" s="40">
        <v>159.1</v>
      </c>
      <c r="F59" s="40">
        <v>158.83333333333334</v>
      </c>
      <c r="G59" s="41">
        <v>156.66666666666669</v>
      </c>
      <c r="H59" s="41">
        <v>154.23333333333335</v>
      </c>
      <c r="I59" s="41">
        <v>152.06666666666669</v>
      </c>
      <c r="J59" s="41">
        <v>161.26666666666668</v>
      </c>
      <c r="K59" s="41">
        <v>163.43333333333337</v>
      </c>
      <c r="L59" s="41">
        <v>165.86666666666667</v>
      </c>
      <c r="M59" s="31">
        <v>161</v>
      </c>
      <c r="N59" s="31">
        <v>156.4</v>
      </c>
      <c r="O59" s="42">
        <v>8500200</v>
      </c>
      <c r="P59" s="43">
        <v>1.8195321203119199E-2</v>
      </c>
    </row>
    <row r="60" spans="1:16" ht="12.75" customHeight="1">
      <c r="A60" s="31">
        <v>50</v>
      </c>
      <c r="B60" s="32" t="s">
        <v>71</v>
      </c>
      <c r="C60" s="33" t="s">
        <v>94</v>
      </c>
      <c r="D60" s="34">
        <v>44497</v>
      </c>
      <c r="E60" s="40">
        <v>919.1</v>
      </c>
      <c r="F60" s="40">
        <v>930.68333333333339</v>
      </c>
      <c r="G60" s="41">
        <v>870.91666666666674</v>
      </c>
      <c r="H60" s="41">
        <v>822.73333333333335</v>
      </c>
      <c r="I60" s="41">
        <v>762.9666666666667</v>
      </c>
      <c r="J60" s="41">
        <v>978.86666666666679</v>
      </c>
      <c r="K60" s="41">
        <v>1038.6333333333334</v>
      </c>
      <c r="L60" s="41">
        <v>1086.8166666666668</v>
      </c>
      <c r="M60" s="31">
        <v>990.45</v>
      </c>
      <c r="N60" s="31">
        <v>882.5</v>
      </c>
      <c r="O60" s="42">
        <v>2226000</v>
      </c>
      <c r="P60" s="43">
        <v>0.28819444444444442</v>
      </c>
    </row>
    <row r="61" spans="1:16" ht="12.75" customHeight="1">
      <c r="A61" s="31">
        <v>51</v>
      </c>
      <c r="B61" s="32" t="s">
        <v>57</v>
      </c>
      <c r="C61" s="33" t="s">
        <v>95</v>
      </c>
      <c r="D61" s="34">
        <v>44497</v>
      </c>
      <c r="E61" s="40">
        <v>620</v>
      </c>
      <c r="F61" s="40">
        <v>617.95000000000005</v>
      </c>
      <c r="G61" s="41">
        <v>614.00000000000011</v>
      </c>
      <c r="H61" s="41">
        <v>608.00000000000011</v>
      </c>
      <c r="I61" s="41">
        <v>604.05000000000018</v>
      </c>
      <c r="J61" s="41">
        <v>623.95000000000005</v>
      </c>
      <c r="K61" s="41">
        <v>627.89999999999986</v>
      </c>
      <c r="L61" s="41">
        <v>633.9</v>
      </c>
      <c r="M61" s="31">
        <v>621.9</v>
      </c>
      <c r="N61" s="31">
        <v>611.95000000000005</v>
      </c>
      <c r="O61" s="42">
        <v>10231250</v>
      </c>
      <c r="P61" s="43">
        <v>2.1847690387016231E-2</v>
      </c>
    </row>
    <row r="62" spans="1:16" ht="12.75" customHeight="1">
      <c r="A62" s="31">
        <v>52</v>
      </c>
      <c r="B62" s="32" t="s">
        <v>43</v>
      </c>
      <c r="C62" s="33" t="s">
        <v>253</v>
      </c>
      <c r="D62" s="34">
        <v>44497</v>
      </c>
      <c r="E62" s="40">
        <v>2127.15</v>
      </c>
      <c r="F62" s="40">
        <v>2137.2666666666669</v>
      </c>
      <c r="G62" s="41">
        <v>2100.8833333333337</v>
      </c>
      <c r="H62" s="41">
        <v>2074.6166666666668</v>
      </c>
      <c r="I62" s="41">
        <v>2038.2333333333336</v>
      </c>
      <c r="J62" s="41">
        <v>2163.5333333333338</v>
      </c>
      <c r="K62" s="41">
        <v>2199.916666666667</v>
      </c>
      <c r="L62" s="41">
        <v>2226.1833333333338</v>
      </c>
      <c r="M62" s="31">
        <v>2173.65</v>
      </c>
      <c r="N62" s="31">
        <v>2111</v>
      </c>
      <c r="O62" s="42">
        <v>102000</v>
      </c>
      <c r="P62" s="43" t="e">
        <v>#VALUE!</v>
      </c>
    </row>
    <row r="63" spans="1:16" ht="12.75" customHeight="1">
      <c r="A63" s="31">
        <v>53</v>
      </c>
      <c r="B63" s="32" t="s">
        <v>39</v>
      </c>
      <c r="C63" s="33" t="s">
        <v>96</v>
      </c>
      <c r="D63" s="34">
        <v>44497</v>
      </c>
      <c r="E63" s="40">
        <v>2386.1999999999998</v>
      </c>
      <c r="F63" s="40">
        <v>2383.5</v>
      </c>
      <c r="G63" s="41">
        <v>2358.8000000000002</v>
      </c>
      <c r="H63" s="41">
        <v>2331.4</v>
      </c>
      <c r="I63" s="41">
        <v>2306.7000000000003</v>
      </c>
      <c r="J63" s="41">
        <v>2410.9</v>
      </c>
      <c r="K63" s="41">
        <v>2435.6</v>
      </c>
      <c r="L63" s="41">
        <v>2463</v>
      </c>
      <c r="M63" s="31">
        <v>2408.1999999999998</v>
      </c>
      <c r="N63" s="31">
        <v>2356.1</v>
      </c>
      <c r="O63" s="42">
        <v>2349000</v>
      </c>
      <c r="P63" s="43">
        <v>-6.0212042408481693E-2</v>
      </c>
    </row>
    <row r="64" spans="1:16" ht="12.75" customHeight="1">
      <c r="A64" s="31">
        <v>54</v>
      </c>
      <c r="B64" s="32" t="s">
        <v>45</v>
      </c>
      <c r="C64" s="33" t="s">
        <v>354</v>
      </c>
      <c r="D64" s="34">
        <v>44497</v>
      </c>
      <c r="E64" s="40">
        <v>282.7</v>
      </c>
      <c r="F64" s="40">
        <v>278.2833333333333</v>
      </c>
      <c r="G64" s="41">
        <v>266.91666666666663</v>
      </c>
      <c r="H64" s="41">
        <v>251.13333333333333</v>
      </c>
      <c r="I64" s="41">
        <v>239.76666666666665</v>
      </c>
      <c r="J64" s="41">
        <v>294.06666666666661</v>
      </c>
      <c r="K64" s="41">
        <v>305.43333333333328</v>
      </c>
      <c r="L64" s="41">
        <v>321.21666666666658</v>
      </c>
      <c r="M64" s="31">
        <v>289.64999999999998</v>
      </c>
      <c r="N64" s="31">
        <v>262.5</v>
      </c>
      <c r="O64" s="42">
        <v>7024200</v>
      </c>
      <c r="P64" s="43" t="e">
        <v>#VALUE!</v>
      </c>
    </row>
    <row r="65" spans="1:16" ht="12.75" customHeight="1">
      <c r="A65" s="31">
        <v>55</v>
      </c>
      <c r="B65" s="32" t="s">
        <v>48</v>
      </c>
      <c r="C65" s="33" t="s">
        <v>97</v>
      </c>
      <c r="D65" s="34">
        <v>44497</v>
      </c>
      <c r="E65" s="40">
        <v>4839.5</v>
      </c>
      <c r="F65" s="40">
        <v>4840.583333333333</v>
      </c>
      <c r="G65" s="41">
        <v>4801.1666666666661</v>
      </c>
      <c r="H65" s="41">
        <v>4762.833333333333</v>
      </c>
      <c r="I65" s="41">
        <v>4723.4166666666661</v>
      </c>
      <c r="J65" s="41">
        <v>4878.9166666666661</v>
      </c>
      <c r="K65" s="41">
        <v>4918.3333333333321</v>
      </c>
      <c r="L65" s="41">
        <v>4956.6666666666661</v>
      </c>
      <c r="M65" s="31">
        <v>4880</v>
      </c>
      <c r="N65" s="31">
        <v>4802.25</v>
      </c>
      <c r="O65" s="42">
        <v>2385000</v>
      </c>
      <c r="P65" s="43">
        <v>-2.0920502092050207E-3</v>
      </c>
    </row>
    <row r="66" spans="1:16" ht="12.75" customHeight="1">
      <c r="A66" s="31">
        <v>56</v>
      </c>
      <c r="B66" s="32" t="s">
        <v>45</v>
      </c>
      <c r="C66" s="33" t="s">
        <v>255</v>
      </c>
      <c r="D66" s="34">
        <v>44497</v>
      </c>
      <c r="E66" s="40">
        <v>4879.3500000000004</v>
      </c>
      <c r="F66" s="40">
        <v>4789.2166666666672</v>
      </c>
      <c r="G66" s="41">
        <v>4657.8833333333341</v>
      </c>
      <c r="H66" s="41">
        <v>4436.416666666667</v>
      </c>
      <c r="I66" s="41">
        <v>4305.0833333333339</v>
      </c>
      <c r="J66" s="41">
        <v>5010.6833333333343</v>
      </c>
      <c r="K66" s="41">
        <v>5142.0166666666664</v>
      </c>
      <c r="L66" s="41">
        <v>5363.4833333333345</v>
      </c>
      <c r="M66" s="31">
        <v>4920.55</v>
      </c>
      <c r="N66" s="31">
        <v>4567.75</v>
      </c>
      <c r="O66" s="42">
        <v>453875</v>
      </c>
      <c r="P66" s="43">
        <v>0.11551459293394778</v>
      </c>
    </row>
    <row r="67" spans="1:16" ht="12.75" customHeight="1">
      <c r="A67" s="31">
        <v>57</v>
      </c>
      <c r="B67" s="32" t="s">
        <v>98</v>
      </c>
      <c r="C67" s="33" t="s">
        <v>99</v>
      </c>
      <c r="D67" s="34">
        <v>44497</v>
      </c>
      <c r="E67" s="40">
        <v>417.8</v>
      </c>
      <c r="F67" s="40">
        <v>417.78333333333336</v>
      </c>
      <c r="G67" s="41">
        <v>411.7166666666667</v>
      </c>
      <c r="H67" s="41">
        <v>405.63333333333333</v>
      </c>
      <c r="I67" s="41">
        <v>399.56666666666666</v>
      </c>
      <c r="J67" s="41">
        <v>423.86666666666673</v>
      </c>
      <c r="K67" s="41">
        <v>429.93333333333345</v>
      </c>
      <c r="L67" s="41">
        <v>436.01666666666677</v>
      </c>
      <c r="M67" s="31">
        <v>423.85</v>
      </c>
      <c r="N67" s="31">
        <v>411.7</v>
      </c>
      <c r="O67" s="42">
        <v>30851700</v>
      </c>
      <c r="P67" s="43">
        <v>-2.1559392987964415E-2</v>
      </c>
    </row>
    <row r="68" spans="1:16" ht="12.75" customHeight="1">
      <c r="A68" s="31">
        <v>58</v>
      </c>
      <c r="B68" s="32" t="s">
        <v>48</v>
      </c>
      <c r="C68" s="33" t="s">
        <v>100</v>
      </c>
      <c r="D68" s="34">
        <v>44497</v>
      </c>
      <c r="E68" s="40">
        <v>4963.3</v>
      </c>
      <c r="F68" s="40">
        <v>4933.5166666666664</v>
      </c>
      <c r="G68" s="41">
        <v>4889.833333333333</v>
      </c>
      <c r="H68" s="41">
        <v>4816.3666666666668</v>
      </c>
      <c r="I68" s="41">
        <v>4772.6833333333334</v>
      </c>
      <c r="J68" s="41">
        <v>5006.9833333333327</v>
      </c>
      <c r="K68" s="41">
        <v>5050.666666666667</v>
      </c>
      <c r="L68" s="41">
        <v>5124.1333333333323</v>
      </c>
      <c r="M68" s="31">
        <v>4977.2</v>
      </c>
      <c r="N68" s="31">
        <v>4860.05</v>
      </c>
      <c r="O68" s="42">
        <v>2628375</v>
      </c>
      <c r="P68" s="43">
        <v>-1.5267175572519083E-2</v>
      </c>
    </row>
    <row r="69" spans="1:16" ht="12.75" customHeight="1">
      <c r="A69" s="31">
        <v>59</v>
      </c>
      <c r="B69" s="32" t="s">
        <v>50</v>
      </c>
      <c r="C69" s="33" t="s">
        <v>101</v>
      </c>
      <c r="D69" s="34">
        <v>44497</v>
      </c>
      <c r="E69" s="40">
        <v>2775</v>
      </c>
      <c r="F69" s="40">
        <v>2771.9833333333336</v>
      </c>
      <c r="G69" s="41">
        <v>2753.0166666666673</v>
      </c>
      <c r="H69" s="41">
        <v>2731.0333333333338</v>
      </c>
      <c r="I69" s="41">
        <v>2712.0666666666675</v>
      </c>
      <c r="J69" s="41">
        <v>2793.9666666666672</v>
      </c>
      <c r="K69" s="41">
        <v>2812.9333333333334</v>
      </c>
      <c r="L69" s="41">
        <v>2834.916666666667</v>
      </c>
      <c r="M69" s="31">
        <v>2790.95</v>
      </c>
      <c r="N69" s="31">
        <v>2750</v>
      </c>
      <c r="O69" s="42">
        <v>3758650</v>
      </c>
      <c r="P69" s="43">
        <v>2.4713740458015266E-2</v>
      </c>
    </row>
    <row r="70" spans="1:16" ht="12.75" customHeight="1">
      <c r="A70" s="31">
        <v>60</v>
      </c>
      <c r="B70" s="32" t="s">
        <v>50</v>
      </c>
      <c r="C70" s="33" t="s">
        <v>102</v>
      </c>
      <c r="D70" s="34">
        <v>44497</v>
      </c>
      <c r="E70" s="40">
        <v>1478.9</v>
      </c>
      <c r="F70" s="40">
        <v>1468.0333333333335</v>
      </c>
      <c r="G70" s="41">
        <v>1451.0666666666671</v>
      </c>
      <c r="H70" s="41">
        <v>1423.2333333333336</v>
      </c>
      <c r="I70" s="41">
        <v>1406.2666666666671</v>
      </c>
      <c r="J70" s="41">
        <v>1495.866666666667</v>
      </c>
      <c r="K70" s="41">
        <v>1512.8333333333337</v>
      </c>
      <c r="L70" s="41">
        <v>1540.666666666667</v>
      </c>
      <c r="M70" s="31">
        <v>1485</v>
      </c>
      <c r="N70" s="31">
        <v>1440.2</v>
      </c>
      <c r="O70" s="42">
        <v>6964650</v>
      </c>
      <c r="P70" s="43">
        <v>3.6845983787767135E-2</v>
      </c>
    </row>
    <row r="71" spans="1:16" ht="12.75" customHeight="1">
      <c r="A71" s="31">
        <v>61</v>
      </c>
      <c r="B71" s="32" t="s">
        <v>50</v>
      </c>
      <c r="C71" s="33" t="s">
        <v>103</v>
      </c>
      <c r="D71" s="34">
        <v>44497</v>
      </c>
      <c r="E71" s="40">
        <v>179.85</v>
      </c>
      <c r="F71" s="40">
        <v>179.48333333333332</v>
      </c>
      <c r="G71" s="41">
        <v>178.26666666666665</v>
      </c>
      <c r="H71" s="41">
        <v>176.68333333333334</v>
      </c>
      <c r="I71" s="41">
        <v>175.46666666666667</v>
      </c>
      <c r="J71" s="41">
        <v>181.06666666666663</v>
      </c>
      <c r="K71" s="41">
        <v>182.28333333333327</v>
      </c>
      <c r="L71" s="41">
        <v>183.86666666666662</v>
      </c>
      <c r="M71" s="31">
        <v>180.7</v>
      </c>
      <c r="N71" s="31">
        <v>177.9</v>
      </c>
      <c r="O71" s="42">
        <v>33382800</v>
      </c>
      <c r="P71" s="43">
        <v>2.8048780487804879E-2</v>
      </c>
    </row>
    <row r="72" spans="1:16" ht="12.75" customHeight="1">
      <c r="A72" s="31">
        <v>62</v>
      </c>
      <c r="B72" s="32" t="s">
        <v>59</v>
      </c>
      <c r="C72" s="33" t="s">
        <v>104</v>
      </c>
      <c r="D72" s="34">
        <v>44497</v>
      </c>
      <c r="E72" s="40">
        <v>83.65</v>
      </c>
      <c r="F72" s="40">
        <v>83.800000000000011</v>
      </c>
      <c r="G72" s="41">
        <v>82.90000000000002</v>
      </c>
      <c r="H72" s="41">
        <v>82.15</v>
      </c>
      <c r="I72" s="41">
        <v>81.250000000000014</v>
      </c>
      <c r="J72" s="41">
        <v>84.550000000000026</v>
      </c>
      <c r="K72" s="41">
        <v>85.45</v>
      </c>
      <c r="L72" s="41">
        <v>86.200000000000031</v>
      </c>
      <c r="M72" s="31">
        <v>84.7</v>
      </c>
      <c r="N72" s="31">
        <v>83.05</v>
      </c>
      <c r="O72" s="42">
        <v>91040000</v>
      </c>
      <c r="P72" s="43">
        <v>2.3036296213057646E-2</v>
      </c>
    </row>
    <row r="73" spans="1:16" ht="12.75" customHeight="1">
      <c r="A73" s="31">
        <v>63</v>
      </c>
      <c r="B73" s="32" t="s">
        <v>80</v>
      </c>
      <c r="C73" s="33" t="s">
        <v>105</v>
      </c>
      <c r="D73" s="34">
        <v>44497</v>
      </c>
      <c r="E73" s="40">
        <v>163.9</v>
      </c>
      <c r="F73" s="40">
        <v>162.68333333333334</v>
      </c>
      <c r="G73" s="41">
        <v>158.96666666666667</v>
      </c>
      <c r="H73" s="41">
        <v>154.03333333333333</v>
      </c>
      <c r="I73" s="41">
        <v>150.31666666666666</v>
      </c>
      <c r="J73" s="41">
        <v>167.61666666666667</v>
      </c>
      <c r="K73" s="41">
        <v>171.33333333333337</v>
      </c>
      <c r="L73" s="41">
        <v>176.26666666666668</v>
      </c>
      <c r="M73" s="31">
        <v>166.4</v>
      </c>
      <c r="N73" s="31">
        <v>157.75</v>
      </c>
      <c r="O73" s="42">
        <v>46482000</v>
      </c>
      <c r="P73" s="43">
        <v>-3.8607115821347467E-2</v>
      </c>
    </row>
    <row r="74" spans="1:16" ht="12.75" customHeight="1">
      <c r="A74" s="31">
        <v>64</v>
      </c>
      <c r="B74" s="32" t="s">
        <v>48</v>
      </c>
      <c r="C74" s="33" t="s">
        <v>106</v>
      </c>
      <c r="D74" s="34">
        <v>44497</v>
      </c>
      <c r="E74" s="40">
        <v>515.85</v>
      </c>
      <c r="F74" s="40">
        <v>513.30000000000007</v>
      </c>
      <c r="G74" s="41">
        <v>509.80000000000018</v>
      </c>
      <c r="H74" s="41">
        <v>503.75000000000011</v>
      </c>
      <c r="I74" s="41">
        <v>500.25000000000023</v>
      </c>
      <c r="J74" s="41">
        <v>519.35000000000014</v>
      </c>
      <c r="K74" s="41">
        <v>522.84999999999991</v>
      </c>
      <c r="L74" s="41">
        <v>528.90000000000009</v>
      </c>
      <c r="M74" s="31">
        <v>516.79999999999995</v>
      </c>
      <c r="N74" s="31">
        <v>507.25</v>
      </c>
      <c r="O74" s="42">
        <v>7266850</v>
      </c>
      <c r="P74" s="43">
        <v>-1.2038774233896186E-2</v>
      </c>
    </row>
    <row r="75" spans="1:16" ht="12.75" customHeight="1">
      <c r="A75" s="31">
        <v>65</v>
      </c>
      <c r="B75" s="32" t="s">
        <v>107</v>
      </c>
      <c r="C75" s="33" t="s">
        <v>108</v>
      </c>
      <c r="D75" s="34">
        <v>44497</v>
      </c>
      <c r="E75" s="40">
        <v>41.05</v>
      </c>
      <c r="F75" s="40">
        <v>40.1</v>
      </c>
      <c r="G75" s="41">
        <v>38.450000000000003</v>
      </c>
      <c r="H75" s="41">
        <v>35.85</v>
      </c>
      <c r="I75" s="41">
        <v>34.200000000000003</v>
      </c>
      <c r="J75" s="41">
        <v>42.7</v>
      </c>
      <c r="K75" s="41">
        <v>44.349999999999994</v>
      </c>
      <c r="L75" s="41">
        <v>46.95</v>
      </c>
      <c r="M75" s="31">
        <v>41.75</v>
      </c>
      <c r="N75" s="31">
        <v>37.5</v>
      </c>
      <c r="O75" s="42">
        <v>107167500</v>
      </c>
      <c r="P75" s="43">
        <v>-2.3975409836065574E-2</v>
      </c>
    </row>
    <row r="76" spans="1:16" ht="12.75" customHeight="1">
      <c r="A76" s="31">
        <v>66</v>
      </c>
      <c r="B76" s="32" t="s">
        <v>57</v>
      </c>
      <c r="C76" s="44" t="s">
        <v>109</v>
      </c>
      <c r="D76" s="34">
        <v>44497</v>
      </c>
      <c r="E76" s="40">
        <v>1022.75</v>
      </c>
      <c r="F76" s="40">
        <v>1024.6499999999999</v>
      </c>
      <c r="G76" s="41">
        <v>1007.2999999999997</v>
      </c>
      <c r="H76" s="41">
        <v>991.84999999999991</v>
      </c>
      <c r="I76" s="41">
        <v>974.49999999999977</v>
      </c>
      <c r="J76" s="41">
        <v>1040.0999999999997</v>
      </c>
      <c r="K76" s="41">
        <v>1057.4499999999996</v>
      </c>
      <c r="L76" s="41">
        <v>1072.8999999999996</v>
      </c>
      <c r="M76" s="31">
        <v>1042</v>
      </c>
      <c r="N76" s="31">
        <v>1009.2</v>
      </c>
      <c r="O76" s="42">
        <v>4933000</v>
      </c>
      <c r="P76" s="43">
        <v>2.0057899090157153E-2</v>
      </c>
    </row>
    <row r="77" spans="1:16" ht="12.75" customHeight="1">
      <c r="A77" s="31">
        <v>67</v>
      </c>
      <c r="B77" s="32" t="s">
        <v>98</v>
      </c>
      <c r="C77" s="33" t="s">
        <v>110</v>
      </c>
      <c r="D77" s="34">
        <v>44497</v>
      </c>
      <c r="E77" s="40">
        <v>2236.5500000000002</v>
      </c>
      <c r="F77" s="40">
        <v>2261.8666666666668</v>
      </c>
      <c r="G77" s="41">
        <v>2185.7833333333338</v>
      </c>
      <c r="H77" s="41">
        <v>2135.0166666666669</v>
      </c>
      <c r="I77" s="41">
        <v>2058.9333333333338</v>
      </c>
      <c r="J77" s="41">
        <v>2312.6333333333337</v>
      </c>
      <c r="K77" s="41">
        <v>2388.7166666666667</v>
      </c>
      <c r="L77" s="41">
        <v>2439.4833333333336</v>
      </c>
      <c r="M77" s="31">
        <v>2337.9499999999998</v>
      </c>
      <c r="N77" s="31">
        <v>2211.1</v>
      </c>
      <c r="O77" s="42">
        <v>2204800</v>
      </c>
      <c r="P77" s="43">
        <v>-6.4791838985387373E-2</v>
      </c>
    </row>
    <row r="78" spans="1:16" ht="12.75" customHeight="1">
      <c r="A78" s="31">
        <v>68</v>
      </c>
      <c r="B78" s="32" t="s">
        <v>48</v>
      </c>
      <c r="C78" s="33" t="s">
        <v>111</v>
      </c>
      <c r="D78" s="34">
        <v>44497</v>
      </c>
      <c r="E78" s="40">
        <v>328.5</v>
      </c>
      <c r="F78" s="40">
        <v>325.56666666666666</v>
      </c>
      <c r="G78" s="41">
        <v>321.43333333333334</v>
      </c>
      <c r="H78" s="41">
        <v>314.36666666666667</v>
      </c>
      <c r="I78" s="41">
        <v>310.23333333333335</v>
      </c>
      <c r="J78" s="41">
        <v>332.63333333333333</v>
      </c>
      <c r="K78" s="41">
        <v>336.76666666666665</v>
      </c>
      <c r="L78" s="41">
        <v>343.83333333333331</v>
      </c>
      <c r="M78" s="31">
        <v>329.7</v>
      </c>
      <c r="N78" s="31">
        <v>318.5</v>
      </c>
      <c r="O78" s="42">
        <v>11288650</v>
      </c>
      <c r="P78" s="43">
        <v>9.6206706981858162E-4</v>
      </c>
    </row>
    <row r="79" spans="1:16" ht="12.75" customHeight="1">
      <c r="A79" s="31">
        <v>69</v>
      </c>
      <c r="B79" s="32" t="s">
        <v>43</v>
      </c>
      <c r="C79" s="33" t="s">
        <v>112</v>
      </c>
      <c r="D79" s="34">
        <v>44497</v>
      </c>
      <c r="E79" s="40">
        <v>1676.25</v>
      </c>
      <c r="F79" s="40">
        <v>1668.3999999999999</v>
      </c>
      <c r="G79" s="41">
        <v>1646.7999999999997</v>
      </c>
      <c r="H79" s="41">
        <v>1617.35</v>
      </c>
      <c r="I79" s="41">
        <v>1595.7499999999998</v>
      </c>
      <c r="J79" s="41">
        <v>1697.8499999999997</v>
      </c>
      <c r="K79" s="41">
        <v>1719.4499999999996</v>
      </c>
      <c r="L79" s="41">
        <v>1748.8999999999996</v>
      </c>
      <c r="M79" s="31">
        <v>1690</v>
      </c>
      <c r="N79" s="31">
        <v>1638.95</v>
      </c>
      <c r="O79" s="42">
        <v>10272350</v>
      </c>
      <c r="P79" s="43">
        <v>8.4872225331094949E-3</v>
      </c>
    </row>
    <row r="80" spans="1:16" ht="12.75" customHeight="1">
      <c r="A80" s="31">
        <v>70</v>
      </c>
      <c r="B80" s="32" t="s">
        <v>80</v>
      </c>
      <c r="C80" s="360" t="s">
        <v>113</v>
      </c>
      <c r="D80" s="34">
        <v>44497</v>
      </c>
      <c r="E80" s="40">
        <v>616.04999999999995</v>
      </c>
      <c r="F80" s="40">
        <v>625.0333333333333</v>
      </c>
      <c r="G80" s="41">
        <v>602.06666666666661</v>
      </c>
      <c r="H80" s="41">
        <v>588.08333333333326</v>
      </c>
      <c r="I80" s="41">
        <v>565.11666666666656</v>
      </c>
      <c r="J80" s="41">
        <v>639.01666666666665</v>
      </c>
      <c r="K80" s="41">
        <v>661.98333333333335</v>
      </c>
      <c r="L80" s="41">
        <v>675.9666666666667</v>
      </c>
      <c r="M80" s="31">
        <v>648</v>
      </c>
      <c r="N80" s="31">
        <v>611.04999999999995</v>
      </c>
      <c r="O80" s="42">
        <v>6991250</v>
      </c>
      <c r="P80" s="43">
        <v>6.3510173036698994E-2</v>
      </c>
    </row>
    <row r="81" spans="1:16" ht="12.75" customHeight="1">
      <c r="A81" s="31">
        <v>71</v>
      </c>
      <c r="B81" s="32" t="s">
        <v>45</v>
      </c>
      <c r="C81" s="33" t="s">
        <v>263</v>
      </c>
      <c r="D81" s="34">
        <v>44497</v>
      </c>
      <c r="E81" s="40">
        <v>1344.8</v>
      </c>
      <c r="F81" s="40">
        <v>1345.4833333333333</v>
      </c>
      <c r="G81" s="41">
        <v>1323.4166666666667</v>
      </c>
      <c r="H81" s="41">
        <v>1302.0333333333333</v>
      </c>
      <c r="I81" s="41">
        <v>1279.9666666666667</v>
      </c>
      <c r="J81" s="41">
        <v>1366.8666666666668</v>
      </c>
      <c r="K81" s="41">
        <v>1388.9333333333334</v>
      </c>
      <c r="L81" s="41">
        <v>1410.3166666666668</v>
      </c>
      <c r="M81" s="31">
        <v>1367.55</v>
      </c>
      <c r="N81" s="31">
        <v>1324.1</v>
      </c>
      <c r="O81" s="42">
        <v>1796925</v>
      </c>
      <c r="P81" s="43">
        <v>2.5759219088937094E-2</v>
      </c>
    </row>
    <row r="82" spans="1:16" ht="12.75" customHeight="1">
      <c r="A82" s="31">
        <v>72</v>
      </c>
      <c r="B82" s="32" t="s">
        <v>71</v>
      </c>
      <c r="C82" s="33" t="s">
        <v>114</v>
      </c>
      <c r="D82" s="34">
        <v>44497</v>
      </c>
      <c r="E82" s="40">
        <v>1364.5</v>
      </c>
      <c r="F82" s="40">
        <v>1363.3666666666666</v>
      </c>
      <c r="G82" s="41">
        <v>1341.1333333333332</v>
      </c>
      <c r="H82" s="41">
        <v>1317.7666666666667</v>
      </c>
      <c r="I82" s="41">
        <v>1295.5333333333333</v>
      </c>
      <c r="J82" s="41">
        <v>1386.7333333333331</v>
      </c>
      <c r="K82" s="41">
        <v>1408.9666666666662</v>
      </c>
      <c r="L82" s="41">
        <v>1432.333333333333</v>
      </c>
      <c r="M82" s="31">
        <v>1385.6</v>
      </c>
      <c r="N82" s="31">
        <v>1340</v>
      </c>
      <c r="O82" s="42">
        <v>4750000</v>
      </c>
      <c r="P82" s="43">
        <v>2.0517778493930605E-2</v>
      </c>
    </row>
    <row r="83" spans="1:16" ht="12.75" customHeight="1">
      <c r="A83" s="31">
        <v>73</v>
      </c>
      <c r="B83" s="32" t="s">
        <v>88</v>
      </c>
      <c r="C83" s="33" t="s">
        <v>115</v>
      </c>
      <c r="D83" s="34">
        <v>44497</v>
      </c>
      <c r="E83" s="40">
        <v>1270.8</v>
      </c>
      <c r="F83" s="40">
        <v>1269.8500000000001</v>
      </c>
      <c r="G83" s="41">
        <v>1256.7000000000003</v>
      </c>
      <c r="H83" s="41">
        <v>1242.6000000000001</v>
      </c>
      <c r="I83" s="41">
        <v>1229.4500000000003</v>
      </c>
      <c r="J83" s="41">
        <v>1283.9500000000003</v>
      </c>
      <c r="K83" s="41">
        <v>1297.1000000000004</v>
      </c>
      <c r="L83" s="41">
        <v>1311.2000000000003</v>
      </c>
      <c r="M83" s="31">
        <v>1283</v>
      </c>
      <c r="N83" s="31">
        <v>1255.75</v>
      </c>
      <c r="O83" s="42">
        <v>16262400</v>
      </c>
      <c r="P83" s="43">
        <v>2.3481210626018767E-2</v>
      </c>
    </row>
    <row r="84" spans="1:16" ht="12.75" customHeight="1">
      <c r="A84" s="31">
        <v>74</v>
      </c>
      <c r="B84" s="32" t="s">
        <v>64</v>
      </c>
      <c r="C84" s="33" t="s">
        <v>116</v>
      </c>
      <c r="D84" s="34">
        <v>44497</v>
      </c>
      <c r="E84" s="40">
        <v>2719.8</v>
      </c>
      <c r="F84" s="40">
        <v>2771.3833333333332</v>
      </c>
      <c r="G84" s="41">
        <v>2648.7666666666664</v>
      </c>
      <c r="H84" s="41">
        <v>2577.7333333333331</v>
      </c>
      <c r="I84" s="41">
        <v>2455.1166666666663</v>
      </c>
      <c r="J84" s="41">
        <v>2842.4166666666665</v>
      </c>
      <c r="K84" s="41">
        <v>2965.0333333333333</v>
      </c>
      <c r="L84" s="41">
        <v>3036.0666666666666</v>
      </c>
      <c r="M84" s="31">
        <v>2894</v>
      </c>
      <c r="N84" s="31">
        <v>2700.35</v>
      </c>
      <c r="O84" s="42">
        <v>13029600</v>
      </c>
      <c r="P84" s="43">
        <v>2.1184547741647269E-2</v>
      </c>
    </row>
    <row r="85" spans="1:16" ht="12.75" customHeight="1">
      <c r="A85" s="31">
        <v>75</v>
      </c>
      <c r="B85" s="32" t="s">
        <v>64</v>
      </c>
      <c r="C85" s="33" t="s">
        <v>117</v>
      </c>
      <c r="D85" s="34">
        <v>44497</v>
      </c>
      <c r="E85" s="40">
        <v>2942.25</v>
      </c>
      <c r="F85" s="40">
        <v>2930.4</v>
      </c>
      <c r="G85" s="41">
        <v>2901.9500000000003</v>
      </c>
      <c r="H85" s="41">
        <v>2861.65</v>
      </c>
      <c r="I85" s="41">
        <v>2833.2000000000003</v>
      </c>
      <c r="J85" s="41">
        <v>2970.7000000000003</v>
      </c>
      <c r="K85" s="41">
        <v>2999.15</v>
      </c>
      <c r="L85" s="41">
        <v>3039.4500000000003</v>
      </c>
      <c r="M85" s="31">
        <v>2958.85</v>
      </c>
      <c r="N85" s="31">
        <v>2890.1</v>
      </c>
      <c r="O85" s="42">
        <v>3264600</v>
      </c>
      <c r="P85" s="43">
        <v>8.4018039167232973E-3</v>
      </c>
    </row>
    <row r="86" spans="1:16" ht="12.75" customHeight="1">
      <c r="A86" s="31">
        <v>76</v>
      </c>
      <c r="B86" s="32" t="s">
        <v>59</v>
      </c>
      <c r="C86" s="33" t="s">
        <v>118</v>
      </c>
      <c r="D86" s="34">
        <v>44497</v>
      </c>
      <c r="E86" s="40">
        <v>1585.65</v>
      </c>
      <c r="F86" s="40">
        <v>1583.1666666666667</v>
      </c>
      <c r="G86" s="41">
        <v>1571.7833333333335</v>
      </c>
      <c r="H86" s="41">
        <v>1557.9166666666667</v>
      </c>
      <c r="I86" s="41">
        <v>1546.5333333333335</v>
      </c>
      <c r="J86" s="41">
        <v>1597.0333333333335</v>
      </c>
      <c r="K86" s="41">
        <v>1608.4166666666667</v>
      </c>
      <c r="L86" s="41">
        <v>1622.2833333333335</v>
      </c>
      <c r="M86" s="31">
        <v>1594.55</v>
      </c>
      <c r="N86" s="31">
        <v>1569.3</v>
      </c>
      <c r="O86" s="42">
        <v>33822800</v>
      </c>
      <c r="P86" s="43">
        <v>3.2106473322927681E-2</v>
      </c>
    </row>
    <row r="87" spans="1:16" ht="12.75" customHeight="1">
      <c r="A87" s="31">
        <v>77</v>
      </c>
      <c r="B87" s="32" t="s">
        <v>64</v>
      </c>
      <c r="C87" s="33" t="s">
        <v>119</v>
      </c>
      <c r="D87" s="34">
        <v>44497</v>
      </c>
      <c r="E87" s="40">
        <v>730.8</v>
      </c>
      <c r="F87" s="40">
        <v>725.9</v>
      </c>
      <c r="G87" s="41">
        <v>719.94999999999993</v>
      </c>
      <c r="H87" s="41">
        <v>709.09999999999991</v>
      </c>
      <c r="I87" s="41">
        <v>703.14999999999986</v>
      </c>
      <c r="J87" s="41">
        <v>736.75</v>
      </c>
      <c r="K87" s="41">
        <v>742.7</v>
      </c>
      <c r="L87" s="41">
        <v>753.55000000000007</v>
      </c>
      <c r="M87" s="31">
        <v>731.85</v>
      </c>
      <c r="N87" s="31">
        <v>715.05</v>
      </c>
      <c r="O87" s="42">
        <v>17515300</v>
      </c>
      <c r="P87" s="43">
        <v>-2.3787627981117037E-2</v>
      </c>
    </row>
    <row r="88" spans="1:16" ht="12.75" customHeight="1">
      <c r="A88" s="31">
        <v>78</v>
      </c>
      <c r="B88" s="32" t="s">
        <v>50</v>
      </c>
      <c r="C88" s="33" t="s">
        <v>120</v>
      </c>
      <c r="D88" s="34">
        <v>44497</v>
      </c>
      <c r="E88" s="40">
        <v>2857.8</v>
      </c>
      <c r="F88" s="40">
        <v>2842.6333333333332</v>
      </c>
      <c r="G88" s="41">
        <v>2821.3166666666666</v>
      </c>
      <c r="H88" s="41">
        <v>2784.8333333333335</v>
      </c>
      <c r="I88" s="41">
        <v>2763.5166666666669</v>
      </c>
      <c r="J88" s="41">
        <v>2879.1166666666663</v>
      </c>
      <c r="K88" s="41">
        <v>2900.4333333333329</v>
      </c>
      <c r="L88" s="41">
        <v>2936.9166666666661</v>
      </c>
      <c r="M88" s="31">
        <v>2863.95</v>
      </c>
      <c r="N88" s="31">
        <v>2806.15</v>
      </c>
      <c r="O88" s="42">
        <v>4179000</v>
      </c>
      <c r="P88" s="43">
        <v>8.1053698074974676E-3</v>
      </c>
    </row>
    <row r="89" spans="1:16" ht="12.75" customHeight="1">
      <c r="A89" s="31">
        <v>79</v>
      </c>
      <c r="B89" s="32" t="s">
        <v>121</v>
      </c>
      <c r="C89" s="33" t="s">
        <v>122</v>
      </c>
      <c r="D89" s="34">
        <v>44497</v>
      </c>
      <c r="E89" s="40">
        <v>485.2</v>
      </c>
      <c r="F89" s="40">
        <v>482.63333333333338</v>
      </c>
      <c r="G89" s="41">
        <v>477.66666666666674</v>
      </c>
      <c r="H89" s="41">
        <v>470.13333333333338</v>
      </c>
      <c r="I89" s="41">
        <v>465.16666666666674</v>
      </c>
      <c r="J89" s="41">
        <v>490.16666666666674</v>
      </c>
      <c r="K89" s="41">
        <v>495.13333333333333</v>
      </c>
      <c r="L89" s="41">
        <v>502.66666666666674</v>
      </c>
      <c r="M89" s="31">
        <v>487.6</v>
      </c>
      <c r="N89" s="31">
        <v>475.1</v>
      </c>
      <c r="O89" s="42">
        <v>25554900</v>
      </c>
      <c r="P89" s="43">
        <v>2.139726733694251E-2</v>
      </c>
    </row>
    <row r="90" spans="1:16" ht="12.75" customHeight="1">
      <c r="A90" s="31">
        <v>80</v>
      </c>
      <c r="B90" s="32" t="s">
        <v>80</v>
      </c>
      <c r="C90" s="33" t="s">
        <v>123</v>
      </c>
      <c r="D90" s="34">
        <v>44497</v>
      </c>
      <c r="E90" s="40">
        <v>300.39999999999998</v>
      </c>
      <c r="F90" s="40">
        <v>301.95</v>
      </c>
      <c r="G90" s="41">
        <v>296.5</v>
      </c>
      <c r="H90" s="41">
        <v>292.60000000000002</v>
      </c>
      <c r="I90" s="41">
        <v>287.15000000000003</v>
      </c>
      <c r="J90" s="41">
        <v>305.84999999999997</v>
      </c>
      <c r="K90" s="41">
        <v>311.2999999999999</v>
      </c>
      <c r="L90" s="41">
        <v>315.19999999999993</v>
      </c>
      <c r="M90" s="31">
        <v>307.39999999999998</v>
      </c>
      <c r="N90" s="31">
        <v>298.05</v>
      </c>
      <c r="O90" s="42">
        <v>20263500</v>
      </c>
      <c r="P90" s="43">
        <v>2.5413307828938379E-2</v>
      </c>
    </row>
    <row r="91" spans="1:16" ht="12.75" customHeight="1">
      <c r="A91" s="31">
        <v>81</v>
      </c>
      <c r="B91" s="32" t="s">
        <v>57</v>
      </c>
      <c r="C91" s="33" t="s">
        <v>124</v>
      </c>
      <c r="D91" s="34">
        <v>44497</v>
      </c>
      <c r="E91" s="40">
        <v>2693.25</v>
      </c>
      <c r="F91" s="40">
        <v>2688.8666666666668</v>
      </c>
      <c r="G91" s="41">
        <v>2673.7333333333336</v>
      </c>
      <c r="H91" s="41">
        <v>2654.2166666666667</v>
      </c>
      <c r="I91" s="41">
        <v>2639.0833333333335</v>
      </c>
      <c r="J91" s="41">
        <v>2708.3833333333337</v>
      </c>
      <c r="K91" s="41">
        <v>2723.5166666666669</v>
      </c>
      <c r="L91" s="41">
        <v>2743.0333333333338</v>
      </c>
      <c r="M91" s="31">
        <v>2704</v>
      </c>
      <c r="N91" s="31">
        <v>2669.35</v>
      </c>
      <c r="O91" s="42">
        <v>5197500</v>
      </c>
      <c r="P91" s="43">
        <v>-2.5332488917036099E-3</v>
      </c>
    </row>
    <row r="92" spans="1:16" ht="12.75" customHeight="1">
      <c r="A92" s="31">
        <v>82</v>
      </c>
      <c r="B92" s="32" t="s">
        <v>64</v>
      </c>
      <c r="C92" s="33" t="s">
        <v>125</v>
      </c>
      <c r="D92" s="34">
        <v>44497</v>
      </c>
      <c r="E92" s="40">
        <v>235.7</v>
      </c>
      <c r="F92" s="40">
        <v>233.46666666666667</v>
      </c>
      <c r="G92" s="41">
        <v>230.23333333333335</v>
      </c>
      <c r="H92" s="41">
        <v>224.76666666666668</v>
      </c>
      <c r="I92" s="41">
        <v>221.53333333333336</v>
      </c>
      <c r="J92" s="41">
        <v>238.93333333333334</v>
      </c>
      <c r="K92" s="41">
        <v>242.16666666666663</v>
      </c>
      <c r="L92" s="41">
        <v>247.63333333333333</v>
      </c>
      <c r="M92" s="31">
        <v>236.7</v>
      </c>
      <c r="N92" s="31">
        <v>228</v>
      </c>
      <c r="O92" s="42">
        <v>38157900</v>
      </c>
      <c r="P92" s="43">
        <v>2.6948106123811114E-2</v>
      </c>
    </row>
    <row r="93" spans="1:16" ht="12.75" customHeight="1">
      <c r="A93" s="31">
        <v>83</v>
      </c>
      <c r="B93" s="32" t="s">
        <v>59</v>
      </c>
      <c r="C93" s="33" t="s">
        <v>126</v>
      </c>
      <c r="D93" s="34">
        <v>44497</v>
      </c>
      <c r="E93" s="40">
        <v>695.15</v>
      </c>
      <c r="F93" s="40">
        <v>694.13333333333333</v>
      </c>
      <c r="G93" s="41">
        <v>690.36666666666667</v>
      </c>
      <c r="H93" s="41">
        <v>685.58333333333337</v>
      </c>
      <c r="I93" s="41">
        <v>681.81666666666672</v>
      </c>
      <c r="J93" s="41">
        <v>698.91666666666663</v>
      </c>
      <c r="K93" s="41">
        <v>702.68333333333328</v>
      </c>
      <c r="L93" s="41">
        <v>707.46666666666658</v>
      </c>
      <c r="M93" s="31">
        <v>697.9</v>
      </c>
      <c r="N93" s="31">
        <v>689.35</v>
      </c>
      <c r="O93" s="42">
        <v>81895000</v>
      </c>
      <c r="P93" s="43">
        <v>2.3561154170032135E-2</v>
      </c>
    </row>
    <row r="94" spans="1:16" ht="12.75" customHeight="1">
      <c r="A94" s="31">
        <v>84</v>
      </c>
      <c r="B94" s="32" t="s">
        <v>64</v>
      </c>
      <c r="C94" s="33" t="s">
        <v>127</v>
      </c>
      <c r="D94" s="34">
        <v>44497</v>
      </c>
      <c r="E94" s="40">
        <v>1589.15</v>
      </c>
      <c r="F94" s="40">
        <v>1592.3999999999999</v>
      </c>
      <c r="G94" s="41">
        <v>1560.7999999999997</v>
      </c>
      <c r="H94" s="41">
        <v>1532.4499999999998</v>
      </c>
      <c r="I94" s="41">
        <v>1500.8499999999997</v>
      </c>
      <c r="J94" s="41">
        <v>1620.7499999999998</v>
      </c>
      <c r="K94" s="41">
        <v>1652.3499999999997</v>
      </c>
      <c r="L94" s="41">
        <v>1680.6999999999998</v>
      </c>
      <c r="M94" s="31">
        <v>1624</v>
      </c>
      <c r="N94" s="31">
        <v>1564.05</v>
      </c>
      <c r="O94" s="42">
        <v>2281400</v>
      </c>
      <c r="P94" s="43">
        <v>2.9733358910416268E-2</v>
      </c>
    </row>
    <row r="95" spans="1:16" ht="12.75" customHeight="1">
      <c r="A95" s="31">
        <v>85</v>
      </c>
      <c r="B95" s="32" t="s">
        <v>64</v>
      </c>
      <c r="C95" s="33" t="s">
        <v>128</v>
      </c>
      <c r="D95" s="34">
        <v>44497</v>
      </c>
      <c r="E95" s="40">
        <v>670.95</v>
      </c>
      <c r="F95" s="40">
        <v>669.16666666666663</v>
      </c>
      <c r="G95" s="41">
        <v>663.0333333333333</v>
      </c>
      <c r="H95" s="41">
        <v>655.11666666666667</v>
      </c>
      <c r="I95" s="41">
        <v>648.98333333333335</v>
      </c>
      <c r="J95" s="41">
        <v>677.08333333333326</v>
      </c>
      <c r="K95" s="41">
        <v>683.2166666666667</v>
      </c>
      <c r="L95" s="41">
        <v>691.13333333333321</v>
      </c>
      <c r="M95" s="31">
        <v>675.3</v>
      </c>
      <c r="N95" s="31">
        <v>661.25</v>
      </c>
      <c r="O95" s="42">
        <v>4152000</v>
      </c>
      <c r="P95" s="43">
        <v>-2.1216407355021217E-2</v>
      </c>
    </row>
    <row r="96" spans="1:16" ht="12.75" customHeight="1">
      <c r="A96" s="31">
        <v>86</v>
      </c>
      <c r="B96" s="32" t="s">
        <v>75</v>
      </c>
      <c r="C96" s="33" t="s">
        <v>129</v>
      </c>
      <c r="D96" s="34">
        <v>44497</v>
      </c>
      <c r="E96" s="40">
        <v>11.5</v>
      </c>
      <c r="F96" s="40">
        <v>11.583333333333334</v>
      </c>
      <c r="G96" s="41">
        <v>11.316666666666668</v>
      </c>
      <c r="H96" s="41">
        <v>11.133333333333335</v>
      </c>
      <c r="I96" s="41">
        <v>10.866666666666669</v>
      </c>
      <c r="J96" s="41">
        <v>11.766666666666667</v>
      </c>
      <c r="K96" s="41">
        <v>12.033333333333333</v>
      </c>
      <c r="L96" s="41">
        <v>12.216666666666667</v>
      </c>
      <c r="M96" s="31">
        <v>11.85</v>
      </c>
      <c r="N96" s="31">
        <v>11.4</v>
      </c>
      <c r="O96" s="42">
        <v>870100000</v>
      </c>
      <c r="P96" s="43">
        <v>6.6861213629731353E-2</v>
      </c>
    </row>
    <row r="97" spans="1:16" ht="12.75" customHeight="1">
      <c r="A97" s="31">
        <v>87</v>
      </c>
      <c r="B97" s="32" t="s">
        <v>59</v>
      </c>
      <c r="C97" s="33" t="s">
        <v>130</v>
      </c>
      <c r="D97" s="34">
        <v>44497</v>
      </c>
      <c r="E97" s="40">
        <v>47.65</v>
      </c>
      <c r="F97" s="40">
        <v>47.383333333333333</v>
      </c>
      <c r="G97" s="41">
        <v>46.916666666666664</v>
      </c>
      <c r="H97" s="41">
        <v>46.18333333333333</v>
      </c>
      <c r="I97" s="41">
        <v>45.716666666666661</v>
      </c>
      <c r="J97" s="41">
        <v>48.116666666666667</v>
      </c>
      <c r="K97" s="41">
        <v>48.583333333333336</v>
      </c>
      <c r="L97" s="41">
        <v>49.31666666666667</v>
      </c>
      <c r="M97" s="31">
        <v>47.85</v>
      </c>
      <c r="N97" s="31">
        <v>46.65</v>
      </c>
      <c r="O97" s="42">
        <v>173289500</v>
      </c>
      <c r="P97" s="43">
        <v>7.0111515954510324E-3</v>
      </c>
    </row>
    <row r="98" spans="1:16" ht="12.75" customHeight="1">
      <c r="A98" s="31">
        <v>88</v>
      </c>
      <c r="B98" s="32" t="s">
        <v>45</v>
      </c>
      <c r="C98" s="33" t="s">
        <v>417</v>
      </c>
      <c r="D98" s="34">
        <v>44497</v>
      </c>
      <c r="E98" s="40">
        <v>623.6</v>
      </c>
      <c r="F98" s="40">
        <v>632.68333333333339</v>
      </c>
      <c r="G98" s="41">
        <v>612.16666666666674</v>
      </c>
      <c r="H98" s="41">
        <v>600.73333333333335</v>
      </c>
      <c r="I98" s="41">
        <v>580.2166666666667</v>
      </c>
      <c r="J98" s="41">
        <v>644.11666666666679</v>
      </c>
      <c r="K98" s="41">
        <v>664.63333333333344</v>
      </c>
      <c r="L98" s="41">
        <v>676.06666666666683</v>
      </c>
      <c r="M98" s="31">
        <v>653.20000000000005</v>
      </c>
      <c r="N98" s="31">
        <v>621.25</v>
      </c>
      <c r="O98" s="42">
        <v>8323750</v>
      </c>
      <c r="P98" s="43">
        <v>7.1267696267696273E-2</v>
      </c>
    </row>
    <row r="99" spans="1:16" ht="12.75" customHeight="1">
      <c r="A99" s="31">
        <v>89</v>
      </c>
      <c r="B99" s="32" t="s">
        <v>80</v>
      </c>
      <c r="C99" s="33" t="s">
        <v>131</v>
      </c>
      <c r="D99" s="34">
        <v>44497</v>
      </c>
      <c r="E99" s="40">
        <v>532.35</v>
      </c>
      <c r="F99" s="40">
        <v>532.41666666666674</v>
      </c>
      <c r="G99" s="41">
        <v>525.63333333333344</v>
      </c>
      <c r="H99" s="41">
        <v>518.91666666666674</v>
      </c>
      <c r="I99" s="41">
        <v>512.13333333333344</v>
      </c>
      <c r="J99" s="41">
        <v>539.13333333333344</v>
      </c>
      <c r="K99" s="41">
        <v>545.91666666666674</v>
      </c>
      <c r="L99" s="41">
        <v>552.63333333333344</v>
      </c>
      <c r="M99" s="31">
        <v>539.20000000000005</v>
      </c>
      <c r="N99" s="31">
        <v>525.70000000000005</v>
      </c>
      <c r="O99" s="42">
        <v>12116500</v>
      </c>
      <c r="P99" s="43">
        <v>1.5441345932242452E-2</v>
      </c>
    </row>
    <row r="100" spans="1:16" ht="12.75" customHeight="1">
      <c r="A100" s="31">
        <v>90</v>
      </c>
      <c r="B100" s="32" t="s">
        <v>107</v>
      </c>
      <c r="C100" s="33" t="s">
        <v>132</v>
      </c>
      <c r="D100" s="34">
        <v>44497</v>
      </c>
      <c r="E100" s="40">
        <v>185</v>
      </c>
      <c r="F100" s="40">
        <v>183.65</v>
      </c>
      <c r="G100" s="41">
        <v>179.70000000000002</v>
      </c>
      <c r="H100" s="41">
        <v>174.4</v>
      </c>
      <c r="I100" s="41">
        <v>170.45000000000002</v>
      </c>
      <c r="J100" s="41">
        <v>188.95000000000002</v>
      </c>
      <c r="K100" s="41">
        <v>192.9</v>
      </c>
      <c r="L100" s="41">
        <v>198.20000000000002</v>
      </c>
      <c r="M100" s="31">
        <v>187.6</v>
      </c>
      <c r="N100" s="31">
        <v>178.35</v>
      </c>
      <c r="O100" s="42">
        <v>17199000</v>
      </c>
      <c r="P100" s="43">
        <v>4.2799716244975174E-2</v>
      </c>
    </row>
    <row r="101" spans="1:16" ht="12.75" customHeight="1">
      <c r="A101" s="31">
        <v>91</v>
      </c>
      <c r="B101" s="32" t="s">
        <v>43</v>
      </c>
      <c r="C101" s="33" t="s">
        <v>414</v>
      </c>
      <c r="D101" s="34">
        <v>44497</v>
      </c>
      <c r="E101" s="40">
        <v>202</v>
      </c>
      <c r="F101" s="40">
        <v>204.1</v>
      </c>
      <c r="G101" s="41">
        <v>196.5</v>
      </c>
      <c r="H101" s="41">
        <v>191</v>
      </c>
      <c r="I101" s="41">
        <v>183.4</v>
      </c>
      <c r="J101" s="41">
        <v>209.6</v>
      </c>
      <c r="K101" s="41">
        <v>217.19999999999996</v>
      </c>
      <c r="L101" s="41">
        <v>222.7</v>
      </c>
      <c r="M101" s="31">
        <v>211.7</v>
      </c>
      <c r="N101" s="31">
        <v>198.6</v>
      </c>
      <c r="O101" s="42">
        <v>5034400</v>
      </c>
      <c r="P101" s="43" t="e">
        <v>#VALUE!</v>
      </c>
    </row>
    <row r="102" spans="1:16" ht="12.75" customHeight="1">
      <c r="A102" s="31">
        <v>92</v>
      </c>
      <c r="B102" s="32" t="s">
        <v>45</v>
      </c>
      <c r="C102" s="33" t="s">
        <v>266</v>
      </c>
      <c r="D102" s="34">
        <v>44497</v>
      </c>
      <c r="E102" s="40">
        <v>8332.7000000000007</v>
      </c>
      <c r="F102" s="40">
        <v>8374.25</v>
      </c>
      <c r="G102" s="41">
        <v>8258.6</v>
      </c>
      <c r="H102" s="41">
        <v>8184.5</v>
      </c>
      <c r="I102" s="41">
        <v>8068.85</v>
      </c>
      <c r="J102" s="41">
        <v>8448.35</v>
      </c>
      <c r="K102" s="41">
        <v>8564.0000000000018</v>
      </c>
      <c r="L102" s="41">
        <v>8638.1</v>
      </c>
      <c r="M102" s="31">
        <v>8489.9</v>
      </c>
      <c r="N102" s="31">
        <v>8300.15</v>
      </c>
      <c r="O102" s="42">
        <v>165375</v>
      </c>
      <c r="P102" s="43">
        <v>4.1076487252124649E-2</v>
      </c>
    </row>
    <row r="103" spans="1:16" ht="12.75" customHeight="1">
      <c r="A103" s="31">
        <v>93</v>
      </c>
      <c r="B103" s="32" t="s">
        <v>45</v>
      </c>
      <c r="C103" s="33" t="s">
        <v>133</v>
      </c>
      <c r="D103" s="34">
        <v>44497</v>
      </c>
      <c r="E103" s="40">
        <v>1985.35</v>
      </c>
      <c r="F103" s="40">
        <v>1994.7166666666665</v>
      </c>
      <c r="G103" s="41">
        <v>1950.883333333333</v>
      </c>
      <c r="H103" s="41">
        <v>1916.4166666666665</v>
      </c>
      <c r="I103" s="41">
        <v>1872.583333333333</v>
      </c>
      <c r="J103" s="41">
        <v>2029.1833333333329</v>
      </c>
      <c r="K103" s="41">
        <v>2073.0166666666664</v>
      </c>
      <c r="L103" s="41">
        <v>2107.4833333333327</v>
      </c>
      <c r="M103" s="31">
        <v>2038.55</v>
      </c>
      <c r="N103" s="31">
        <v>1960.25</v>
      </c>
      <c r="O103" s="42">
        <v>4029500</v>
      </c>
      <c r="P103" s="43">
        <v>1.3200905204928337E-2</v>
      </c>
    </row>
    <row r="104" spans="1:16" ht="12.75" customHeight="1">
      <c r="A104" s="31">
        <v>94</v>
      </c>
      <c r="B104" s="32" t="s">
        <v>59</v>
      </c>
      <c r="C104" s="33" t="s">
        <v>134</v>
      </c>
      <c r="D104" s="34">
        <v>44497</v>
      </c>
      <c r="E104" s="40">
        <v>1109.0999999999999</v>
      </c>
      <c r="F104" s="40">
        <v>1107.3333333333333</v>
      </c>
      <c r="G104" s="41">
        <v>1097.9666666666665</v>
      </c>
      <c r="H104" s="41">
        <v>1086.8333333333333</v>
      </c>
      <c r="I104" s="41">
        <v>1077.4666666666665</v>
      </c>
      <c r="J104" s="41">
        <v>1118.4666666666665</v>
      </c>
      <c r="K104" s="41">
        <v>1127.8333333333333</v>
      </c>
      <c r="L104" s="41">
        <v>1138.9666666666665</v>
      </c>
      <c r="M104" s="31">
        <v>1116.7</v>
      </c>
      <c r="N104" s="31">
        <v>1096.2</v>
      </c>
      <c r="O104" s="42">
        <v>14565600</v>
      </c>
      <c r="P104" s="43">
        <v>4.9677098857426726E-3</v>
      </c>
    </row>
    <row r="105" spans="1:16" ht="12.75" customHeight="1">
      <c r="A105" s="31">
        <v>95</v>
      </c>
      <c r="B105" s="32" t="s">
        <v>75</v>
      </c>
      <c r="C105" s="33" t="s">
        <v>135</v>
      </c>
      <c r="D105" s="34">
        <v>44497</v>
      </c>
      <c r="E105" s="40">
        <v>315.8</v>
      </c>
      <c r="F105" s="40">
        <v>312.15000000000003</v>
      </c>
      <c r="G105" s="41">
        <v>306.40000000000009</v>
      </c>
      <c r="H105" s="41">
        <v>297.00000000000006</v>
      </c>
      <c r="I105" s="41">
        <v>291.25000000000011</v>
      </c>
      <c r="J105" s="41">
        <v>321.55000000000007</v>
      </c>
      <c r="K105" s="41">
        <v>327.29999999999995</v>
      </c>
      <c r="L105" s="41">
        <v>336.70000000000005</v>
      </c>
      <c r="M105" s="31">
        <v>317.89999999999998</v>
      </c>
      <c r="N105" s="31">
        <v>302.75</v>
      </c>
      <c r="O105" s="42">
        <v>10707200</v>
      </c>
      <c r="P105" s="43">
        <v>-0.11909698226215158</v>
      </c>
    </row>
    <row r="106" spans="1:16" ht="12.75" customHeight="1">
      <c r="A106" s="31">
        <v>96</v>
      </c>
      <c r="B106" s="32" t="s">
        <v>88</v>
      </c>
      <c r="C106" s="33" t="s">
        <v>136</v>
      </c>
      <c r="D106" s="34">
        <v>44497</v>
      </c>
      <c r="E106" s="40">
        <v>1652.45</v>
      </c>
      <c r="F106" s="40">
        <v>1656.0166666666667</v>
      </c>
      <c r="G106" s="41">
        <v>1645.9333333333334</v>
      </c>
      <c r="H106" s="41">
        <v>1639.4166666666667</v>
      </c>
      <c r="I106" s="41">
        <v>1629.3333333333335</v>
      </c>
      <c r="J106" s="41">
        <v>1662.5333333333333</v>
      </c>
      <c r="K106" s="41">
        <v>1672.6166666666668</v>
      </c>
      <c r="L106" s="41">
        <v>1679.1333333333332</v>
      </c>
      <c r="M106" s="31">
        <v>1666.1</v>
      </c>
      <c r="N106" s="31">
        <v>1649.5</v>
      </c>
      <c r="O106" s="42">
        <v>36537600</v>
      </c>
      <c r="P106" s="43">
        <v>7.2565872904043968E-2</v>
      </c>
    </row>
    <row r="107" spans="1:16" ht="12.75" customHeight="1">
      <c r="A107" s="31">
        <v>97</v>
      </c>
      <c r="B107" s="32" t="s">
        <v>80</v>
      </c>
      <c r="C107" s="33" t="s">
        <v>137</v>
      </c>
      <c r="D107" s="34">
        <v>44497</v>
      </c>
      <c r="E107" s="40">
        <v>127.65</v>
      </c>
      <c r="F107" s="40">
        <v>127.33333333333333</v>
      </c>
      <c r="G107" s="41">
        <v>125.56666666666666</v>
      </c>
      <c r="H107" s="41">
        <v>123.48333333333333</v>
      </c>
      <c r="I107" s="41">
        <v>121.71666666666667</v>
      </c>
      <c r="J107" s="41">
        <v>129.41666666666666</v>
      </c>
      <c r="K107" s="41">
        <v>131.18333333333334</v>
      </c>
      <c r="L107" s="41">
        <v>133.26666666666665</v>
      </c>
      <c r="M107" s="31">
        <v>129.1</v>
      </c>
      <c r="N107" s="31">
        <v>125.25</v>
      </c>
      <c r="O107" s="42">
        <v>38168000</v>
      </c>
      <c r="P107" s="43">
        <v>8.0686695278969957E-3</v>
      </c>
    </row>
    <row r="108" spans="1:16" ht="12.75" customHeight="1">
      <c r="A108" s="31">
        <v>98</v>
      </c>
      <c r="B108" s="32" t="s">
        <v>48</v>
      </c>
      <c r="C108" s="33" t="s">
        <v>267</v>
      </c>
      <c r="D108" s="34">
        <v>44497</v>
      </c>
      <c r="E108" s="40">
        <v>2422.5500000000002</v>
      </c>
      <c r="F108" s="40">
        <v>2416.8666666666663</v>
      </c>
      <c r="G108" s="41">
        <v>2392.3833333333328</v>
      </c>
      <c r="H108" s="41">
        <v>2362.2166666666662</v>
      </c>
      <c r="I108" s="41">
        <v>2337.7333333333327</v>
      </c>
      <c r="J108" s="41">
        <v>2447.0333333333328</v>
      </c>
      <c r="K108" s="41">
        <v>2471.5166666666664</v>
      </c>
      <c r="L108" s="41">
        <v>2501.6833333333329</v>
      </c>
      <c r="M108" s="31">
        <v>2441.35</v>
      </c>
      <c r="N108" s="31">
        <v>2386.6999999999998</v>
      </c>
      <c r="O108" s="42">
        <v>514125</v>
      </c>
      <c r="P108" s="43">
        <v>3.6751361161524498E-2</v>
      </c>
    </row>
    <row r="109" spans="1:16" ht="12.75" customHeight="1">
      <c r="A109" s="31">
        <v>99</v>
      </c>
      <c r="B109" s="32" t="s">
        <v>45</v>
      </c>
      <c r="C109" s="33" t="s">
        <v>138</v>
      </c>
      <c r="D109" s="34">
        <v>44497</v>
      </c>
      <c r="E109" s="40">
        <v>3809.75</v>
      </c>
      <c r="F109" s="40">
        <v>3797.75</v>
      </c>
      <c r="G109" s="41">
        <v>3761.5</v>
      </c>
      <c r="H109" s="41">
        <v>3713.25</v>
      </c>
      <c r="I109" s="41">
        <v>3677</v>
      </c>
      <c r="J109" s="41">
        <v>3846</v>
      </c>
      <c r="K109" s="41">
        <v>3882.25</v>
      </c>
      <c r="L109" s="41">
        <v>3930.5</v>
      </c>
      <c r="M109" s="31">
        <v>3834</v>
      </c>
      <c r="N109" s="31">
        <v>3749.5</v>
      </c>
      <c r="O109" s="42">
        <v>1968200</v>
      </c>
      <c r="P109" s="43">
        <v>3.3270772905647499E-2</v>
      </c>
    </row>
    <row r="110" spans="1:16" ht="12.75" customHeight="1">
      <c r="A110" s="31">
        <v>100</v>
      </c>
      <c r="B110" s="32" t="s">
        <v>57</v>
      </c>
      <c r="C110" s="33" t="s">
        <v>139</v>
      </c>
      <c r="D110" s="34">
        <v>44497</v>
      </c>
      <c r="E110" s="40">
        <v>236.5</v>
      </c>
      <c r="F110" s="40">
        <v>236.06666666666669</v>
      </c>
      <c r="G110" s="41">
        <v>233.88333333333338</v>
      </c>
      <c r="H110" s="41">
        <v>231.26666666666668</v>
      </c>
      <c r="I110" s="41">
        <v>229.08333333333337</v>
      </c>
      <c r="J110" s="41">
        <v>238.68333333333339</v>
      </c>
      <c r="K110" s="41">
        <v>240.86666666666673</v>
      </c>
      <c r="L110" s="41">
        <v>243.48333333333341</v>
      </c>
      <c r="M110" s="31">
        <v>238.25</v>
      </c>
      <c r="N110" s="31">
        <v>233.45</v>
      </c>
      <c r="O110" s="42">
        <v>178048000</v>
      </c>
      <c r="P110" s="43">
        <v>1.9047619047619049E-2</v>
      </c>
    </row>
    <row r="111" spans="1:16" ht="12.75" customHeight="1">
      <c r="A111" s="31">
        <v>101</v>
      </c>
      <c r="B111" s="32" t="s">
        <v>121</v>
      </c>
      <c r="C111" s="33" t="s">
        <v>140</v>
      </c>
      <c r="D111" s="34">
        <v>44497</v>
      </c>
      <c r="E111" s="40">
        <v>403.75</v>
      </c>
      <c r="F111" s="40">
        <v>398.38333333333338</v>
      </c>
      <c r="G111" s="41">
        <v>385.21666666666675</v>
      </c>
      <c r="H111" s="41">
        <v>366.68333333333339</v>
      </c>
      <c r="I111" s="41">
        <v>353.51666666666677</v>
      </c>
      <c r="J111" s="41">
        <v>416.91666666666674</v>
      </c>
      <c r="K111" s="41">
        <v>430.08333333333337</v>
      </c>
      <c r="L111" s="41">
        <v>448.61666666666673</v>
      </c>
      <c r="M111" s="31">
        <v>411.55</v>
      </c>
      <c r="N111" s="31">
        <v>379.85</v>
      </c>
      <c r="O111" s="42">
        <v>41847500</v>
      </c>
      <c r="P111" s="43">
        <v>3.3399185084578342E-2</v>
      </c>
    </row>
    <row r="112" spans="1:16" ht="12.75" customHeight="1">
      <c r="A112" s="31">
        <v>102</v>
      </c>
      <c r="B112" s="32" t="s">
        <v>43</v>
      </c>
      <c r="C112" s="33" t="s">
        <v>426</v>
      </c>
      <c r="D112" s="34">
        <v>44497</v>
      </c>
      <c r="E112" s="40">
        <v>3224.4</v>
      </c>
      <c r="F112" s="40">
        <v>3198.1666666666665</v>
      </c>
      <c r="G112" s="41">
        <v>3167.333333333333</v>
      </c>
      <c r="H112" s="41">
        <v>3110.2666666666664</v>
      </c>
      <c r="I112" s="41">
        <v>3079.4333333333329</v>
      </c>
      <c r="J112" s="41">
        <v>3255.2333333333331</v>
      </c>
      <c r="K112" s="41">
        <v>3286.0666666666662</v>
      </c>
      <c r="L112" s="41">
        <v>3343.1333333333332</v>
      </c>
      <c r="M112" s="31">
        <v>3229</v>
      </c>
      <c r="N112" s="31">
        <v>3141.1</v>
      </c>
      <c r="O112" s="42">
        <v>41300</v>
      </c>
      <c r="P112" s="43" t="e">
        <v>#VALUE!</v>
      </c>
    </row>
    <row r="113" spans="1:16" ht="12.75" customHeight="1">
      <c r="A113" s="31">
        <v>103</v>
      </c>
      <c r="B113" s="32" t="s">
        <v>121</v>
      </c>
      <c r="C113" s="33" t="s">
        <v>141</v>
      </c>
      <c r="D113" s="34">
        <v>44497</v>
      </c>
      <c r="E113" s="40">
        <v>676.2</v>
      </c>
      <c r="F113" s="40">
        <v>675.44999999999993</v>
      </c>
      <c r="G113" s="41">
        <v>661.24999999999989</v>
      </c>
      <c r="H113" s="41">
        <v>646.29999999999995</v>
      </c>
      <c r="I113" s="41">
        <v>632.09999999999991</v>
      </c>
      <c r="J113" s="41">
        <v>690.39999999999986</v>
      </c>
      <c r="K113" s="41">
        <v>704.59999999999991</v>
      </c>
      <c r="L113" s="41">
        <v>719.54999999999984</v>
      </c>
      <c r="M113" s="31">
        <v>689.65</v>
      </c>
      <c r="N113" s="31">
        <v>660.5</v>
      </c>
      <c r="O113" s="42">
        <v>45802800</v>
      </c>
      <c r="P113" s="43">
        <v>1.7715837959135466E-3</v>
      </c>
    </row>
    <row r="114" spans="1:16" ht="12.75" customHeight="1">
      <c r="A114" s="31">
        <v>104</v>
      </c>
      <c r="B114" s="32" t="s">
        <v>45</v>
      </c>
      <c r="C114" s="33" t="s">
        <v>142</v>
      </c>
      <c r="D114" s="34">
        <v>44497</v>
      </c>
      <c r="E114" s="40">
        <v>4062.75</v>
      </c>
      <c r="F114" s="40">
        <v>4074.5</v>
      </c>
      <c r="G114" s="41">
        <v>4012</v>
      </c>
      <c r="H114" s="41">
        <v>3961.25</v>
      </c>
      <c r="I114" s="41">
        <v>3898.75</v>
      </c>
      <c r="J114" s="41">
        <v>4125.25</v>
      </c>
      <c r="K114" s="41">
        <v>4187.75</v>
      </c>
      <c r="L114" s="41">
        <v>4238.5</v>
      </c>
      <c r="M114" s="31">
        <v>4137</v>
      </c>
      <c r="N114" s="31">
        <v>4023.75</v>
      </c>
      <c r="O114" s="42">
        <v>1633000</v>
      </c>
      <c r="P114" s="43">
        <v>1.7603988160149554E-2</v>
      </c>
    </row>
    <row r="115" spans="1:16" ht="12.75" customHeight="1">
      <c r="A115" s="31">
        <v>105</v>
      </c>
      <c r="B115" s="32" t="s">
        <v>59</v>
      </c>
      <c r="C115" s="33" t="s">
        <v>143</v>
      </c>
      <c r="D115" s="34">
        <v>44497</v>
      </c>
      <c r="E115" s="40">
        <v>1996.2</v>
      </c>
      <c r="F115" s="40">
        <v>1995.8999999999999</v>
      </c>
      <c r="G115" s="41">
        <v>1976.7999999999997</v>
      </c>
      <c r="H115" s="41">
        <v>1957.3999999999999</v>
      </c>
      <c r="I115" s="41">
        <v>1938.2999999999997</v>
      </c>
      <c r="J115" s="41">
        <v>2015.2999999999997</v>
      </c>
      <c r="K115" s="41">
        <v>2034.3999999999996</v>
      </c>
      <c r="L115" s="41">
        <v>2053.7999999999997</v>
      </c>
      <c r="M115" s="31">
        <v>2015</v>
      </c>
      <c r="N115" s="31">
        <v>1976.5</v>
      </c>
      <c r="O115" s="42">
        <v>11293200</v>
      </c>
      <c r="P115" s="43">
        <v>3.4100065929235951E-2</v>
      </c>
    </row>
    <row r="116" spans="1:16" ht="12.75" customHeight="1">
      <c r="A116" s="31">
        <v>106</v>
      </c>
      <c r="B116" s="32" t="s">
        <v>64</v>
      </c>
      <c r="C116" s="33" t="s">
        <v>144</v>
      </c>
      <c r="D116" s="34">
        <v>44497</v>
      </c>
      <c r="E116" s="40">
        <v>90.15</v>
      </c>
      <c r="F116" s="40">
        <v>89.916666666666671</v>
      </c>
      <c r="G116" s="41">
        <v>89.033333333333346</v>
      </c>
      <c r="H116" s="41">
        <v>87.916666666666671</v>
      </c>
      <c r="I116" s="41">
        <v>87.033333333333346</v>
      </c>
      <c r="J116" s="41">
        <v>91.033333333333346</v>
      </c>
      <c r="K116" s="41">
        <v>91.916666666666671</v>
      </c>
      <c r="L116" s="41">
        <v>93.033333333333346</v>
      </c>
      <c r="M116" s="31">
        <v>90.8</v>
      </c>
      <c r="N116" s="31">
        <v>88.8</v>
      </c>
      <c r="O116" s="42">
        <v>62869580</v>
      </c>
      <c r="P116" s="43">
        <v>9.0232025207676887E-3</v>
      </c>
    </row>
    <row r="117" spans="1:16" ht="12.75" customHeight="1">
      <c r="A117" s="31">
        <v>107</v>
      </c>
      <c r="B117" s="32" t="s">
        <v>45</v>
      </c>
      <c r="C117" s="33" t="s">
        <v>145</v>
      </c>
      <c r="D117" s="34">
        <v>44497</v>
      </c>
      <c r="E117" s="40">
        <v>3700.3</v>
      </c>
      <c r="F117" s="40">
        <v>3679.4166666666665</v>
      </c>
      <c r="G117" s="41">
        <v>3648.1333333333332</v>
      </c>
      <c r="H117" s="41">
        <v>3595.9666666666667</v>
      </c>
      <c r="I117" s="41">
        <v>3564.6833333333334</v>
      </c>
      <c r="J117" s="41">
        <v>3731.583333333333</v>
      </c>
      <c r="K117" s="41">
        <v>3762.8666666666668</v>
      </c>
      <c r="L117" s="41">
        <v>3815.0333333333328</v>
      </c>
      <c r="M117" s="31">
        <v>3710.7</v>
      </c>
      <c r="N117" s="31">
        <v>3627.25</v>
      </c>
      <c r="O117" s="42">
        <v>589500</v>
      </c>
      <c r="P117" s="43">
        <v>3.8314176245210726E-3</v>
      </c>
    </row>
    <row r="118" spans="1:16" ht="12.75" customHeight="1">
      <c r="A118" s="31">
        <v>108</v>
      </c>
      <c r="B118" s="32" t="s">
        <v>64</v>
      </c>
      <c r="C118" s="33" t="s">
        <v>146</v>
      </c>
      <c r="D118" s="34">
        <v>44497</v>
      </c>
      <c r="E118" s="40">
        <v>430.2</v>
      </c>
      <c r="F118" s="40">
        <v>428.5</v>
      </c>
      <c r="G118" s="41">
        <v>424.75</v>
      </c>
      <c r="H118" s="41">
        <v>419.3</v>
      </c>
      <c r="I118" s="41">
        <v>415.55</v>
      </c>
      <c r="J118" s="41">
        <v>433.95</v>
      </c>
      <c r="K118" s="41">
        <v>437.7</v>
      </c>
      <c r="L118" s="41">
        <v>443.15</v>
      </c>
      <c r="M118" s="31">
        <v>432.25</v>
      </c>
      <c r="N118" s="31">
        <v>423.05</v>
      </c>
      <c r="O118" s="42">
        <v>18550000</v>
      </c>
      <c r="P118" s="43">
        <v>4.8754062838569879E-3</v>
      </c>
    </row>
    <row r="119" spans="1:16" ht="12.75" customHeight="1">
      <c r="A119" s="31">
        <v>109</v>
      </c>
      <c r="B119" s="32" t="s">
        <v>71</v>
      </c>
      <c r="C119" s="33" t="s">
        <v>147</v>
      </c>
      <c r="D119" s="34">
        <v>44497</v>
      </c>
      <c r="E119" s="40">
        <v>1700.95</v>
      </c>
      <c r="F119" s="40">
        <v>1702.3833333333332</v>
      </c>
      <c r="G119" s="41">
        <v>1690.8166666666664</v>
      </c>
      <c r="H119" s="41">
        <v>1680.6833333333332</v>
      </c>
      <c r="I119" s="41">
        <v>1669.1166666666663</v>
      </c>
      <c r="J119" s="41">
        <v>1712.5166666666664</v>
      </c>
      <c r="K119" s="41">
        <v>1724.083333333333</v>
      </c>
      <c r="L119" s="41">
        <v>1734.2166666666665</v>
      </c>
      <c r="M119" s="31">
        <v>1713.95</v>
      </c>
      <c r="N119" s="31">
        <v>1692.25</v>
      </c>
      <c r="O119" s="42">
        <v>11561525</v>
      </c>
      <c r="P119" s="43">
        <v>2.3309074253142655E-2</v>
      </c>
    </row>
    <row r="120" spans="1:16" ht="12.75" customHeight="1">
      <c r="A120" s="31">
        <v>110</v>
      </c>
      <c r="B120" s="32" t="s">
        <v>88</v>
      </c>
      <c r="C120" s="33" t="s">
        <v>148</v>
      </c>
      <c r="D120" s="34">
        <v>44497</v>
      </c>
      <c r="E120" s="40">
        <v>5734.6</v>
      </c>
      <c r="F120" s="40">
        <v>5731.8833333333341</v>
      </c>
      <c r="G120" s="41">
        <v>5665.8666666666686</v>
      </c>
      <c r="H120" s="41">
        <v>5597.1333333333341</v>
      </c>
      <c r="I120" s="41">
        <v>5531.1166666666686</v>
      </c>
      <c r="J120" s="41">
        <v>5800.6166666666686</v>
      </c>
      <c r="K120" s="41">
        <v>5866.6333333333332</v>
      </c>
      <c r="L120" s="41">
        <v>5935.3666666666686</v>
      </c>
      <c r="M120" s="31">
        <v>5797.9</v>
      </c>
      <c r="N120" s="31">
        <v>5663.15</v>
      </c>
      <c r="O120" s="42">
        <v>579150</v>
      </c>
      <c r="P120" s="43">
        <v>5.4687499999999997E-3</v>
      </c>
    </row>
    <row r="121" spans="1:16" ht="12.75" customHeight="1">
      <c r="A121" s="31">
        <v>111</v>
      </c>
      <c r="B121" s="32" t="s">
        <v>88</v>
      </c>
      <c r="C121" s="33" t="s">
        <v>149</v>
      </c>
      <c r="D121" s="34">
        <v>44497</v>
      </c>
      <c r="E121" s="40">
        <v>4654.1000000000004</v>
      </c>
      <c r="F121" s="40">
        <v>4643.7833333333338</v>
      </c>
      <c r="G121" s="41">
        <v>4590.3166666666675</v>
      </c>
      <c r="H121" s="41">
        <v>4526.5333333333338</v>
      </c>
      <c r="I121" s="41">
        <v>4473.0666666666675</v>
      </c>
      <c r="J121" s="41">
        <v>4707.5666666666675</v>
      </c>
      <c r="K121" s="41">
        <v>4761.0333333333328</v>
      </c>
      <c r="L121" s="41">
        <v>4824.8166666666675</v>
      </c>
      <c r="M121" s="31">
        <v>4697.25</v>
      </c>
      <c r="N121" s="31">
        <v>4580</v>
      </c>
      <c r="O121" s="42">
        <v>472200</v>
      </c>
      <c r="P121" s="43">
        <v>-1.0062893081761006E-2</v>
      </c>
    </row>
    <row r="122" spans="1:16" ht="12.75" customHeight="1">
      <c r="A122" s="31">
        <v>112</v>
      </c>
      <c r="B122" s="32" t="s">
        <v>48</v>
      </c>
      <c r="C122" s="33" t="s">
        <v>150</v>
      </c>
      <c r="D122" s="34">
        <v>44497</v>
      </c>
      <c r="E122" s="40">
        <v>971.35</v>
      </c>
      <c r="F122" s="40">
        <v>963.41666666666663</v>
      </c>
      <c r="G122" s="41">
        <v>953.93333333333328</v>
      </c>
      <c r="H122" s="41">
        <v>936.51666666666665</v>
      </c>
      <c r="I122" s="41">
        <v>927.0333333333333</v>
      </c>
      <c r="J122" s="41">
        <v>980.83333333333326</v>
      </c>
      <c r="K122" s="41">
        <v>990.31666666666661</v>
      </c>
      <c r="L122" s="41">
        <v>1007.7333333333332</v>
      </c>
      <c r="M122" s="31">
        <v>972.9</v>
      </c>
      <c r="N122" s="31">
        <v>946</v>
      </c>
      <c r="O122" s="42">
        <v>11497950</v>
      </c>
      <c r="P122" s="43">
        <v>-1.089499853758409E-2</v>
      </c>
    </row>
    <row r="123" spans="1:16" ht="12.75" customHeight="1">
      <c r="A123" s="31">
        <v>113</v>
      </c>
      <c r="B123" s="32" t="s">
        <v>50</v>
      </c>
      <c r="C123" s="33" t="s">
        <v>151</v>
      </c>
      <c r="D123" s="34">
        <v>44497</v>
      </c>
      <c r="E123" s="40">
        <v>831.1</v>
      </c>
      <c r="F123" s="40">
        <v>817.75</v>
      </c>
      <c r="G123" s="41">
        <v>801</v>
      </c>
      <c r="H123" s="41">
        <v>770.9</v>
      </c>
      <c r="I123" s="41">
        <v>754.15</v>
      </c>
      <c r="J123" s="41">
        <v>847.85</v>
      </c>
      <c r="K123" s="41">
        <v>864.6</v>
      </c>
      <c r="L123" s="41">
        <v>894.7</v>
      </c>
      <c r="M123" s="31">
        <v>834.5</v>
      </c>
      <c r="N123" s="31">
        <v>787.65</v>
      </c>
      <c r="O123" s="42">
        <v>12866000</v>
      </c>
      <c r="P123" s="43">
        <v>1.9921203040896732E-2</v>
      </c>
    </row>
    <row r="124" spans="1:16" ht="12.75" customHeight="1">
      <c r="A124" s="31">
        <v>114</v>
      </c>
      <c r="B124" s="32" t="s">
        <v>64</v>
      </c>
      <c r="C124" s="33" t="s">
        <v>152</v>
      </c>
      <c r="D124" s="34">
        <v>44497</v>
      </c>
      <c r="E124" s="40">
        <v>186.5</v>
      </c>
      <c r="F124" s="40">
        <v>185.56666666666669</v>
      </c>
      <c r="G124" s="41">
        <v>183.23333333333338</v>
      </c>
      <c r="H124" s="41">
        <v>179.9666666666667</v>
      </c>
      <c r="I124" s="41">
        <v>177.63333333333338</v>
      </c>
      <c r="J124" s="41">
        <v>188.83333333333337</v>
      </c>
      <c r="K124" s="41">
        <v>191.16666666666669</v>
      </c>
      <c r="L124" s="41">
        <v>194.43333333333337</v>
      </c>
      <c r="M124" s="31">
        <v>187.9</v>
      </c>
      <c r="N124" s="31">
        <v>182.3</v>
      </c>
      <c r="O124" s="42">
        <v>23720000</v>
      </c>
      <c r="P124" s="43">
        <v>-4.8306852832611137E-2</v>
      </c>
    </row>
    <row r="125" spans="1:16" ht="12.75" customHeight="1">
      <c r="A125" s="31">
        <v>115</v>
      </c>
      <c r="B125" s="32" t="s">
        <v>64</v>
      </c>
      <c r="C125" s="33" t="s">
        <v>153</v>
      </c>
      <c r="D125" s="34">
        <v>44497</v>
      </c>
      <c r="E125" s="40">
        <v>180.55</v>
      </c>
      <c r="F125" s="40">
        <v>177.26666666666665</v>
      </c>
      <c r="G125" s="41">
        <v>173.08333333333331</v>
      </c>
      <c r="H125" s="41">
        <v>165.61666666666667</v>
      </c>
      <c r="I125" s="41">
        <v>161.43333333333334</v>
      </c>
      <c r="J125" s="41">
        <v>184.73333333333329</v>
      </c>
      <c r="K125" s="41">
        <v>188.91666666666663</v>
      </c>
      <c r="L125" s="41">
        <v>196.38333333333327</v>
      </c>
      <c r="M125" s="31">
        <v>181.45</v>
      </c>
      <c r="N125" s="31">
        <v>169.8</v>
      </c>
      <c r="O125" s="42">
        <v>21978000</v>
      </c>
      <c r="P125" s="43">
        <v>5.4100719424460431E-2</v>
      </c>
    </row>
    <row r="126" spans="1:16" ht="12.75" customHeight="1">
      <c r="A126" s="31">
        <v>116</v>
      </c>
      <c r="B126" s="32" t="s">
        <v>57</v>
      </c>
      <c r="C126" s="33" t="s">
        <v>154</v>
      </c>
      <c r="D126" s="34">
        <v>44497</v>
      </c>
      <c r="E126" s="40">
        <v>550.54999999999995</v>
      </c>
      <c r="F126" s="40">
        <v>548.43333333333328</v>
      </c>
      <c r="G126" s="41">
        <v>544.36666666666656</v>
      </c>
      <c r="H126" s="41">
        <v>538.18333333333328</v>
      </c>
      <c r="I126" s="41">
        <v>534.11666666666656</v>
      </c>
      <c r="J126" s="41">
        <v>554.61666666666656</v>
      </c>
      <c r="K126" s="41">
        <v>558.68333333333339</v>
      </c>
      <c r="L126" s="41">
        <v>564.86666666666656</v>
      </c>
      <c r="M126" s="31">
        <v>552.5</v>
      </c>
      <c r="N126" s="31">
        <v>542.25</v>
      </c>
      <c r="O126" s="42">
        <v>8478000</v>
      </c>
      <c r="P126" s="43">
        <v>-2.8228652081863093E-3</v>
      </c>
    </row>
    <row r="127" spans="1:16" ht="12.75" customHeight="1">
      <c r="A127" s="31">
        <v>117</v>
      </c>
      <c r="B127" s="32" t="s">
        <v>50</v>
      </c>
      <c r="C127" s="33" t="s">
        <v>155</v>
      </c>
      <c r="D127" s="34">
        <v>44497</v>
      </c>
      <c r="E127" s="40">
        <v>7173.5</v>
      </c>
      <c r="F127" s="40">
        <v>7135.5999999999995</v>
      </c>
      <c r="G127" s="41">
        <v>7044.5999999999985</v>
      </c>
      <c r="H127" s="41">
        <v>6915.6999999999989</v>
      </c>
      <c r="I127" s="41">
        <v>6824.699999999998</v>
      </c>
      <c r="J127" s="41">
        <v>7264.4999999999991</v>
      </c>
      <c r="K127" s="41">
        <v>7355.5000000000009</v>
      </c>
      <c r="L127" s="41">
        <v>7484.4</v>
      </c>
      <c r="M127" s="31">
        <v>7226.6</v>
      </c>
      <c r="N127" s="31">
        <v>7006.7</v>
      </c>
      <c r="O127" s="42">
        <v>3154300</v>
      </c>
      <c r="P127" s="43">
        <v>1.3136763666730906E-2</v>
      </c>
    </row>
    <row r="128" spans="1:16" ht="12.75" customHeight="1">
      <c r="A128" s="31">
        <v>118</v>
      </c>
      <c r="B128" s="32" t="s">
        <v>57</v>
      </c>
      <c r="C128" s="33" t="s">
        <v>156</v>
      </c>
      <c r="D128" s="34">
        <v>44497</v>
      </c>
      <c r="E128" s="40">
        <v>867.4</v>
      </c>
      <c r="F128" s="40">
        <v>859.9666666666667</v>
      </c>
      <c r="G128" s="41">
        <v>848.93333333333339</v>
      </c>
      <c r="H128" s="41">
        <v>830.4666666666667</v>
      </c>
      <c r="I128" s="41">
        <v>819.43333333333339</v>
      </c>
      <c r="J128" s="41">
        <v>878.43333333333339</v>
      </c>
      <c r="K128" s="41">
        <v>889.4666666666667</v>
      </c>
      <c r="L128" s="41">
        <v>907.93333333333339</v>
      </c>
      <c r="M128" s="31">
        <v>871</v>
      </c>
      <c r="N128" s="31">
        <v>841.5</v>
      </c>
      <c r="O128" s="42">
        <v>17113750</v>
      </c>
      <c r="P128" s="43">
        <v>1.4448725548310611E-2</v>
      </c>
    </row>
    <row r="129" spans="1:16" ht="12.75" customHeight="1">
      <c r="A129" s="31">
        <v>119</v>
      </c>
      <c r="B129" s="32" t="s">
        <v>45</v>
      </c>
      <c r="C129" s="33" t="s">
        <v>471</v>
      </c>
      <c r="D129" s="34">
        <v>44497</v>
      </c>
      <c r="E129" s="40">
        <v>1680.45</v>
      </c>
      <c r="F129" s="40">
        <v>1672.3666666666668</v>
      </c>
      <c r="G129" s="41">
        <v>1657.3333333333335</v>
      </c>
      <c r="H129" s="41">
        <v>1634.2166666666667</v>
      </c>
      <c r="I129" s="41">
        <v>1619.1833333333334</v>
      </c>
      <c r="J129" s="41">
        <v>1695.4833333333336</v>
      </c>
      <c r="K129" s="41">
        <v>1710.5166666666669</v>
      </c>
      <c r="L129" s="41">
        <v>1733.6333333333337</v>
      </c>
      <c r="M129" s="31">
        <v>1687.4</v>
      </c>
      <c r="N129" s="31">
        <v>1649.25</v>
      </c>
      <c r="O129" s="42">
        <v>1881600</v>
      </c>
      <c r="P129" s="43">
        <v>2.3415191319246145E-2</v>
      </c>
    </row>
    <row r="130" spans="1:16" ht="12.75" customHeight="1">
      <c r="A130" s="31">
        <v>120</v>
      </c>
      <c r="B130" s="32" t="s">
        <v>48</v>
      </c>
      <c r="C130" s="33" t="s">
        <v>157</v>
      </c>
      <c r="D130" s="34">
        <v>44497</v>
      </c>
      <c r="E130" s="40">
        <v>2741.1</v>
      </c>
      <c r="F130" s="40">
        <v>2726.0333333333333</v>
      </c>
      <c r="G130" s="41">
        <v>2680.0666666666666</v>
      </c>
      <c r="H130" s="41">
        <v>2619.0333333333333</v>
      </c>
      <c r="I130" s="41">
        <v>2573.0666666666666</v>
      </c>
      <c r="J130" s="41">
        <v>2787.0666666666666</v>
      </c>
      <c r="K130" s="41">
        <v>2833.0333333333328</v>
      </c>
      <c r="L130" s="41">
        <v>2894.0666666666666</v>
      </c>
      <c r="M130" s="31">
        <v>2772</v>
      </c>
      <c r="N130" s="31">
        <v>2665</v>
      </c>
      <c r="O130" s="42">
        <v>502000</v>
      </c>
      <c r="P130" s="43">
        <v>8.5640138408304492E-2</v>
      </c>
    </row>
    <row r="131" spans="1:16" ht="12.75" customHeight="1">
      <c r="A131" s="31">
        <v>121</v>
      </c>
      <c r="B131" s="32" t="s">
        <v>64</v>
      </c>
      <c r="C131" s="33" t="s">
        <v>158</v>
      </c>
      <c r="D131" s="34">
        <v>44497</v>
      </c>
      <c r="E131" s="40">
        <v>1016.05</v>
      </c>
      <c r="F131" s="40">
        <v>1011.9499999999999</v>
      </c>
      <c r="G131" s="41">
        <v>998.09999999999991</v>
      </c>
      <c r="H131" s="41">
        <v>980.15</v>
      </c>
      <c r="I131" s="41">
        <v>966.3</v>
      </c>
      <c r="J131" s="41">
        <v>1029.8999999999999</v>
      </c>
      <c r="K131" s="41">
        <v>1043.75</v>
      </c>
      <c r="L131" s="41">
        <v>1061.6999999999998</v>
      </c>
      <c r="M131" s="31">
        <v>1025.8</v>
      </c>
      <c r="N131" s="31">
        <v>994</v>
      </c>
      <c r="O131" s="42">
        <v>2401750</v>
      </c>
      <c r="P131" s="43">
        <v>-6.289627187420746E-2</v>
      </c>
    </row>
    <row r="132" spans="1:16" ht="12.75" customHeight="1">
      <c r="A132" s="31">
        <v>122</v>
      </c>
      <c r="B132" s="32" t="s">
        <v>80</v>
      </c>
      <c r="C132" s="33" t="s">
        <v>159</v>
      </c>
      <c r="D132" s="34">
        <v>44497</v>
      </c>
      <c r="E132" s="40">
        <v>1100.45</v>
      </c>
      <c r="F132" s="40">
        <v>1095.8166666666666</v>
      </c>
      <c r="G132" s="41">
        <v>1079.6333333333332</v>
      </c>
      <c r="H132" s="41">
        <v>1058.8166666666666</v>
      </c>
      <c r="I132" s="41">
        <v>1042.6333333333332</v>
      </c>
      <c r="J132" s="41">
        <v>1116.6333333333332</v>
      </c>
      <c r="K132" s="41">
        <v>1132.8166666666666</v>
      </c>
      <c r="L132" s="41">
        <v>1153.6333333333332</v>
      </c>
      <c r="M132" s="31">
        <v>1112</v>
      </c>
      <c r="N132" s="31">
        <v>1075</v>
      </c>
      <c r="O132" s="42">
        <v>3212400</v>
      </c>
      <c r="P132" s="43">
        <v>9.4268476621417793E-3</v>
      </c>
    </row>
    <row r="133" spans="1:16" ht="12.75" customHeight="1">
      <c r="A133" s="31">
        <v>123</v>
      </c>
      <c r="B133" s="32" t="s">
        <v>88</v>
      </c>
      <c r="C133" s="33" t="s">
        <v>160</v>
      </c>
      <c r="D133" s="34">
        <v>44497</v>
      </c>
      <c r="E133" s="40">
        <v>4203.8999999999996</v>
      </c>
      <c r="F133" s="40">
        <v>4210.2</v>
      </c>
      <c r="G133" s="41">
        <v>4160.8999999999996</v>
      </c>
      <c r="H133" s="41">
        <v>4117.8999999999996</v>
      </c>
      <c r="I133" s="41">
        <v>4068.5999999999995</v>
      </c>
      <c r="J133" s="41">
        <v>4253.2</v>
      </c>
      <c r="K133" s="41">
        <v>4302.5000000000009</v>
      </c>
      <c r="L133" s="41">
        <v>4345.5</v>
      </c>
      <c r="M133" s="31">
        <v>4259.5</v>
      </c>
      <c r="N133" s="31">
        <v>4167.2</v>
      </c>
      <c r="O133" s="42">
        <v>2645600</v>
      </c>
      <c r="P133" s="43">
        <v>1.9420468557336621E-2</v>
      </c>
    </row>
    <row r="134" spans="1:16" ht="12.75" customHeight="1">
      <c r="A134" s="31">
        <v>124</v>
      </c>
      <c r="B134" s="32" t="s">
        <v>50</v>
      </c>
      <c r="C134" s="33" t="s">
        <v>161</v>
      </c>
      <c r="D134" s="34">
        <v>44497</v>
      </c>
      <c r="E134" s="40">
        <v>226</v>
      </c>
      <c r="F134" s="40">
        <v>225.08333333333334</v>
      </c>
      <c r="G134" s="41">
        <v>222.66666666666669</v>
      </c>
      <c r="H134" s="41">
        <v>219.33333333333334</v>
      </c>
      <c r="I134" s="41">
        <v>216.91666666666669</v>
      </c>
      <c r="J134" s="41">
        <v>228.41666666666669</v>
      </c>
      <c r="K134" s="41">
        <v>230.83333333333337</v>
      </c>
      <c r="L134" s="41">
        <v>234.16666666666669</v>
      </c>
      <c r="M134" s="31">
        <v>227.5</v>
      </c>
      <c r="N134" s="31">
        <v>221.75</v>
      </c>
      <c r="O134" s="42">
        <v>30971500</v>
      </c>
      <c r="P134" s="43">
        <v>-2.7048348923701115E-3</v>
      </c>
    </row>
    <row r="135" spans="1:16" ht="12.75" customHeight="1">
      <c r="A135" s="31">
        <v>125</v>
      </c>
      <c r="B135" s="32" t="s">
        <v>88</v>
      </c>
      <c r="C135" s="33" t="s">
        <v>162</v>
      </c>
      <c r="D135" s="34">
        <v>44497</v>
      </c>
      <c r="E135" s="40">
        <v>3042.65</v>
      </c>
      <c r="F135" s="40">
        <v>3062.5500000000006</v>
      </c>
      <c r="G135" s="41">
        <v>3005.1500000000015</v>
      </c>
      <c r="H135" s="41">
        <v>2967.650000000001</v>
      </c>
      <c r="I135" s="41">
        <v>2910.2500000000018</v>
      </c>
      <c r="J135" s="41">
        <v>3100.0500000000011</v>
      </c>
      <c r="K135" s="41">
        <v>3157.45</v>
      </c>
      <c r="L135" s="41">
        <v>3194.9500000000007</v>
      </c>
      <c r="M135" s="31">
        <v>3119.95</v>
      </c>
      <c r="N135" s="31">
        <v>3025.05</v>
      </c>
      <c r="O135" s="42">
        <v>2211300</v>
      </c>
      <c r="P135" s="43">
        <v>4.5803873347679068E-2</v>
      </c>
    </row>
    <row r="136" spans="1:16" ht="12.75" customHeight="1">
      <c r="A136" s="31">
        <v>126</v>
      </c>
      <c r="B136" s="32" t="s">
        <v>50</v>
      </c>
      <c r="C136" s="33" t="s">
        <v>163</v>
      </c>
      <c r="D136" s="34">
        <v>44497</v>
      </c>
      <c r="E136" s="40">
        <v>79395.95</v>
      </c>
      <c r="F136" s="40">
        <v>79202.483333333337</v>
      </c>
      <c r="G136" s="41">
        <v>78754.966666666674</v>
      </c>
      <c r="H136" s="41">
        <v>78113.983333333337</v>
      </c>
      <c r="I136" s="41">
        <v>77666.466666666674</v>
      </c>
      <c r="J136" s="41">
        <v>79843.466666666674</v>
      </c>
      <c r="K136" s="41">
        <v>80290.983333333337</v>
      </c>
      <c r="L136" s="41">
        <v>80931.966666666674</v>
      </c>
      <c r="M136" s="31">
        <v>79650</v>
      </c>
      <c r="N136" s="31">
        <v>78561.5</v>
      </c>
      <c r="O136" s="42">
        <v>50150</v>
      </c>
      <c r="P136" s="43">
        <v>2.9140160065667966E-2</v>
      </c>
    </row>
    <row r="137" spans="1:16" ht="12.75" customHeight="1">
      <c r="A137" s="31">
        <v>127</v>
      </c>
      <c r="B137" s="32" t="s">
        <v>64</v>
      </c>
      <c r="C137" s="33" t="s">
        <v>164</v>
      </c>
      <c r="D137" s="34">
        <v>44497</v>
      </c>
      <c r="E137" s="40">
        <v>1537.25</v>
      </c>
      <c r="F137" s="40">
        <v>1515.7166666666665</v>
      </c>
      <c r="G137" s="41">
        <v>1481.5333333333328</v>
      </c>
      <c r="H137" s="41">
        <v>1425.8166666666664</v>
      </c>
      <c r="I137" s="41">
        <v>1391.6333333333328</v>
      </c>
      <c r="J137" s="41">
        <v>1571.4333333333329</v>
      </c>
      <c r="K137" s="41">
        <v>1605.6166666666668</v>
      </c>
      <c r="L137" s="41">
        <v>1661.333333333333</v>
      </c>
      <c r="M137" s="31">
        <v>1549.9</v>
      </c>
      <c r="N137" s="31">
        <v>1460</v>
      </c>
      <c r="O137" s="42">
        <v>3827250</v>
      </c>
      <c r="P137" s="43">
        <v>8.0686149936467597E-2</v>
      </c>
    </row>
    <row r="138" spans="1:16" ht="12.75" customHeight="1">
      <c r="A138" s="31">
        <v>128</v>
      </c>
      <c r="B138" s="32" t="s">
        <v>45</v>
      </c>
      <c r="C138" s="33" t="s">
        <v>165</v>
      </c>
      <c r="D138" s="34">
        <v>44497</v>
      </c>
      <c r="E138" s="40">
        <v>439.95</v>
      </c>
      <c r="F138" s="40">
        <v>436.08333333333331</v>
      </c>
      <c r="G138" s="41">
        <v>427.31666666666661</v>
      </c>
      <c r="H138" s="41">
        <v>414.68333333333328</v>
      </c>
      <c r="I138" s="41">
        <v>405.91666666666657</v>
      </c>
      <c r="J138" s="41">
        <v>448.71666666666664</v>
      </c>
      <c r="K138" s="41">
        <v>457.48333333333341</v>
      </c>
      <c r="L138" s="41">
        <v>470.11666666666667</v>
      </c>
      <c r="M138" s="31">
        <v>444.85</v>
      </c>
      <c r="N138" s="31">
        <v>423.45</v>
      </c>
      <c r="O138" s="42">
        <v>2331200</v>
      </c>
      <c r="P138" s="43">
        <v>3.1869688385269122E-2</v>
      </c>
    </row>
    <row r="139" spans="1:16" ht="12.75" customHeight="1">
      <c r="A139" s="31">
        <v>129</v>
      </c>
      <c r="B139" s="32" t="s">
        <v>121</v>
      </c>
      <c r="C139" s="33" t="s">
        <v>166</v>
      </c>
      <c r="D139" s="34">
        <v>44497</v>
      </c>
      <c r="E139" s="40">
        <v>95.95</v>
      </c>
      <c r="F139" s="40">
        <v>94.2</v>
      </c>
      <c r="G139" s="41">
        <v>91.9</v>
      </c>
      <c r="H139" s="41">
        <v>87.850000000000009</v>
      </c>
      <c r="I139" s="41">
        <v>85.550000000000011</v>
      </c>
      <c r="J139" s="41">
        <v>98.25</v>
      </c>
      <c r="K139" s="41">
        <v>100.54999999999998</v>
      </c>
      <c r="L139" s="41">
        <v>104.6</v>
      </c>
      <c r="M139" s="31">
        <v>96.5</v>
      </c>
      <c r="N139" s="31">
        <v>90.15</v>
      </c>
      <c r="O139" s="42">
        <v>91953000</v>
      </c>
      <c r="P139" s="43">
        <v>3.7399309551208286E-2</v>
      </c>
    </row>
    <row r="140" spans="1:16" ht="12.75" customHeight="1">
      <c r="A140" s="31">
        <v>130</v>
      </c>
      <c r="B140" s="32" t="s">
        <v>45</v>
      </c>
      <c r="C140" s="33" t="s">
        <v>167</v>
      </c>
      <c r="D140" s="34">
        <v>44497</v>
      </c>
      <c r="E140" s="40">
        <v>6462.3</v>
      </c>
      <c r="F140" s="40">
        <v>6462.4333333333334</v>
      </c>
      <c r="G140" s="41">
        <v>6379.8666666666668</v>
      </c>
      <c r="H140" s="41">
        <v>6297.4333333333334</v>
      </c>
      <c r="I140" s="41">
        <v>6214.8666666666668</v>
      </c>
      <c r="J140" s="41">
        <v>6544.8666666666668</v>
      </c>
      <c r="K140" s="41">
        <v>6627.4333333333343</v>
      </c>
      <c r="L140" s="41">
        <v>6709.8666666666668</v>
      </c>
      <c r="M140" s="31">
        <v>6545</v>
      </c>
      <c r="N140" s="31">
        <v>6380</v>
      </c>
      <c r="O140" s="42">
        <v>848125</v>
      </c>
      <c r="P140" s="43">
        <v>8.771929824561403E-3</v>
      </c>
    </row>
    <row r="141" spans="1:16" ht="12.75" customHeight="1">
      <c r="A141" s="31">
        <v>131</v>
      </c>
      <c r="B141" s="32" t="s">
        <v>39</v>
      </c>
      <c r="C141" s="33" t="s">
        <v>168</v>
      </c>
      <c r="D141" s="34">
        <v>44497</v>
      </c>
      <c r="E141" s="40">
        <v>3722.75</v>
      </c>
      <c r="F141" s="40">
        <v>3688.7333333333336</v>
      </c>
      <c r="G141" s="41">
        <v>3637.5666666666671</v>
      </c>
      <c r="H141" s="41">
        <v>3552.3833333333337</v>
      </c>
      <c r="I141" s="41">
        <v>3501.2166666666672</v>
      </c>
      <c r="J141" s="41">
        <v>3773.916666666667</v>
      </c>
      <c r="K141" s="41">
        <v>3825.083333333333</v>
      </c>
      <c r="L141" s="41">
        <v>3910.2666666666669</v>
      </c>
      <c r="M141" s="31">
        <v>3739.9</v>
      </c>
      <c r="N141" s="31">
        <v>3603.55</v>
      </c>
      <c r="O141" s="42">
        <v>638550</v>
      </c>
      <c r="P141" s="43">
        <v>9.6051227321237997E-3</v>
      </c>
    </row>
    <row r="142" spans="1:16" ht="12.75" customHeight="1">
      <c r="A142" s="31">
        <v>132</v>
      </c>
      <c r="B142" s="32" t="s">
        <v>57</v>
      </c>
      <c r="C142" s="33" t="s">
        <v>169</v>
      </c>
      <c r="D142" s="34">
        <v>44497</v>
      </c>
      <c r="E142" s="40">
        <v>19476.2</v>
      </c>
      <c r="F142" s="40">
        <v>19408.75</v>
      </c>
      <c r="G142" s="41">
        <v>19267.5</v>
      </c>
      <c r="H142" s="41">
        <v>19058.8</v>
      </c>
      <c r="I142" s="41">
        <v>18917.55</v>
      </c>
      <c r="J142" s="41">
        <v>19617.45</v>
      </c>
      <c r="K142" s="41">
        <v>19758.7</v>
      </c>
      <c r="L142" s="41">
        <v>19967.400000000001</v>
      </c>
      <c r="M142" s="31">
        <v>19550</v>
      </c>
      <c r="N142" s="31">
        <v>19200.05</v>
      </c>
      <c r="O142" s="42">
        <v>248250</v>
      </c>
      <c r="P142" s="43">
        <v>3.5237698081734777E-2</v>
      </c>
    </row>
    <row r="143" spans="1:16" ht="12.75" customHeight="1">
      <c r="A143" s="31">
        <v>133</v>
      </c>
      <c r="B143" s="32" t="s">
        <v>121</v>
      </c>
      <c r="C143" s="33" t="s">
        <v>170</v>
      </c>
      <c r="D143" s="34">
        <v>44497</v>
      </c>
      <c r="E143" s="40">
        <v>144.44999999999999</v>
      </c>
      <c r="F143" s="40">
        <v>143.95000000000002</v>
      </c>
      <c r="G143" s="41">
        <v>141.75000000000003</v>
      </c>
      <c r="H143" s="41">
        <v>139.05000000000001</v>
      </c>
      <c r="I143" s="41">
        <v>136.85000000000002</v>
      </c>
      <c r="J143" s="41">
        <v>146.65000000000003</v>
      </c>
      <c r="K143" s="41">
        <v>148.85000000000002</v>
      </c>
      <c r="L143" s="41">
        <v>151.55000000000004</v>
      </c>
      <c r="M143" s="31">
        <v>146.15</v>
      </c>
      <c r="N143" s="31">
        <v>141.25</v>
      </c>
      <c r="O143" s="42">
        <v>109873300</v>
      </c>
      <c r="P143" s="43">
        <v>7.6809635000614478E-3</v>
      </c>
    </row>
    <row r="144" spans="1:16" ht="12.75" customHeight="1">
      <c r="A144" s="31">
        <v>134</v>
      </c>
      <c r="B144" s="32" t="s">
        <v>171</v>
      </c>
      <c r="C144" s="33" t="s">
        <v>172</v>
      </c>
      <c r="D144" s="34">
        <v>44497</v>
      </c>
      <c r="E144" s="40">
        <v>140.44999999999999</v>
      </c>
      <c r="F144" s="40">
        <v>141</v>
      </c>
      <c r="G144" s="41">
        <v>137.5</v>
      </c>
      <c r="H144" s="41">
        <v>134.55000000000001</v>
      </c>
      <c r="I144" s="41">
        <v>131.05000000000001</v>
      </c>
      <c r="J144" s="41">
        <v>143.94999999999999</v>
      </c>
      <c r="K144" s="41">
        <v>147.44999999999999</v>
      </c>
      <c r="L144" s="41">
        <v>150.39999999999998</v>
      </c>
      <c r="M144" s="31">
        <v>144.5</v>
      </c>
      <c r="N144" s="31">
        <v>138.05000000000001</v>
      </c>
      <c r="O144" s="42">
        <v>50627400</v>
      </c>
      <c r="P144" s="43">
        <v>1.5782250686184812E-2</v>
      </c>
    </row>
    <row r="145" spans="1:16" ht="12.75" customHeight="1">
      <c r="A145" s="31">
        <v>135</v>
      </c>
      <c r="B145" s="32" t="s">
        <v>98</v>
      </c>
      <c r="C145" s="33" t="s">
        <v>271</v>
      </c>
      <c r="D145" s="34">
        <v>44497</v>
      </c>
      <c r="E145" s="40">
        <v>919.85</v>
      </c>
      <c r="F145" s="40">
        <v>942.54999999999984</v>
      </c>
      <c r="G145" s="41">
        <v>890.09999999999968</v>
      </c>
      <c r="H145" s="41">
        <v>860.3499999999998</v>
      </c>
      <c r="I145" s="41">
        <v>807.89999999999964</v>
      </c>
      <c r="J145" s="41">
        <v>972.29999999999973</v>
      </c>
      <c r="K145" s="41">
        <v>1024.7499999999998</v>
      </c>
      <c r="L145" s="41">
        <v>1054.4999999999998</v>
      </c>
      <c r="M145" s="31">
        <v>995</v>
      </c>
      <c r="N145" s="31">
        <v>912.8</v>
      </c>
      <c r="O145" s="42">
        <v>480200</v>
      </c>
      <c r="P145" s="43" t="e">
        <v>#VALUE!</v>
      </c>
    </row>
    <row r="146" spans="1:16" ht="12.75" customHeight="1">
      <c r="A146" s="31">
        <v>136</v>
      </c>
      <c r="B146" s="32" t="s">
        <v>88</v>
      </c>
      <c r="C146" s="33" t="s">
        <v>482</v>
      </c>
      <c r="D146" s="34">
        <v>44497</v>
      </c>
      <c r="E146" s="40">
        <v>4524.8999999999996</v>
      </c>
      <c r="F146" s="40">
        <v>4524.9833333333336</v>
      </c>
      <c r="G146" s="41">
        <v>4479.9666666666672</v>
      </c>
      <c r="H146" s="41">
        <v>4435.0333333333338</v>
      </c>
      <c r="I146" s="41">
        <v>4390.0166666666673</v>
      </c>
      <c r="J146" s="41">
        <v>4569.916666666667</v>
      </c>
      <c r="K146" s="41">
        <v>4614.9333333333334</v>
      </c>
      <c r="L146" s="41">
        <v>4659.8666666666668</v>
      </c>
      <c r="M146" s="31">
        <v>4570</v>
      </c>
      <c r="N146" s="31">
        <v>4480.05</v>
      </c>
      <c r="O146" s="42">
        <v>722750</v>
      </c>
      <c r="P146" s="43">
        <v>-1.5159257366717764E-2</v>
      </c>
    </row>
    <row r="147" spans="1:16" ht="12.75" customHeight="1">
      <c r="A147" s="31">
        <v>137</v>
      </c>
      <c r="B147" s="32" t="s">
        <v>80</v>
      </c>
      <c r="C147" s="33" t="s">
        <v>173</v>
      </c>
      <c r="D147" s="34">
        <v>44497</v>
      </c>
      <c r="E147" s="40">
        <v>146.44999999999999</v>
      </c>
      <c r="F147" s="40">
        <v>145.28333333333333</v>
      </c>
      <c r="G147" s="41">
        <v>140.91666666666666</v>
      </c>
      <c r="H147" s="41">
        <v>135.38333333333333</v>
      </c>
      <c r="I147" s="41">
        <v>131.01666666666665</v>
      </c>
      <c r="J147" s="41">
        <v>150.81666666666666</v>
      </c>
      <c r="K147" s="41">
        <v>155.18333333333334</v>
      </c>
      <c r="L147" s="41">
        <v>160.71666666666667</v>
      </c>
      <c r="M147" s="31">
        <v>149.65</v>
      </c>
      <c r="N147" s="31">
        <v>139.75</v>
      </c>
      <c r="O147" s="42">
        <v>52514000</v>
      </c>
      <c r="P147" s="43">
        <v>-7.0464767616191901E-2</v>
      </c>
    </row>
    <row r="148" spans="1:16" ht="12.75" customHeight="1">
      <c r="A148" s="31">
        <v>138</v>
      </c>
      <c r="B148" s="32" t="s">
        <v>41</v>
      </c>
      <c r="C148" s="33" t="s">
        <v>174</v>
      </c>
      <c r="D148" s="34">
        <v>44497</v>
      </c>
      <c r="E148" s="40">
        <v>32458.65</v>
      </c>
      <c r="F148" s="40">
        <v>32355.433333333334</v>
      </c>
      <c r="G148" s="41">
        <v>31800.866666666669</v>
      </c>
      <c r="H148" s="41">
        <v>31143.083333333336</v>
      </c>
      <c r="I148" s="41">
        <v>30588.51666666667</v>
      </c>
      <c r="J148" s="41">
        <v>33013.216666666667</v>
      </c>
      <c r="K148" s="41">
        <v>33567.783333333333</v>
      </c>
      <c r="L148" s="41">
        <v>34225.566666666666</v>
      </c>
      <c r="M148" s="31">
        <v>32910</v>
      </c>
      <c r="N148" s="31">
        <v>31697.65</v>
      </c>
      <c r="O148" s="42">
        <v>91320</v>
      </c>
      <c r="P148" s="43">
        <v>0.11952923869069511</v>
      </c>
    </row>
    <row r="149" spans="1:16" ht="12.75" customHeight="1">
      <c r="A149" s="31">
        <v>139</v>
      </c>
      <c r="B149" s="32" t="s">
        <v>48</v>
      </c>
      <c r="C149" s="33" t="s">
        <v>175</v>
      </c>
      <c r="D149" s="34">
        <v>44497</v>
      </c>
      <c r="E149" s="40">
        <v>2670.05</v>
      </c>
      <c r="F149" s="40">
        <v>2640.5000000000005</v>
      </c>
      <c r="G149" s="41">
        <v>2601.3500000000008</v>
      </c>
      <c r="H149" s="41">
        <v>2532.6500000000005</v>
      </c>
      <c r="I149" s="41">
        <v>2493.5000000000009</v>
      </c>
      <c r="J149" s="41">
        <v>2709.2000000000007</v>
      </c>
      <c r="K149" s="41">
        <v>2748.3500000000004</v>
      </c>
      <c r="L149" s="41">
        <v>2817.0500000000006</v>
      </c>
      <c r="M149" s="31">
        <v>2679.65</v>
      </c>
      <c r="N149" s="31">
        <v>2571.8000000000002</v>
      </c>
      <c r="O149" s="42">
        <v>4608725</v>
      </c>
      <c r="P149" s="43">
        <v>4.3849268140766118E-2</v>
      </c>
    </row>
    <row r="150" spans="1:16" ht="12.75" customHeight="1">
      <c r="A150" s="31">
        <v>140</v>
      </c>
      <c r="B150" s="32" t="s">
        <v>88</v>
      </c>
      <c r="C150" s="33" t="s">
        <v>487</v>
      </c>
      <c r="D150" s="34">
        <v>44497</v>
      </c>
      <c r="E150" s="40">
        <v>3663.1</v>
      </c>
      <c r="F150" s="40">
        <v>3696.1666666666665</v>
      </c>
      <c r="G150" s="41">
        <v>3592.333333333333</v>
      </c>
      <c r="H150" s="41">
        <v>3521.5666666666666</v>
      </c>
      <c r="I150" s="41">
        <v>3417.7333333333331</v>
      </c>
      <c r="J150" s="41">
        <v>3766.9333333333329</v>
      </c>
      <c r="K150" s="41">
        <v>3870.766666666666</v>
      </c>
      <c r="L150" s="41">
        <v>3941.5333333333328</v>
      </c>
      <c r="M150" s="31">
        <v>3800</v>
      </c>
      <c r="N150" s="31">
        <v>3625.4</v>
      </c>
      <c r="O150" s="42">
        <v>81150</v>
      </c>
      <c r="P150" s="43" t="e">
        <v>#VALUE!</v>
      </c>
    </row>
    <row r="151" spans="1:16" ht="12.75" customHeight="1">
      <c r="A151" s="31">
        <v>141</v>
      </c>
      <c r="B151" s="32" t="s">
        <v>80</v>
      </c>
      <c r="C151" s="33" t="s">
        <v>176</v>
      </c>
      <c r="D151" s="34">
        <v>44497</v>
      </c>
      <c r="E151" s="40">
        <v>236.9</v>
      </c>
      <c r="F151" s="40">
        <v>237.21666666666667</v>
      </c>
      <c r="G151" s="41">
        <v>234.68333333333334</v>
      </c>
      <c r="H151" s="41">
        <v>232.46666666666667</v>
      </c>
      <c r="I151" s="41">
        <v>229.93333333333334</v>
      </c>
      <c r="J151" s="41">
        <v>239.43333333333334</v>
      </c>
      <c r="K151" s="41">
        <v>241.9666666666667</v>
      </c>
      <c r="L151" s="41">
        <v>244.18333333333334</v>
      </c>
      <c r="M151" s="31">
        <v>239.75</v>
      </c>
      <c r="N151" s="31">
        <v>235</v>
      </c>
      <c r="O151" s="42">
        <v>24927000</v>
      </c>
      <c r="P151" s="43">
        <v>5.177215189873418E-2</v>
      </c>
    </row>
    <row r="152" spans="1:16" ht="12.75" customHeight="1">
      <c r="A152" s="31">
        <v>142</v>
      </c>
      <c r="B152" s="32" t="s">
        <v>64</v>
      </c>
      <c r="C152" s="33" t="s">
        <v>177</v>
      </c>
      <c r="D152" s="34">
        <v>44497</v>
      </c>
      <c r="E152" s="40">
        <v>140.69999999999999</v>
      </c>
      <c r="F152" s="40">
        <v>140.70000000000002</v>
      </c>
      <c r="G152" s="41">
        <v>138.60000000000002</v>
      </c>
      <c r="H152" s="41">
        <v>136.5</v>
      </c>
      <c r="I152" s="41">
        <v>134.4</v>
      </c>
      <c r="J152" s="41">
        <v>142.80000000000004</v>
      </c>
      <c r="K152" s="41">
        <v>144.9</v>
      </c>
      <c r="L152" s="41">
        <v>147.00000000000006</v>
      </c>
      <c r="M152" s="31">
        <v>142.80000000000001</v>
      </c>
      <c r="N152" s="31">
        <v>138.6</v>
      </c>
      <c r="O152" s="42">
        <v>26492600</v>
      </c>
      <c r="P152" s="43">
        <v>1.8350810295519542E-2</v>
      </c>
    </row>
    <row r="153" spans="1:16" ht="12.75" customHeight="1">
      <c r="A153" s="31">
        <v>143</v>
      </c>
      <c r="B153" s="32" t="s">
        <v>48</v>
      </c>
      <c r="C153" s="33" t="s">
        <v>178</v>
      </c>
      <c r="D153" s="34">
        <v>44497</v>
      </c>
      <c r="E153" s="40">
        <v>5591.7</v>
      </c>
      <c r="F153" s="40">
        <v>5555.583333333333</v>
      </c>
      <c r="G153" s="41">
        <v>5486.1666666666661</v>
      </c>
      <c r="H153" s="41">
        <v>5380.6333333333332</v>
      </c>
      <c r="I153" s="41">
        <v>5311.2166666666662</v>
      </c>
      <c r="J153" s="41">
        <v>5661.1166666666659</v>
      </c>
      <c r="K153" s="41">
        <v>5730.5333333333319</v>
      </c>
      <c r="L153" s="41">
        <v>5836.0666666666657</v>
      </c>
      <c r="M153" s="31">
        <v>5625</v>
      </c>
      <c r="N153" s="31">
        <v>5450.05</v>
      </c>
      <c r="O153" s="42">
        <v>231500</v>
      </c>
      <c r="P153" s="43">
        <v>5.4024851431658564E-4</v>
      </c>
    </row>
    <row r="154" spans="1:16" ht="12.75" customHeight="1">
      <c r="A154" s="31">
        <v>144</v>
      </c>
      <c r="B154" s="32" t="s">
        <v>57</v>
      </c>
      <c r="C154" s="33" t="s">
        <v>179</v>
      </c>
      <c r="D154" s="34">
        <v>44497</v>
      </c>
      <c r="E154" s="40">
        <v>2420.9499999999998</v>
      </c>
      <c r="F154" s="40">
        <v>2402.4</v>
      </c>
      <c r="G154" s="41">
        <v>2379.8000000000002</v>
      </c>
      <c r="H154" s="41">
        <v>2338.65</v>
      </c>
      <c r="I154" s="41">
        <v>2316.0500000000002</v>
      </c>
      <c r="J154" s="41">
        <v>2443.5500000000002</v>
      </c>
      <c r="K154" s="41">
        <v>2466.1499999999996</v>
      </c>
      <c r="L154" s="41">
        <v>2507.3000000000002</v>
      </c>
      <c r="M154" s="31">
        <v>2425</v>
      </c>
      <c r="N154" s="31">
        <v>2361.25</v>
      </c>
      <c r="O154" s="42">
        <v>2519500</v>
      </c>
      <c r="P154" s="43">
        <v>1.0427110487266893E-2</v>
      </c>
    </row>
    <row r="155" spans="1:16" ht="12.75" customHeight="1">
      <c r="A155" s="31">
        <v>145</v>
      </c>
      <c r="B155" s="358" t="s">
        <v>39</v>
      </c>
      <c r="C155" s="33" t="s">
        <v>180</v>
      </c>
      <c r="D155" s="34">
        <v>44497</v>
      </c>
      <c r="E155" s="40">
        <v>3117.15</v>
      </c>
      <c r="F155" s="40">
        <v>3136.5666666666671</v>
      </c>
      <c r="G155" s="41">
        <v>3083.1333333333341</v>
      </c>
      <c r="H155" s="41">
        <v>3049.1166666666672</v>
      </c>
      <c r="I155" s="41">
        <v>2995.6833333333343</v>
      </c>
      <c r="J155" s="41">
        <v>3170.5833333333339</v>
      </c>
      <c r="K155" s="41">
        <v>3224.0166666666673</v>
      </c>
      <c r="L155" s="41">
        <v>3258.0333333333338</v>
      </c>
      <c r="M155" s="31">
        <v>3190</v>
      </c>
      <c r="N155" s="31">
        <v>3102.55</v>
      </c>
      <c r="O155" s="42">
        <v>1385500</v>
      </c>
      <c r="P155" s="43">
        <v>4.842981460461597E-2</v>
      </c>
    </row>
    <row r="156" spans="1:16" ht="12.75" customHeight="1">
      <c r="A156" s="31">
        <v>146</v>
      </c>
      <c r="B156" s="32" t="s">
        <v>59</v>
      </c>
      <c r="C156" s="33" t="s">
        <v>181</v>
      </c>
      <c r="D156" s="34">
        <v>44497</v>
      </c>
      <c r="E156" s="40">
        <v>40.799999999999997</v>
      </c>
      <c r="F156" s="40">
        <v>40.533333333333331</v>
      </c>
      <c r="G156" s="41">
        <v>39.61666666666666</v>
      </c>
      <c r="H156" s="41">
        <v>38.43333333333333</v>
      </c>
      <c r="I156" s="41">
        <v>37.516666666666659</v>
      </c>
      <c r="J156" s="41">
        <v>41.716666666666661</v>
      </c>
      <c r="K156" s="41">
        <v>42.633333333333333</v>
      </c>
      <c r="L156" s="41">
        <v>43.816666666666663</v>
      </c>
      <c r="M156" s="31">
        <v>41.45</v>
      </c>
      <c r="N156" s="31">
        <v>39.35</v>
      </c>
      <c r="O156" s="42">
        <v>309296000</v>
      </c>
      <c r="P156" s="43">
        <v>1.3899087380677647E-2</v>
      </c>
    </row>
    <row r="157" spans="1:16" ht="12.75" customHeight="1">
      <c r="A157" s="31">
        <v>147</v>
      </c>
      <c r="B157" s="32" t="s">
        <v>45</v>
      </c>
      <c r="C157" s="33" t="s">
        <v>273</v>
      </c>
      <c r="D157" s="34">
        <v>44497</v>
      </c>
      <c r="E157" s="40">
        <v>2359</v>
      </c>
      <c r="F157" s="40">
        <v>2361.5666666666671</v>
      </c>
      <c r="G157" s="41">
        <v>2338.3333333333339</v>
      </c>
      <c r="H157" s="41">
        <v>2317.666666666667</v>
      </c>
      <c r="I157" s="41">
        <v>2294.4333333333338</v>
      </c>
      <c r="J157" s="41">
        <v>2382.233333333334</v>
      </c>
      <c r="K157" s="41">
        <v>2405.4666666666667</v>
      </c>
      <c r="L157" s="41">
        <v>2426.1333333333341</v>
      </c>
      <c r="M157" s="31">
        <v>2384.8000000000002</v>
      </c>
      <c r="N157" s="31">
        <v>2340.9</v>
      </c>
      <c r="O157" s="42">
        <v>868800</v>
      </c>
      <c r="P157" s="43">
        <v>1.8284106891701828E-2</v>
      </c>
    </row>
    <row r="158" spans="1:16" ht="12.75" customHeight="1">
      <c r="A158" s="31">
        <v>148</v>
      </c>
      <c r="B158" s="32" t="s">
        <v>171</v>
      </c>
      <c r="C158" s="33" t="s">
        <v>182</v>
      </c>
      <c r="D158" s="34">
        <v>44497</v>
      </c>
      <c r="E158" s="40">
        <v>192</v>
      </c>
      <c r="F158" s="40">
        <v>191.78333333333333</v>
      </c>
      <c r="G158" s="41">
        <v>189.86666666666667</v>
      </c>
      <c r="H158" s="41">
        <v>187.73333333333335</v>
      </c>
      <c r="I158" s="41">
        <v>185.81666666666669</v>
      </c>
      <c r="J158" s="41">
        <v>193.91666666666666</v>
      </c>
      <c r="K158" s="41">
        <v>195.83333333333334</v>
      </c>
      <c r="L158" s="41">
        <v>197.96666666666664</v>
      </c>
      <c r="M158" s="31">
        <v>193.7</v>
      </c>
      <c r="N158" s="31">
        <v>189.65</v>
      </c>
      <c r="O158" s="42">
        <v>34355186</v>
      </c>
      <c r="P158" s="43">
        <v>-2.4825915834090221E-2</v>
      </c>
    </row>
    <row r="159" spans="1:16" ht="12.75" customHeight="1">
      <c r="A159" s="31">
        <v>149</v>
      </c>
      <c r="B159" s="32" t="s">
        <v>183</v>
      </c>
      <c r="C159" s="33" t="s">
        <v>184</v>
      </c>
      <c r="D159" s="34">
        <v>44497</v>
      </c>
      <c r="E159" s="40">
        <v>1608.45</v>
      </c>
      <c r="F159" s="40">
        <v>1603.6833333333334</v>
      </c>
      <c r="G159" s="41">
        <v>1582.5166666666669</v>
      </c>
      <c r="H159" s="41">
        <v>1556.5833333333335</v>
      </c>
      <c r="I159" s="41">
        <v>1535.416666666667</v>
      </c>
      <c r="J159" s="41">
        <v>1629.6166666666668</v>
      </c>
      <c r="K159" s="41">
        <v>1650.7833333333333</v>
      </c>
      <c r="L159" s="41">
        <v>1676.7166666666667</v>
      </c>
      <c r="M159" s="31">
        <v>1624.85</v>
      </c>
      <c r="N159" s="31">
        <v>1577.75</v>
      </c>
      <c r="O159" s="42">
        <v>2806265</v>
      </c>
      <c r="P159" s="43">
        <v>5.783982816814974E-2</v>
      </c>
    </row>
    <row r="160" spans="1:16" ht="12.75" customHeight="1">
      <c r="A160" s="31">
        <v>150</v>
      </c>
      <c r="B160" s="32" t="s">
        <v>43</v>
      </c>
      <c r="C160" s="33" t="s">
        <v>185</v>
      </c>
      <c r="D160" s="34">
        <v>44497</v>
      </c>
      <c r="E160" s="40">
        <v>995.15</v>
      </c>
      <c r="F160" s="40">
        <v>990.71666666666658</v>
      </c>
      <c r="G160" s="41">
        <v>982.73333333333312</v>
      </c>
      <c r="H160" s="41">
        <v>970.31666666666649</v>
      </c>
      <c r="I160" s="41">
        <v>962.33333333333303</v>
      </c>
      <c r="J160" s="41">
        <v>1003.1333333333332</v>
      </c>
      <c r="K160" s="41">
        <v>1011.1166666666666</v>
      </c>
      <c r="L160" s="41">
        <v>1023.5333333333333</v>
      </c>
      <c r="M160" s="31">
        <v>998.7</v>
      </c>
      <c r="N160" s="31">
        <v>978.3</v>
      </c>
      <c r="O160" s="42">
        <v>2024700</v>
      </c>
      <c r="P160" s="43">
        <v>-2.8548123980424143E-2</v>
      </c>
    </row>
    <row r="161" spans="1:16" ht="12.75" customHeight="1">
      <c r="A161" s="31">
        <v>151</v>
      </c>
      <c r="B161" s="32" t="s">
        <v>59</v>
      </c>
      <c r="C161" s="33" t="s">
        <v>186</v>
      </c>
      <c r="D161" s="34">
        <v>44497</v>
      </c>
      <c r="E161" s="40">
        <v>194.45</v>
      </c>
      <c r="F161" s="40">
        <v>193.54999999999998</v>
      </c>
      <c r="G161" s="41">
        <v>188.54999999999995</v>
      </c>
      <c r="H161" s="41">
        <v>182.64999999999998</v>
      </c>
      <c r="I161" s="41">
        <v>177.64999999999995</v>
      </c>
      <c r="J161" s="41">
        <v>199.44999999999996</v>
      </c>
      <c r="K161" s="41">
        <v>204.45000000000002</v>
      </c>
      <c r="L161" s="41">
        <v>210.34999999999997</v>
      </c>
      <c r="M161" s="31">
        <v>198.55</v>
      </c>
      <c r="N161" s="31">
        <v>187.65</v>
      </c>
      <c r="O161" s="42">
        <v>24386100</v>
      </c>
      <c r="P161" s="43">
        <v>2.448830409356725E-2</v>
      </c>
    </row>
    <row r="162" spans="1:16" ht="12.75" customHeight="1">
      <c r="A162" s="31">
        <v>152</v>
      </c>
      <c r="B162" s="32" t="s">
        <v>171</v>
      </c>
      <c r="C162" s="33" t="s">
        <v>187</v>
      </c>
      <c r="D162" s="34">
        <v>44497</v>
      </c>
      <c r="E162" s="40">
        <v>156.94999999999999</v>
      </c>
      <c r="F162" s="40">
        <v>156.6</v>
      </c>
      <c r="G162" s="41">
        <v>154.54999999999998</v>
      </c>
      <c r="H162" s="41">
        <v>152.14999999999998</v>
      </c>
      <c r="I162" s="41">
        <v>150.09999999999997</v>
      </c>
      <c r="J162" s="41">
        <v>159</v>
      </c>
      <c r="K162" s="41">
        <v>161.05000000000001</v>
      </c>
      <c r="L162" s="41">
        <v>163.45000000000002</v>
      </c>
      <c r="M162" s="31">
        <v>158.65</v>
      </c>
      <c r="N162" s="31">
        <v>154.19999999999999</v>
      </c>
      <c r="O162" s="42">
        <v>23832000</v>
      </c>
      <c r="P162" s="43">
        <v>4.3341213553979512E-2</v>
      </c>
    </row>
    <row r="163" spans="1:16" ht="12.75" customHeight="1">
      <c r="A163" s="31">
        <v>153</v>
      </c>
      <c r="B163" s="359" t="s">
        <v>80</v>
      </c>
      <c r="C163" s="33" t="s">
        <v>188</v>
      </c>
      <c r="D163" s="34">
        <v>44497</v>
      </c>
      <c r="E163" s="40">
        <v>2531.5500000000002</v>
      </c>
      <c r="F163" s="40">
        <v>2524.4166666666665</v>
      </c>
      <c r="G163" s="41">
        <v>2504.1333333333332</v>
      </c>
      <c r="H163" s="41">
        <v>2476.7166666666667</v>
      </c>
      <c r="I163" s="41">
        <v>2456.4333333333334</v>
      </c>
      <c r="J163" s="41">
        <v>2551.833333333333</v>
      </c>
      <c r="K163" s="41">
        <v>2572.1166666666668</v>
      </c>
      <c r="L163" s="41">
        <v>2599.5333333333328</v>
      </c>
      <c r="M163" s="31">
        <v>2544.6999999999998</v>
      </c>
      <c r="N163" s="31">
        <v>2497</v>
      </c>
      <c r="O163" s="42">
        <v>28346750</v>
      </c>
      <c r="P163" s="43">
        <v>1.5439312932663461E-2</v>
      </c>
    </row>
    <row r="164" spans="1:16" ht="12.75" customHeight="1">
      <c r="A164" s="31">
        <v>154</v>
      </c>
      <c r="B164" s="32" t="s">
        <v>121</v>
      </c>
      <c r="C164" s="33" t="s">
        <v>189</v>
      </c>
      <c r="D164" s="34">
        <v>44497</v>
      </c>
      <c r="E164" s="40">
        <v>115.4</v>
      </c>
      <c r="F164" s="40">
        <v>114.38333333333334</v>
      </c>
      <c r="G164" s="41">
        <v>112.31666666666668</v>
      </c>
      <c r="H164" s="41">
        <v>109.23333333333333</v>
      </c>
      <c r="I164" s="41">
        <v>107.16666666666667</v>
      </c>
      <c r="J164" s="41">
        <v>117.46666666666668</v>
      </c>
      <c r="K164" s="41">
        <v>119.53333333333335</v>
      </c>
      <c r="L164" s="41">
        <v>122.61666666666669</v>
      </c>
      <c r="M164" s="31">
        <v>116.45</v>
      </c>
      <c r="N164" s="31">
        <v>111.3</v>
      </c>
      <c r="O164" s="42">
        <v>164198000</v>
      </c>
      <c r="P164" s="43">
        <v>2.5148279952550416E-2</v>
      </c>
    </row>
    <row r="165" spans="1:16" ht="12.75" customHeight="1">
      <c r="A165" s="31">
        <v>155</v>
      </c>
      <c r="B165" s="32" t="s">
        <v>64</v>
      </c>
      <c r="C165" s="33" t="s">
        <v>190</v>
      </c>
      <c r="D165" s="34">
        <v>44497</v>
      </c>
      <c r="E165" s="40">
        <v>1215.55</v>
      </c>
      <c r="F165" s="40">
        <v>1212.5666666666666</v>
      </c>
      <c r="G165" s="41">
        <v>1205.9833333333331</v>
      </c>
      <c r="H165" s="41">
        <v>1196.4166666666665</v>
      </c>
      <c r="I165" s="41">
        <v>1189.833333333333</v>
      </c>
      <c r="J165" s="41">
        <v>1222.1333333333332</v>
      </c>
      <c r="K165" s="41">
        <v>1228.7166666666667</v>
      </c>
      <c r="L165" s="41">
        <v>1238.2833333333333</v>
      </c>
      <c r="M165" s="31">
        <v>1219.1500000000001</v>
      </c>
      <c r="N165" s="31">
        <v>1203</v>
      </c>
      <c r="O165" s="42">
        <v>7746750</v>
      </c>
      <c r="P165" s="43">
        <v>5.744888023369036E-3</v>
      </c>
    </row>
    <row r="166" spans="1:16" ht="12.75" customHeight="1">
      <c r="A166" s="31">
        <v>156</v>
      </c>
      <c r="B166" s="32" t="s">
        <v>59</v>
      </c>
      <c r="C166" s="33" t="s">
        <v>191</v>
      </c>
      <c r="D166" s="34">
        <v>44497</v>
      </c>
      <c r="E166" s="40">
        <v>452.6</v>
      </c>
      <c r="F166" s="40">
        <v>451.16666666666669</v>
      </c>
      <c r="G166" s="41">
        <v>445.68333333333339</v>
      </c>
      <c r="H166" s="41">
        <v>438.76666666666671</v>
      </c>
      <c r="I166" s="41">
        <v>433.28333333333342</v>
      </c>
      <c r="J166" s="41">
        <v>458.08333333333337</v>
      </c>
      <c r="K166" s="41">
        <v>463.56666666666661</v>
      </c>
      <c r="L166" s="41">
        <v>470.48333333333335</v>
      </c>
      <c r="M166" s="31">
        <v>456.65</v>
      </c>
      <c r="N166" s="31">
        <v>444.25</v>
      </c>
      <c r="O166" s="42">
        <v>84706500</v>
      </c>
      <c r="P166" s="43">
        <v>1.5756812663009264E-2</v>
      </c>
    </row>
    <row r="167" spans="1:16" ht="12.75" customHeight="1">
      <c r="A167" s="31">
        <v>157</v>
      </c>
      <c r="B167" s="32" t="s">
        <v>43</v>
      </c>
      <c r="C167" s="33" t="s">
        <v>192</v>
      </c>
      <c r="D167" s="34">
        <v>44497</v>
      </c>
      <c r="E167" s="40">
        <v>29125.05</v>
      </c>
      <c r="F167" s="40">
        <v>28987.75</v>
      </c>
      <c r="G167" s="41">
        <v>28737.45</v>
      </c>
      <c r="H167" s="41">
        <v>28349.850000000002</v>
      </c>
      <c r="I167" s="41">
        <v>28099.550000000003</v>
      </c>
      <c r="J167" s="41">
        <v>29375.35</v>
      </c>
      <c r="K167" s="41">
        <v>29625.65</v>
      </c>
      <c r="L167" s="41">
        <v>30013.249999999996</v>
      </c>
      <c r="M167" s="31">
        <v>29238.05</v>
      </c>
      <c r="N167" s="31">
        <v>28600.15</v>
      </c>
      <c r="O167" s="42">
        <v>149375</v>
      </c>
      <c r="P167" s="43">
        <v>3.967287280320167E-2</v>
      </c>
    </row>
    <row r="168" spans="1:16" ht="12.75" customHeight="1">
      <c r="A168" s="31">
        <v>158</v>
      </c>
      <c r="B168" s="32" t="s">
        <v>71</v>
      </c>
      <c r="C168" s="33" t="s">
        <v>193</v>
      </c>
      <c r="D168" s="34">
        <v>44497</v>
      </c>
      <c r="E168" s="40">
        <v>2159.0500000000002</v>
      </c>
      <c r="F168" s="40">
        <v>2146.2999999999997</v>
      </c>
      <c r="G168" s="41">
        <v>2127.7499999999995</v>
      </c>
      <c r="H168" s="41">
        <v>2096.4499999999998</v>
      </c>
      <c r="I168" s="41">
        <v>2077.8999999999996</v>
      </c>
      <c r="J168" s="41">
        <v>2177.5999999999995</v>
      </c>
      <c r="K168" s="41">
        <v>2196.1499999999996</v>
      </c>
      <c r="L168" s="41">
        <v>2227.4499999999994</v>
      </c>
      <c r="M168" s="31">
        <v>2164.85</v>
      </c>
      <c r="N168" s="31">
        <v>2115</v>
      </c>
      <c r="O168" s="42">
        <v>1900800</v>
      </c>
      <c r="P168" s="43">
        <v>9.9357101110461726E-3</v>
      </c>
    </row>
    <row r="169" spans="1:16" ht="12.75" customHeight="1">
      <c r="A169" s="31">
        <v>159</v>
      </c>
      <c r="B169" s="32" t="s">
        <v>41</v>
      </c>
      <c r="C169" s="33" t="s">
        <v>194</v>
      </c>
      <c r="D169" s="34">
        <v>44497</v>
      </c>
      <c r="E169" s="40">
        <v>11103.25</v>
      </c>
      <c r="F169" s="40">
        <v>11145.966666666667</v>
      </c>
      <c r="G169" s="41">
        <v>10944.033333333335</v>
      </c>
      <c r="H169" s="41">
        <v>10784.816666666668</v>
      </c>
      <c r="I169" s="41">
        <v>10582.883333333335</v>
      </c>
      <c r="J169" s="41">
        <v>11305.183333333334</v>
      </c>
      <c r="K169" s="41">
        <v>11507.116666666669</v>
      </c>
      <c r="L169" s="41">
        <v>11666.333333333334</v>
      </c>
      <c r="M169" s="31">
        <v>11347.9</v>
      </c>
      <c r="N169" s="31">
        <v>10986.75</v>
      </c>
      <c r="O169" s="42">
        <v>711750</v>
      </c>
      <c r="P169" s="43">
        <v>5.875790256600967E-2</v>
      </c>
    </row>
    <row r="170" spans="1:16" ht="12.75" customHeight="1">
      <c r="A170" s="31">
        <v>160</v>
      </c>
      <c r="B170" s="32" t="s">
        <v>64</v>
      </c>
      <c r="C170" s="33" t="s">
        <v>195</v>
      </c>
      <c r="D170" s="34">
        <v>44497</v>
      </c>
      <c r="E170" s="40">
        <v>1299.3499999999999</v>
      </c>
      <c r="F170" s="40">
        <v>1293.4166666666667</v>
      </c>
      <c r="G170" s="41">
        <v>1282.4333333333334</v>
      </c>
      <c r="H170" s="41">
        <v>1265.5166666666667</v>
      </c>
      <c r="I170" s="41">
        <v>1254.5333333333333</v>
      </c>
      <c r="J170" s="41">
        <v>1310.3333333333335</v>
      </c>
      <c r="K170" s="41">
        <v>1321.3166666666666</v>
      </c>
      <c r="L170" s="41">
        <v>1338.2333333333336</v>
      </c>
      <c r="M170" s="31">
        <v>1304.4000000000001</v>
      </c>
      <c r="N170" s="31">
        <v>1276.5</v>
      </c>
      <c r="O170" s="42">
        <v>4743200</v>
      </c>
      <c r="P170" s="43">
        <v>1.44580374711267E-2</v>
      </c>
    </row>
    <row r="171" spans="1:16" ht="12.75" customHeight="1">
      <c r="A171" s="31">
        <v>161</v>
      </c>
      <c r="B171" s="32" t="s">
        <v>48</v>
      </c>
      <c r="C171" s="33" t="s">
        <v>531</v>
      </c>
      <c r="D171" s="34">
        <v>44497</v>
      </c>
      <c r="E171" s="40">
        <v>586.1</v>
      </c>
      <c r="F171" s="40">
        <v>588.7166666666667</v>
      </c>
      <c r="G171" s="41">
        <v>580.33333333333337</v>
      </c>
      <c r="H171" s="41">
        <v>574.56666666666672</v>
      </c>
      <c r="I171" s="41">
        <v>566.18333333333339</v>
      </c>
      <c r="J171" s="41">
        <v>594.48333333333335</v>
      </c>
      <c r="K171" s="41">
        <v>602.86666666666656</v>
      </c>
      <c r="L171" s="41">
        <v>608.63333333333333</v>
      </c>
      <c r="M171" s="31">
        <v>597.1</v>
      </c>
      <c r="N171" s="31">
        <v>582.95000000000005</v>
      </c>
      <c r="O171" s="42">
        <v>2569050</v>
      </c>
      <c r="P171" s="43">
        <v>5.4293628808864264E-2</v>
      </c>
    </row>
    <row r="172" spans="1:16" ht="12.75" customHeight="1">
      <c r="A172" s="31">
        <v>162</v>
      </c>
      <c r="B172" s="32" t="s">
        <v>48</v>
      </c>
      <c r="C172" s="33" t="s">
        <v>196</v>
      </c>
      <c r="D172" s="34">
        <v>44497</v>
      </c>
      <c r="E172" s="40">
        <v>827.75</v>
      </c>
      <c r="F172" s="40">
        <v>822.36666666666667</v>
      </c>
      <c r="G172" s="41">
        <v>812.23333333333335</v>
      </c>
      <c r="H172" s="41">
        <v>796.7166666666667</v>
      </c>
      <c r="I172" s="41">
        <v>786.58333333333337</v>
      </c>
      <c r="J172" s="41">
        <v>837.88333333333333</v>
      </c>
      <c r="K172" s="41">
        <v>848.01666666666677</v>
      </c>
      <c r="L172" s="41">
        <v>863.5333333333333</v>
      </c>
      <c r="M172" s="31">
        <v>832.5</v>
      </c>
      <c r="N172" s="31">
        <v>806.85</v>
      </c>
      <c r="O172" s="42">
        <v>33479600</v>
      </c>
      <c r="P172" s="43">
        <v>7.5326414462671579E-4</v>
      </c>
    </row>
    <row r="173" spans="1:16" ht="12.75" customHeight="1">
      <c r="A173" s="31">
        <v>163</v>
      </c>
      <c r="B173" s="32" t="s">
        <v>183</v>
      </c>
      <c r="C173" s="33" t="s">
        <v>197</v>
      </c>
      <c r="D173" s="34">
        <v>44497</v>
      </c>
      <c r="E173" s="40">
        <v>523.70000000000005</v>
      </c>
      <c r="F173" s="40">
        <v>519.0333333333333</v>
      </c>
      <c r="G173" s="41">
        <v>504.76666666666665</v>
      </c>
      <c r="H173" s="41">
        <v>485.83333333333337</v>
      </c>
      <c r="I173" s="41">
        <v>471.56666666666672</v>
      </c>
      <c r="J173" s="41">
        <v>537.96666666666658</v>
      </c>
      <c r="K173" s="41">
        <v>552.23333333333323</v>
      </c>
      <c r="L173" s="41">
        <v>571.16666666666652</v>
      </c>
      <c r="M173" s="31">
        <v>533.29999999999995</v>
      </c>
      <c r="N173" s="31">
        <v>500.1</v>
      </c>
      <c r="O173" s="42">
        <v>12394500</v>
      </c>
      <c r="P173" s="43">
        <v>0.1289793687662249</v>
      </c>
    </row>
    <row r="174" spans="1:16" ht="12.75" customHeight="1">
      <c r="A174" s="31">
        <v>164</v>
      </c>
      <c r="B174" s="32" t="s">
        <v>48</v>
      </c>
      <c r="C174" s="33" t="s">
        <v>278</v>
      </c>
      <c r="D174" s="34">
        <v>44497</v>
      </c>
      <c r="E174" s="40">
        <v>617.15</v>
      </c>
      <c r="F174" s="40">
        <v>613.36666666666667</v>
      </c>
      <c r="G174" s="41">
        <v>605.73333333333335</v>
      </c>
      <c r="H174" s="41">
        <v>594.31666666666672</v>
      </c>
      <c r="I174" s="41">
        <v>586.68333333333339</v>
      </c>
      <c r="J174" s="41">
        <v>624.7833333333333</v>
      </c>
      <c r="K174" s="41">
        <v>632.41666666666674</v>
      </c>
      <c r="L174" s="41">
        <v>643.83333333333326</v>
      </c>
      <c r="M174" s="31">
        <v>621</v>
      </c>
      <c r="N174" s="31">
        <v>601.95000000000005</v>
      </c>
      <c r="O174" s="42">
        <v>1932050</v>
      </c>
      <c r="P174" s="43">
        <v>-1.5591165006496318E-2</v>
      </c>
    </row>
    <row r="175" spans="1:16" ht="12.75" customHeight="1">
      <c r="A175" s="31">
        <v>165</v>
      </c>
      <c r="B175" s="32" t="s">
        <v>39</v>
      </c>
      <c r="C175" s="33" t="s">
        <v>198</v>
      </c>
      <c r="D175" s="34">
        <v>44497</v>
      </c>
      <c r="E175" s="40">
        <v>915.65</v>
      </c>
      <c r="F175" s="40">
        <v>919.38333333333321</v>
      </c>
      <c r="G175" s="41">
        <v>906.21666666666647</v>
      </c>
      <c r="H175" s="41">
        <v>896.7833333333333</v>
      </c>
      <c r="I175" s="41">
        <v>883.61666666666656</v>
      </c>
      <c r="J175" s="41">
        <v>928.81666666666638</v>
      </c>
      <c r="K175" s="41">
        <v>941.98333333333312</v>
      </c>
      <c r="L175" s="41">
        <v>951.41666666666629</v>
      </c>
      <c r="M175" s="31">
        <v>932.55</v>
      </c>
      <c r="N175" s="31">
        <v>909.95</v>
      </c>
      <c r="O175" s="42">
        <v>11357000</v>
      </c>
      <c r="P175" s="43">
        <v>-9.4199738334060177E-3</v>
      </c>
    </row>
    <row r="176" spans="1:16" ht="12.75" customHeight="1">
      <c r="A176" s="31">
        <v>166</v>
      </c>
      <c r="B176" s="32" t="s">
        <v>57</v>
      </c>
      <c r="C176" s="33" t="s">
        <v>199</v>
      </c>
      <c r="D176" s="34">
        <v>44497</v>
      </c>
      <c r="E176" s="40">
        <v>804.8</v>
      </c>
      <c r="F176" s="40">
        <v>808.33333333333337</v>
      </c>
      <c r="G176" s="41">
        <v>794.66666666666674</v>
      </c>
      <c r="H176" s="41">
        <v>784.53333333333342</v>
      </c>
      <c r="I176" s="41">
        <v>770.86666666666679</v>
      </c>
      <c r="J176" s="41">
        <v>818.4666666666667</v>
      </c>
      <c r="K176" s="41">
        <v>832.13333333333344</v>
      </c>
      <c r="L176" s="41">
        <v>842.26666666666665</v>
      </c>
      <c r="M176" s="31">
        <v>822</v>
      </c>
      <c r="N176" s="31">
        <v>798.2</v>
      </c>
      <c r="O176" s="42">
        <v>11140200</v>
      </c>
      <c r="P176" s="43">
        <v>2.0403116112278966E-2</v>
      </c>
    </row>
    <row r="177" spans="1:16" ht="12.75" customHeight="1">
      <c r="A177" s="31">
        <v>167</v>
      </c>
      <c r="B177" s="32" t="s">
        <v>50</v>
      </c>
      <c r="C177" s="33" t="s">
        <v>200</v>
      </c>
      <c r="D177" s="34">
        <v>44497</v>
      </c>
      <c r="E177" s="40">
        <v>334.65</v>
      </c>
      <c r="F177" s="40">
        <v>333.18333333333334</v>
      </c>
      <c r="G177" s="41">
        <v>327.4666666666667</v>
      </c>
      <c r="H177" s="41">
        <v>320.28333333333336</v>
      </c>
      <c r="I177" s="41">
        <v>314.56666666666672</v>
      </c>
      <c r="J177" s="41">
        <v>340.36666666666667</v>
      </c>
      <c r="K177" s="41">
        <v>346.08333333333326</v>
      </c>
      <c r="L177" s="41">
        <v>353.26666666666665</v>
      </c>
      <c r="M177" s="31">
        <v>338.9</v>
      </c>
      <c r="N177" s="31">
        <v>326</v>
      </c>
      <c r="O177" s="42">
        <v>98592900</v>
      </c>
      <c r="P177" s="43">
        <v>2.9862862775796584E-3</v>
      </c>
    </row>
    <row r="178" spans="1:16" ht="12.75" customHeight="1">
      <c r="A178" s="31">
        <v>168</v>
      </c>
      <c r="B178" s="32" t="s">
        <v>171</v>
      </c>
      <c r="C178" s="33" t="s">
        <v>201</v>
      </c>
      <c r="D178" s="34">
        <v>44497</v>
      </c>
      <c r="E178" s="40">
        <v>164</v>
      </c>
      <c r="F178" s="40">
        <v>162.03333333333333</v>
      </c>
      <c r="G178" s="41">
        <v>158.81666666666666</v>
      </c>
      <c r="H178" s="41">
        <v>153.63333333333333</v>
      </c>
      <c r="I178" s="41">
        <v>150.41666666666666</v>
      </c>
      <c r="J178" s="41">
        <v>167.21666666666667</v>
      </c>
      <c r="K178" s="41">
        <v>170.43333333333331</v>
      </c>
      <c r="L178" s="41">
        <v>175.61666666666667</v>
      </c>
      <c r="M178" s="31">
        <v>165.25</v>
      </c>
      <c r="N178" s="31">
        <v>156.85</v>
      </c>
      <c r="O178" s="42">
        <v>137376000</v>
      </c>
      <c r="P178" s="43">
        <v>-6.3470364222243921E-3</v>
      </c>
    </row>
    <row r="179" spans="1:16" ht="12.75" customHeight="1">
      <c r="A179" s="31">
        <v>169</v>
      </c>
      <c r="B179" s="32" t="s">
        <v>121</v>
      </c>
      <c r="C179" s="33" t="s">
        <v>202</v>
      </c>
      <c r="D179" s="34">
        <v>44497</v>
      </c>
      <c r="E179" s="40">
        <v>1303.6500000000001</v>
      </c>
      <c r="F179" s="40">
        <v>1296.3666666666668</v>
      </c>
      <c r="G179" s="41">
        <v>1274.7833333333335</v>
      </c>
      <c r="H179" s="41">
        <v>1245.9166666666667</v>
      </c>
      <c r="I179" s="41">
        <v>1224.3333333333335</v>
      </c>
      <c r="J179" s="41">
        <v>1325.2333333333336</v>
      </c>
      <c r="K179" s="41">
        <v>1346.8166666666666</v>
      </c>
      <c r="L179" s="41">
        <v>1375.6833333333336</v>
      </c>
      <c r="M179" s="31">
        <v>1317.95</v>
      </c>
      <c r="N179" s="31">
        <v>1267.5</v>
      </c>
      <c r="O179" s="42">
        <v>47516700</v>
      </c>
      <c r="P179" s="43">
        <v>-4.2571382768386741E-3</v>
      </c>
    </row>
    <row r="180" spans="1:16" ht="12.75" customHeight="1">
      <c r="A180" s="31">
        <v>170</v>
      </c>
      <c r="B180" s="32" t="s">
        <v>88</v>
      </c>
      <c r="C180" s="33" t="s">
        <v>203</v>
      </c>
      <c r="D180" s="34">
        <v>44497</v>
      </c>
      <c r="E180" s="40">
        <v>3739.75</v>
      </c>
      <c r="F180" s="40">
        <v>3756.6833333333329</v>
      </c>
      <c r="G180" s="41">
        <v>3714.9166666666661</v>
      </c>
      <c r="H180" s="41">
        <v>3690.083333333333</v>
      </c>
      <c r="I180" s="41">
        <v>3648.3166666666662</v>
      </c>
      <c r="J180" s="41">
        <v>3781.516666666666</v>
      </c>
      <c r="K180" s="41">
        <v>3823.2833333333333</v>
      </c>
      <c r="L180" s="41">
        <v>3848.1166666666659</v>
      </c>
      <c r="M180" s="31">
        <v>3798.45</v>
      </c>
      <c r="N180" s="31">
        <v>3731.85</v>
      </c>
      <c r="O180" s="42">
        <v>7933500</v>
      </c>
      <c r="P180" s="43">
        <v>4.7990806055322181E-2</v>
      </c>
    </row>
    <row r="181" spans="1:16" ht="12.75" customHeight="1">
      <c r="A181" s="31">
        <v>171</v>
      </c>
      <c r="B181" s="32" t="s">
        <v>88</v>
      </c>
      <c r="C181" s="33" t="s">
        <v>204</v>
      </c>
      <c r="D181" s="34">
        <v>44497</v>
      </c>
      <c r="E181" s="40">
        <v>1373.4</v>
      </c>
      <c r="F181" s="40">
        <v>1377.1833333333334</v>
      </c>
      <c r="G181" s="41">
        <v>1364.8666666666668</v>
      </c>
      <c r="H181" s="41">
        <v>1356.3333333333335</v>
      </c>
      <c r="I181" s="41">
        <v>1344.0166666666669</v>
      </c>
      <c r="J181" s="41">
        <v>1385.7166666666667</v>
      </c>
      <c r="K181" s="41">
        <v>1398.0333333333333</v>
      </c>
      <c r="L181" s="41">
        <v>1406.5666666666666</v>
      </c>
      <c r="M181" s="31">
        <v>1389.5</v>
      </c>
      <c r="N181" s="31">
        <v>1368.65</v>
      </c>
      <c r="O181" s="42">
        <v>13359000</v>
      </c>
      <c r="P181" s="43">
        <v>5.0929859341074295E-2</v>
      </c>
    </row>
    <row r="182" spans="1:16" ht="12.75" customHeight="1">
      <c r="A182" s="31">
        <v>172</v>
      </c>
      <c r="B182" s="32" t="s">
        <v>57</v>
      </c>
      <c r="C182" s="33" t="s">
        <v>205</v>
      </c>
      <c r="D182" s="34">
        <v>44497</v>
      </c>
      <c r="E182" s="40">
        <v>2174.4</v>
      </c>
      <c r="F182" s="40">
        <v>2162.4333333333334</v>
      </c>
      <c r="G182" s="41">
        <v>2140.166666666667</v>
      </c>
      <c r="H182" s="41">
        <v>2105.9333333333334</v>
      </c>
      <c r="I182" s="41">
        <v>2083.666666666667</v>
      </c>
      <c r="J182" s="41">
        <v>2196.666666666667</v>
      </c>
      <c r="K182" s="41">
        <v>2218.9333333333334</v>
      </c>
      <c r="L182" s="41">
        <v>2253.166666666667</v>
      </c>
      <c r="M182" s="31">
        <v>2184.6999999999998</v>
      </c>
      <c r="N182" s="31">
        <v>2128.1999999999998</v>
      </c>
      <c r="O182" s="42">
        <v>4649250</v>
      </c>
      <c r="P182" s="43">
        <v>3.0761556368473563E-2</v>
      </c>
    </row>
    <row r="183" spans="1:16" ht="12.75" customHeight="1">
      <c r="A183" s="31">
        <v>173</v>
      </c>
      <c r="B183" s="32" t="s">
        <v>48</v>
      </c>
      <c r="C183" s="33" t="s">
        <v>206</v>
      </c>
      <c r="D183" s="34">
        <v>44497</v>
      </c>
      <c r="E183" s="40">
        <v>3084.4</v>
      </c>
      <c r="F183" s="40">
        <v>3075.1333333333337</v>
      </c>
      <c r="G183" s="41">
        <v>3038.2166666666672</v>
      </c>
      <c r="H183" s="41">
        <v>2992.0333333333333</v>
      </c>
      <c r="I183" s="41">
        <v>2955.1166666666668</v>
      </c>
      <c r="J183" s="41">
        <v>3121.3166666666675</v>
      </c>
      <c r="K183" s="41">
        <v>3158.2333333333345</v>
      </c>
      <c r="L183" s="41">
        <v>3204.4166666666679</v>
      </c>
      <c r="M183" s="31">
        <v>3112.05</v>
      </c>
      <c r="N183" s="31">
        <v>3028.95</v>
      </c>
      <c r="O183" s="42">
        <v>677500</v>
      </c>
      <c r="P183" s="43">
        <v>-6.8728522336769765E-2</v>
      </c>
    </row>
    <row r="184" spans="1:16" ht="12.75" customHeight="1">
      <c r="A184" s="31">
        <v>174</v>
      </c>
      <c r="B184" s="32" t="s">
        <v>171</v>
      </c>
      <c r="C184" s="33" t="s">
        <v>207</v>
      </c>
      <c r="D184" s="34">
        <v>44497</v>
      </c>
      <c r="E184" s="40">
        <v>504.05</v>
      </c>
      <c r="F184" s="40">
        <v>502</v>
      </c>
      <c r="G184" s="41">
        <v>494.1</v>
      </c>
      <c r="H184" s="41">
        <v>484.15000000000003</v>
      </c>
      <c r="I184" s="41">
        <v>476.25000000000006</v>
      </c>
      <c r="J184" s="41">
        <v>511.95</v>
      </c>
      <c r="K184" s="41">
        <v>519.84999999999991</v>
      </c>
      <c r="L184" s="41">
        <v>529.79999999999995</v>
      </c>
      <c r="M184" s="31">
        <v>509.9</v>
      </c>
      <c r="N184" s="31">
        <v>492.05</v>
      </c>
      <c r="O184" s="42">
        <v>3825000</v>
      </c>
      <c r="P184" s="43">
        <v>1.8370607028753993E-2</v>
      </c>
    </row>
    <row r="185" spans="1:16" ht="12.75" customHeight="1">
      <c r="A185" s="31">
        <v>175</v>
      </c>
      <c r="B185" s="32" t="s">
        <v>45</v>
      </c>
      <c r="C185" s="33" t="s">
        <v>208</v>
      </c>
      <c r="D185" s="34">
        <v>44497</v>
      </c>
      <c r="E185" s="40">
        <v>1049.25</v>
      </c>
      <c r="F185" s="40">
        <v>1055</v>
      </c>
      <c r="G185" s="41">
        <v>1015</v>
      </c>
      <c r="H185" s="41">
        <v>980.75</v>
      </c>
      <c r="I185" s="41">
        <v>940.75</v>
      </c>
      <c r="J185" s="41">
        <v>1089.25</v>
      </c>
      <c r="K185" s="41">
        <v>1129.25</v>
      </c>
      <c r="L185" s="41">
        <v>1163.5</v>
      </c>
      <c r="M185" s="31">
        <v>1095</v>
      </c>
      <c r="N185" s="31">
        <v>1020.75</v>
      </c>
      <c r="O185" s="42">
        <v>1666050</v>
      </c>
      <c r="P185" s="43">
        <v>0.20188284518828453</v>
      </c>
    </row>
    <row r="186" spans="1:16" ht="12.75" customHeight="1">
      <c r="A186" s="31">
        <v>176</v>
      </c>
      <c r="B186" s="32" t="s">
        <v>50</v>
      </c>
      <c r="C186" s="33" t="s">
        <v>209</v>
      </c>
      <c r="D186" s="34">
        <v>44497</v>
      </c>
      <c r="E186" s="40">
        <v>567.75</v>
      </c>
      <c r="F186" s="40">
        <v>561.75</v>
      </c>
      <c r="G186" s="41">
        <v>551.20000000000005</v>
      </c>
      <c r="H186" s="41">
        <v>534.65000000000009</v>
      </c>
      <c r="I186" s="41">
        <v>524.10000000000014</v>
      </c>
      <c r="J186" s="41">
        <v>578.29999999999995</v>
      </c>
      <c r="K186" s="41">
        <v>588.84999999999991</v>
      </c>
      <c r="L186" s="41">
        <v>605.39999999999986</v>
      </c>
      <c r="M186" s="31">
        <v>572.29999999999995</v>
      </c>
      <c r="N186" s="31">
        <v>545.20000000000005</v>
      </c>
      <c r="O186" s="42">
        <v>6493200</v>
      </c>
      <c r="P186" s="43">
        <v>0.19320812966297915</v>
      </c>
    </row>
    <row r="187" spans="1:16" ht="12.75" customHeight="1">
      <c r="A187" s="31">
        <v>177</v>
      </c>
      <c r="B187" s="32" t="s">
        <v>57</v>
      </c>
      <c r="C187" s="33" t="s">
        <v>210</v>
      </c>
      <c r="D187" s="34">
        <v>44497</v>
      </c>
      <c r="E187" s="40">
        <v>1585.9</v>
      </c>
      <c r="F187" s="40">
        <v>1580.3</v>
      </c>
      <c r="G187" s="41">
        <v>1568.6</v>
      </c>
      <c r="H187" s="41">
        <v>1551.3</v>
      </c>
      <c r="I187" s="41">
        <v>1539.6</v>
      </c>
      <c r="J187" s="41">
        <v>1597.6</v>
      </c>
      <c r="K187" s="41">
        <v>1609.3000000000002</v>
      </c>
      <c r="L187" s="41">
        <v>1626.6</v>
      </c>
      <c r="M187" s="31">
        <v>1592</v>
      </c>
      <c r="N187" s="31">
        <v>1563</v>
      </c>
      <c r="O187" s="42">
        <v>1599500</v>
      </c>
      <c r="P187" s="43">
        <v>2.6504941599281222E-2</v>
      </c>
    </row>
    <row r="188" spans="1:16" ht="12.75" customHeight="1">
      <c r="A188" s="31">
        <v>178</v>
      </c>
      <c r="B188" s="32" t="s">
        <v>43</v>
      </c>
      <c r="C188" s="33" t="s">
        <v>211</v>
      </c>
      <c r="D188" s="34">
        <v>44497</v>
      </c>
      <c r="E188" s="40">
        <v>7494.6</v>
      </c>
      <c r="F188" s="40">
        <v>7458.8833333333341</v>
      </c>
      <c r="G188" s="41">
        <v>7402.7166666666681</v>
      </c>
      <c r="H188" s="41">
        <v>7310.8333333333339</v>
      </c>
      <c r="I188" s="41">
        <v>7254.6666666666679</v>
      </c>
      <c r="J188" s="41">
        <v>7550.7666666666682</v>
      </c>
      <c r="K188" s="41">
        <v>7606.9333333333343</v>
      </c>
      <c r="L188" s="41">
        <v>7698.8166666666684</v>
      </c>
      <c r="M188" s="31">
        <v>7515.05</v>
      </c>
      <c r="N188" s="31">
        <v>7367</v>
      </c>
      <c r="O188" s="42">
        <v>1720800</v>
      </c>
      <c r="P188" s="43">
        <v>4.2016806722689074E-3</v>
      </c>
    </row>
    <row r="189" spans="1:16" ht="12.75" customHeight="1">
      <c r="A189" s="31">
        <v>179</v>
      </c>
      <c r="B189" s="32" t="s">
        <v>39</v>
      </c>
      <c r="C189" s="33" t="s">
        <v>212</v>
      </c>
      <c r="D189" s="34">
        <v>44497</v>
      </c>
      <c r="E189" s="40">
        <v>715.45</v>
      </c>
      <c r="F189" s="40">
        <v>710.83333333333337</v>
      </c>
      <c r="G189" s="41">
        <v>704.66666666666674</v>
      </c>
      <c r="H189" s="41">
        <v>693.88333333333333</v>
      </c>
      <c r="I189" s="41">
        <v>687.7166666666667</v>
      </c>
      <c r="J189" s="41">
        <v>721.61666666666679</v>
      </c>
      <c r="K189" s="41">
        <v>727.78333333333353</v>
      </c>
      <c r="L189" s="41">
        <v>738.56666666666683</v>
      </c>
      <c r="M189" s="31">
        <v>717</v>
      </c>
      <c r="N189" s="31">
        <v>700.05</v>
      </c>
      <c r="O189" s="42">
        <v>24891100</v>
      </c>
      <c r="P189" s="43">
        <v>9.3837313511518795E-3</v>
      </c>
    </row>
    <row r="190" spans="1:16" ht="12.75" customHeight="1">
      <c r="A190" s="31">
        <v>180</v>
      </c>
      <c r="B190" s="32" t="s">
        <v>121</v>
      </c>
      <c r="C190" s="33" t="s">
        <v>213</v>
      </c>
      <c r="D190" s="34">
        <v>44497</v>
      </c>
      <c r="E190" s="40">
        <v>286.3</v>
      </c>
      <c r="F190" s="40">
        <v>286.75000000000006</v>
      </c>
      <c r="G190" s="41">
        <v>282.65000000000009</v>
      </c>
      <c r="H190" s="41">
        <v>279.00000000000006</v>
      </c>
      <c r="I190" s="41">
        <v>274.90000000000009</v>
      </c>
      <c r="J190" s="41">
        <v>290.40000000000009</v>
      </c>
      <c r="K190" s="41">
        <v>294.50000000000011</v>
      </c>
      <c r="L190" s="41">
        <v>298.15000000000009</v>
      </c>
      <c r="M190" s="31">
        <v>290.85000000000002</v>
      </c>
      <c r="N190" s="31">
        <v>283.10000000000002</v>
      </c>
      <c r="O190" s="42">
        <v>113531300</v>
      </c>
      <c r="P190" s="43">
        <v>-1.5539803707742639E-3</v>
      </c>
    </row>
    <row r="191" spans="1:16" ht="12.75" customHeight="1">
      <c r="A191" s="31">
        <v>181</v>
      </c>
      <c r="B191" s="32" t="s">
        <v>71</v>
      </c>
      <c r="C191" s="33" t="s">
        <v>214</v>
      </c>
      <c r="D191" s="34">
        <v>44497</v>
      </c>
      <c r="E191" s="40">
        <v>1219.25</v>
      </c>
      <c r="F191" s="40">
        <v>1215.6833333333334</v>
      </c>
      <c r="G191" s="41">
        <v>1206.8666666666668</v>
      </c>
      <c r="H191" s="41">
        <v>1194.4833333333333</v>
      </c>
      <c r="I191" s="41">
        <v>1185.6666666666667</v>
      </c>
      <c r="J191" s="41">
        <v>1228.0666666666668</v>
      </c>
      <c r="K191" s="41">
        <v>1236.8833333333334</v>
      </c>
      <c r="L191" s="41">
        <v>1249.2666666666669</v>
      </c>
      <c r="M191" s="31">
        <v>1224.5</v>
      </c>
      <c r="N191" s="31">
        <v>1203.3</v>
      </c>
      <c r="O191" s="42">
        <v>2722500</v>
      </c>
      <c r="P191" s="43">
        <v>-5.9260539046302692E-2</v>
      </c>
    </row>
    <row r="192" spans="1:16" ht="12.75" customHeight="1">
      <c r="A192" s="31">
        <v>182</v>
      </c>
      <c r="B192" s="32" t="s">
        <v>88</v>
      </c>
      <c r="C192" s="33" t="s">
        <v>215</v>
      </c>
      <c r="D192" s="34">
        <v>44497</v>
      </c>
      <c r="E192" s="40">
        <v>639.15</v>
      </c>
      <c r="F192" s="40">
        <v>637.30000000000007</v>
      </c>
      <c r="G192" s="41">
        <v>633.20000000000016</v>
      </c>
      <c r="H192" s="41">
        <v>627.25000000000011</v>
      </c>
      <c r="I192" s="41">
        <v>623.1500000000002</v>
      </c>
      <c r="J192" s="41">
        <v>643.25000000000011</v>
      </c>
      <c r="K192" s="41">
        <v>647.35</v>
      </c>
      <c r="L192" s="41">
        <v>653.30000000000007</v>
      </c>
      <c r="M192" s="31">
        <v>641.4</v>
      </c>
      <c r="N192" s="31">
        <v>631.35</v>
      </c>
      <c r="O192" s="42">
        <v>32705600</v>
      </c>
      <c r="P192" s="43">
        <v>6.1527859814924195E-3</v>
      </c>
    </row>
    <row r="193" spans="1:16" ht="12.75" customHeight="1">
      <c r="A193" s="31">
        <v>183</v>
      </c>
      <c r="B193" s="32" t="s">
        <v>183</v>
      </c>
      <c r="C193" s="33" t="s">
        <v>216</v>
      </c>
      <c r="D193" s="34">
        <v>44497</v>
      </c>
      <c r="E193" s="40">
        <v>297.7</v>
      </c>
      <c r="F193" s="40">
        <v>295.7</v>
      </c>
      <c r="G193" s="41">
        <v>287.09999999999997</v>
      </c>
      <c r="H193" s="41">
        <v>276.5</v>
      </c>
      <c r="I193" s="41">
        <v>267.89999999999998</v>
      </c>
      <c r="J193" s="41">
        <v>306.29999999999995</v>
      </c>
      <c r="K193" s="41">
        <v>314.89999999999998</v>
      </c>
      <c r="L193" s="41">
        <v>325.49999999999994</v>
      </c>
      <c r="M193" s="31">
        <v>304.3</v>
      </c>
      <c r="N193" s="31">
        <v>285.10000000000002</v>
      </c>
      <c r="O193" s="42">
        <v>50958000</v>
      </c>
      <c r="P193" s="43">
        <v>8.2669386194148764E-2</v>
      </c>
    </row>
    <row r="194" spans="1:16" ht="12.75" customHeight="1">
      <c r="A194" s="31"/>
      <c r="B194" s="32"/>
      <c r="C194" s="33"/>
      <c r="D194" s="34"/>
      <c r="E194" s="40"/>
      <c r="F194" s="40"/>
      <c r="G194" s="41"/>
      <c r="H194" s="41"/>
      <c r="I194" s="41"/>
      <c r="J194" s="41"/>
      <c r="K194" s="41"/>
      <c r="L194" s="41"/>
      <c r="M194" s="31"/>
      <c r="N194" s="31"/>
      <c r="O194" s="42"/>
      <c r="P194" s="43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44473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64" t="s">
        <v>16</v>
      </c>
      <c r="B8" s="366"/>
      <c r="C8" s="370" t="s">
        <v>20</v>
      </c>
      <c r="D8" s="370" t="s">
        <v>21</v>
      </c>
      <c r="E8" s="361" t="s">
        <v>22</v>
      </c>
      <c r="F8" s="362"/>
      <c r="G8" s="363"/>
      <c r="H8" s="361" t="s">
        <v>23</v>
      </c>
      <c r="I8" s="362"/>
      <c r="J8" s="363"/>
      <c r="K8" s="26"/>
      <c r="L8" s="53"/>
      <c r="M8" s="53"/>
      <c r="N8" s="1"/>
      <c r="O8" s="1"/>
    </row>
    <row r="9" spans="1:15" ht="36" customHeight="1">
      <c r="A9" s="368"/>
      <c r="B9" s="369"/>
      <c r="C9" s="369"/>
      <c r="D9" s="36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17532.05</v>
      </c>
      <c r="D10" s="35">
        <v>17514.033333333333</v>
      </c>
      <c r="E10" s="35">
        <v>17470.916666666664</v>
      </c>
      <c r="F10" s="35">
        <v>17409.783333333333</v>
      </c>
      <c r="G10" s="35">
        <v>17366.666666666664</v>
      </c>
      <c r="H10" s="35">
        <v>17575.166666666664</v>
      </c>
      <c r="I10" s="35">
        <v>17618.283333333333</v>
      </c>
      <c r="J10" s="35">
        <v>17679.416666666664</v>
      </c>
      <c r="K10" s="37">
        <v>17557.150000000001</v>
      </c>
      <c r="L10" s="37">
        <v>17452.900000000001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37225.9</v>
      </c>
      <c r="D11" s="40">
        <v>37133.883333333331</v>
      </c>
      <c r="E11" s="40">
        <v>36968.366666666661</v>
      </c>
      <c r="F11" s="40">
        <v>36710.833333333328</v>
      </c>
      <c r="G11" s="40">
        <v>36545.316666666658</v>
      </c>
      <c r="H11" s="40">
        <v>37391.416666666664</v>
      </c>
      <c r="I11" s="40">
        <v>37556.933333333327</v>
      </c>
      <c r="J11" s="40">
        <v>37814.466666666667</v>
      </c>
      <c r="K11" s="31">
        <v>37299.4</v>
      </c>
      <c r="L11" s="31">
        <v>36876.35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2367.1</v>
      </c>
      <c r="D12" s="40">
        <v>2370.1</v>
      </c>
      <c r="E12" s="40">
        <v>2339</v>
      </c>
      <c r="F12" s="40">
        <v>2310.9</v>
      </c>
      <c r="G12" s="40">
        <v>2279.8000000000002</v>
      </c>
      <c r="H12" s="40">
        <v>2398.1999999999998</v>
      </c>
      <c r="I12" s="40">
        <v>2429.2999999999993</v>
      </c>
      <c r="J12" s="40">
        <v>2457.3999999999996</v>
      </c>
      <c r="K12" s="31">
        <v>2401.1999999999998</v>
      </c>
      <c r="L12" s="31">
        <v>2342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5023</v>
      </c>
      <c r="D13" s="40">
        <v>5018.3</v>
      </c>
      <c r="E13" s="40">
        <v>4997.4000000000005</v>
      </c>
      <c r="F13" s="40">
        <v>4971.8</v>
      </c>
      <c r="G13" s="40">
        <v>4950.9000000000005</v>
      </c>
      <c r="H13" s="40">
        <v>5043.9000000000005</v>
      </c>
      <c r="I13" s="40">
        <v>5064.8</v>
      </c>
      <c r="J13" s="40">
        <v>5090.4000000000005</v>
      </c>
      <c r="K13" s="31">
        <v>5039.2</v>
      </c>
      <c r="L13" s="31">
        <v>4992.7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34780.6</v>
      </c>
      <c r="D14" s="40">
        <v>34867.1</v>
      </c>
      <c r="E14" s="40">
        <v>34633.299999999996</v>
      </c>
      <c r="F14" s="40">
        <v>34486</v>
      </c>
      <c r="G14" s="40">
        <v>34252.199999999997</v>
      </c>
      <c r="H14" s="40">
        <v>35014.399999999994</v>
      </c>
      <c r="I14" s="40">
        <v>35248.199999999997</v>
      </c>
      <c r="J14" s="40">
        <v>35395.499999999993</v>
      </c>
      <c r="K14" s="31">
        <v>35100.9</v>
      </c>
      <c r="L14" s="31">
        <v>34719.800000000003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4110.25</v>
      </c>
      <c r="D15" s="40">
        <v>4108.8499999999995</v>
      </c>
      <c r="E15" s="40">
        <v>4070.5999999999985</v>
      </c>
      <c r="F15" s="40">
        <v>4030.9499999999989</v>
      </c>
      <c r="G15" s="40">
        <v>3992.699999999998</v>
      </c>
      <c r="H15" s="40">
        <v>4148.4999999999991</v>
      </c>
      <c r="I15" s="40">
        <v>4186.7500000000009</v>
      </c>
      <c r="J15" s="40">
        <v>4226.3999999999996</v>
      </c>
      <c r="K15" s="31">
        <v>4147.1000000000004</v>
      </c>
      <c r="L15" s="31">
        <v>4069.2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8261.75</v>
      </c>
      <c r="D16" s="40">
        <v>8248.1</v>
      </c>
      <c r="E16" s="40">
        <v>8212.6</v>
      </c>
      <c r="F16" s="40">
        <v>8163.4500000000007</v>
      </c>
      <c r="G16" s="40">
        <v>8127.9500000000007</v>
      </c>
      <c r="H16" s="40">
        <v>8297.25</v>
      </c>
      <c r="I16" s="40">
        <v>8332.75</v>
      </c>
      <c r="J16" s="40">
        <v>8381.9</v>
      </c>
      <c r="K16" s="31">
        <v>8283.6</v>
      </c>
      <c r="L16" s="31">
        <v>8198.9500000000007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2237.5</v>
      </c>
      <c r="D17" s="40">
        <v>2235.6166666666668</v>
      </c>
      <c r="E17" s="40">
        <v>2213.2333333333336</v>
      </c>
      <c r="F17" s="40">
        <v>2188.9666666666667</v>
      </c>
      <c r="G17" s="40">
        <v>2166.5833333333335</v>
      </c>
      <c r="H17" s="40">
        <v>2259.8833333333337</v>
      </c>
      <c r="I17" s="40">
        <v>2282.2666666666669</v>
      </c>
      <c r="J17" s="40">
        <v>2306.5333333333338</v>
      </c>
      <c r="K17" s="31">
        <v>2258</v>
      </c>
      <c r="L17" s="31">
        <v>2211.35</v>
      </c>
      <c r="M17" s="31">
        <v>3.198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1183.95</v>
      </c>
      <c r="D18" s="40">
        <v>1163.9833333333333</v>
      </c>
      <c r="E18" s="40">
        <v>1139.9666666666667</v>
      </c>
      <c r="F18" s="40">
        <v>1095.9833333333333</v>
      </c>
      <c r="G18" s="40">
        <v>1071.9666666666667</v>
      </c>
      <c r="H18" s="40">
        <v>1207.9666666666667</v>
      </c>
      <c r="I18" s="40">
        <v>1231.9833333333336</v>
      </c>
      <c r="J18" s="40">
        <v>1275.9666666666667</v>
      </c>
      <c r="K18" s="31">
        <v>1188</v>
      </c>
      <c r="L18" s="31">
        <v>1120</v>
      </c>
      <c r="M18" s="31">
        <v>11.76193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942</v>
      </c>
      <c r="D19" s="40">
        <v>936.41666666666663</v>
      </c>
      <c r="E19" s="40">
        <v>923.0333333333333</v>
      </c>
      <c r="F19" s="40">
        <v>904.06666666666672</v>
      </c>
      <c r="G19" s="40">
        <v>890.68333333333339</v>
      </c>
      <c r="H19" s="40">
        <v>955.38333333333321</v>
      </c>
      <c r="I19" s="40">
        <v>968.76666666666665</v>
      </c>
      <c r="J19" s="40">
        <v>987.73333333333312</v>
      </c>
      <c r="K19" s="31">
        <v>949.8</v>
      </c>
      <c r="L19" s="31">
        <v>917.45</v>
      </c>
      <c r="M19" s="31">
        <v>6.4314900000000002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22031.25</v>
      </c>
      <c r="D20" s="40">
        <v>21687.600000000002</v>
      </c>
      <c r="E20" s="40">
        <v>20805.650000000005</v>
      </c>
      <c r="F20" s="40">
        <v>19580.050000000003</v>
      </c>
      <c r="G20" s="40">
        <v>18698.100000000006</v>
      </c>
      <c r="H20" s="40">
        <v>22913.200000000004</v>
      </c>
      <c r="I20" s="40">
        <v>23795.15</v>
      </c>
      <c r="J20" s="40">
        <v>25020.750000000004</v>
      </c>
      <c r="K20" s="31">
        <v>22569.55</v>
      </c>
      <c r="L20" s="31">
        <v>20462</v>
      </c>
      <c r="M20" s="31">
        <v>0.93067999999999995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1458.7</v>
      </c>
      <c r="D21" s="40">
        <v>1450.0333333333335</v>
      </c>
      <c r="E21" s="40">
        <v>1431.3166666666671</v>
      </c>
      <c r="F21" s="40">
        <v>1403.9333333333336</v>
      </c>
      <c r="G21" s="40">
        <v>1385.2166666666672</v>
      </c>
      <c r="H21" s="40">
        <v>1477.416666666667</v>
      </c>
      <c r="I21" s="40">
        <v>1496.1333333333337</v>
      </c>
      <c r="J21" s="40">
        <v>1523.5166666666669</v>
      </c>
      <c r="K21" s="31">
        <v>1468.75</v>
      </c>
      <c r="L21" s="31">
        <v>1422.65</v>
      </c>
      <c r="M21" s="31">
        <v>23.118580000000001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1151.05</v>
      </c>
      <c r="D22" s="40">
        <v>1162.5166666666667</v>
      </c>
      <c r="E22" s="40">
        <v>1135.1333333333332</v>
      </c>
      <c r="F22" s="40">
        <v>1119.2166666666665</v>
      </c>
      <c r="G22" s="40">
        <v>1091.833333333333</v>
      </c>
      <c r="H22" s="40">
        <v>1178.4333333333334</v>
      </c>
      <c r="I22" s="40">
        <v>1205.8166666666671</v>
      </c>
      <c r="J22" s="40">
        <v>1221.7333333333336</v>
      </c>
      <c r="K22" s="31">
        <v>1189.9000000000001</v>
      </c>
      <c r="L22" s="31">
        <v>1146.5999999999999</v>
      </c>
      <c r="M22" s="31">
        <v>4.4794299999999998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734.95</v>
      </c>
      <c r="D23" s="40">
        <v>731.73333333333323</v>
      </c>
      <c r="E23" s="40">
        <v>725.21666666666647</v>
      </c>
      <c r="F23" s="40">
        <v>715.48333333333323</v>
      </c>
      <c r="G23" s="40">
        <v>708.96666666666647</v>
      </c>
      <c r="H23" s="40">
        <v>741.46666666666647</v>
      </c>
      <c r="I23" s="40">
        <v>747.98333333333312</v>
      </c>
      <c r="J23" s="40">
        <v>757.71666666666647</v>
      </c>
      <c r="K23" s="31">
        <v>738.25</v>
      </c>
      <c r="L23" s="31">
        <v>722</v>
      </c>
      <c r="M23" s="31">
        <v>40.08108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1423.6</v>
      </c>
      <c r="D24" s="40">
        <v>1418.9166666666667</v>
      </c>
      <c r="E24" s="40">
        <v>1404.7333333333336</v>
      </c>
      <c r="F24" s="40">
        <v>1385.8666666666668</v>
      </c>
      <c r="G24" s="40">
        <v>1371.6833333333336</v>
      </c>
      <c r="H24" s="40">
        <v>1437.7833333333335</v>
      </c>
      <c r="I24" s="40">
        <v>1451.9666666666665</v>
      </c>
      <c r="J24" s="40">
        <v>1470.8333333333335</v>
      </c>
      <c r="K24" s="31">
        <v>1433.1</v>
      </c>
      <c r="L24" s="31">
        <v>1400.05</v>
      </c>
      <c r="M24" s="31">
        <v>5.0628299999999999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1577.85</v>
      </c>
      <c r="D25" s="40">
        <v>1564.3166666666666</v>
      </c>
      <c r="E25" s="40">
        <v>1538.5333333333333</v>
      </c>
      <c r="F25" s="40">
        <v>1499.2166666666667</v>
      </c>
      <c r="G25" s="40">
        <v>1473.4333333333334</v>
      </c>
      <c r="H25" s="40">
        <v>1603.6333333333332</v>
      </c>
      <c r="I25" s="40">
        <v>1629.4166666666665</v>
      </c>
      <c r="J25" s="40">
        <v>1668.7333333333331</v>
      </c>
      <c r="K25" s="31">
        <v>1590.1</v>
      </c>
      <c r="L25" s="31">
        <v>1525</v>
      </c>
      <c r="M25" s="31">
        <v>1.1566000000000001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111.95</v>
      </c>
      <c r="D26" s="40">
        <v>111.83333333333333</v>
      </c>
      <c r="E26" s="40">
        <v>111.01666666666665</v>
      </c>
      <c r="F26" s="40">
        <v>110.08333333333333</v>
      </c>
      <c r="G26" s="40">
        <v>109.26666666666665</v>
      </c>
      <c r="H26" s="40">
        <v>112.76666666666665</v>
      </c>
      <c r="I26" s="40">
        <v>113.58333333333334</v>
      </c>
      <c r="J26" s="40">
        <v>114.51666666666665</v>
      </c>
      <c r="K26" s="31">
        <v>112.65</v>
      </c>
      <c r="L26" s="31">
        <v>110.9</v>
      </c>
      <c r="M26" s="31">
        <v>14.47898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244.25</v>
      </c>
      <c r="D27" s="40">
        <v>245.46666666666667</v>
      </c>
      <c r="E27" s="40">
        <v>239.93333333333334</v>
      </c>
      <c r="F27" s="40">
        <v>235.61666666666667</v>
      </c>
      <c r="G27" s="40">
        <v>230.08333333333334</v>
      </c>
      <c r="H27" s="40">
        <v>249.78333333333333</v>
      </c>
      <c r="I27" s="40">
        <v>255.31666666666669</v>
      </c>
      <c r="J27" s="40">
        <v>259.63333333333333</v>
      </c>
      <c r="K27" s="31">
        <v>251</v>
      </c>
      <c r="L27" s="31">
        <v>241.15</v>
      </c>
      <c r="M27" s="31">
        <v>57.957380000000001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2260.4</v>
      </c>
      <c r="D28" s="40">
        <v>2266.4666666666667</v>
      </c>
      <c r="E28" s="40">
        <v>2233.9333333333334</v>
      </c>
      <c r="F28" s="40">
        <v>2207.4666666666667</v>
      </c>
      <c r="G28" s="40">
        <v>2174.9333333333334</v>
      </c>
      <c r="H28" s="40">
        <v>2292.9333333333334</v>
      </c>
      <c r="I28" s="40">
        <v>2325.4666666666672</v>
      </c>
      <c r="J28" s="40">
        <v>2351.9333333333334</v>
      </c>
      <c r="K28" s="31">
        <v>2299</v>
      </c>
      <c r="L28" s="31">
        <v>2240</v>
      </c>
      <c r="M28" s="31">
        <v>0.63129000000000002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788.15</v>
      </c>
      <c r="D29" s="40">
        <v>788.38333333333333</v>
      </c>
      <c r="E29" s="40">
        <v>782.76666666666665</v>
      </c>
      <c r="F29" s="40">
        <v>777.38333333333333</v>
      </c>
      <c r="G29" s="40">
        <v>771.76666666666665</v>
      </c>
      <c r="H29" s="40">
        <v>793.76666666666665</v>
      </c>
      <c r="I29" s="40">
        <v>799.38333333333321</v>
      </c>
      <c r="J29" s="40">
        <v>804.76666666666665</v>
      </c>
      <c r="K29" s="31">
        <v>794</v>
      </c>
      <c r="L29" s="31">
        <v>783</v>
      </c>
      <c r="M29" s="31">
        <v>1.2793099999999999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3990.05</v>
      </c>
      <c r="D30" s="40">
        <v>3992.8000000000006</v>
      </c>
      <c r="E30" s="40">
        <v>3937.3000000000011</v>
      </c>
      <c r="F30" s="40">
        <v>3884.5500000000006</v>
      </c>
      <c r="G30" s="40">
        <v>3829.0500000000011</v>
      </c>
      <c r="H30" s="40">
        <v>4045.5500000000011</v>
      </c>
      <c r="I30" s="40">
        <v>4101.05</v>
      </c>
      <c r="J30" s="40">
        <v>4153.8000000000011</v>
      </c>
      <c r="K30" s="31">
        <v>4048.3</v>
      </c>
      <c r="L30" s="31">
        <v>3940.05</v>
      </c>
      <c r="M30" s="31">
        <v>1.20974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766.8</v>
      </c>
      <c r="D31" s="40">
        <v>759.58333333333337</v>
      </c>
      <c r="E31" s="40">
        <v>749.2166666666667</v>
      </c>
      <c r="F31" s="40">
        <v>731.63333333333333</v>
      </c>
      <c r="G31" s="40">
        <v>721.26666666666665</v>
      </c>
      <c r="H31" s="40">
        <v>777.16666666666674</v>
      </c>
      <c r="I31" s="40">
        <v>787.5333333333333</v>
      </c>
      <c r="J31" s="40">
        <v>805.11666666666679</v>
      </c>
      <c r="K31" s="31">
        <v>769.95</v>
      </c>
      <c r="L31" s="31">
        <v>742</v>
      </c>
      <c r="M31" s="31">
        <v>16.495100000000001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402.25</v>
      </c>
      <c r="D32" s="40">
        <v>401.01666666666665</v>
      </c>
      <c r="E32" s="40">
        <v>397.23333333333329</v>
      </c>
      <c r="F32" s="40">
        <v>392.21666666666664</v>
      </c>
      <c r="G32" s="40">
        <v>388.43333333333328</v>
      </c>
      <c r="H32" s="40">
        <v>406.0333333333333</v>
      </c>
      <c r="I32" s="40">
        <v>409.81666666666661</v>
      </c>
      <c r="J32" s="40">
        <v>414.83333333333331</v>
      </c>
      <c r="K32" s="31">
        <v>404.8</v>
      </c>
      <c r="L32" s="31">
        <v>396</v>
      </c>
      <c r="M32" s="31">
        <v>46.628480000000003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4459.3999999999996</v>
      </c>
      <c r="D33" s="40">
        <v>4471.4666666666662</v>
      </c>
      <c r="E33" s="40">
        <v>4422.9333333333325</v>
      </c>
      <c r="F33" s="40">
        <v>4386.4666666666662</v>
      </c>
      <c r="G33" s="40">
        <v>4337.9333333333325</v>
      </c>
      <c r="H33" s="40">
        <v>4507.9333333333325</v>
      </c>
      <c r="I33" s="40">
        <v>4556.4666666666672</v>
      </c>
      <c r="J33" s="40">
        <v>4592.9333333333325</v>
      </c>
      <c r="K33" s="31">
        <v>4520</v>
      </c>
      <c r="L33" s="31">
        <v>4435</v>
      </c>
      <c r="M33" s="31">
        <v>5.3456299999999999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224.25</v>
      </c>
      <c r="D34" s="40">
        <v>224.46666666666667</v>
      </c>
      <c r="E34" s="40">
        <v>222.28333333333333</v>
      </c>
      <c r="F34" s="40">
        <v>220.31666666666666</v>
      </c>
      <c r="G34" s="40">
        <v>218.13333333333333</v>
      </c>
      <c r="H34" s="40">
        <v>226.43333333333334</v>
      </c>
      <c r="I34" s="40">
        <v>228.61666666666667</v>
      </c>
      <c r="J34" s="40">
        <v>230.58333333333334</v>
      </c>
      <c r="K34" s="31">
        <v>226.65</v>
      </c>
      <c r="L34" s="31">
        <v>222.5</v>
      </c>
      <c r="M34" s="31">
        <v>20.170919999999999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130.75</v>
      </c>
      <c r="D35" s="40">
        <v>131.65</v>
      </c>
      <c r="E35" s="40">
        <v>128.80000000000001</v>
      </c>
      <c r="F35" s="40">
        <v>126.85</v>
      </c>
      <c r="G35" s="40">
        <v>124</v>
      </c>
      <c r="H35" s="40">
        <v>133.60000000000002</v>
      </c>
      <c r="I35" s="40">
        <v>136.44999999999999</v>
      </c>
      <c r="J35" s="40">
        <v>138.40000000000003</v>
      </c>
      <c r="K35" s="31">
        <v>134.5</v>
      </c>
      <c r="L35" s="31">
        <v>129.69999999999999</v>
      </c>
      <c r="M35" s="31">
        <v>259.56464999999997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3177.85</v>
      </c>
      <c r="D36" s="40">
        <v>3200.2666666666664</v>
      </c>
      <c r="E36" s="40">
        <v>3147.583333333333</v>
      </c>
      <c r="F36" s="40">
        <v>3117.3166666666666</v>
      </c>
      <c r="G36" s="40">
        <v>3064.6333333333332</v>
      </c>
      <c r="H36" s="40">
        <v>3230.5333333333328</v>
      </c>
      <c r="I36" s="40">
        <v>3283.2166666666662</v>
      </c>
      <c r="J36" s="40">
        <v>3313.4833333333327</v>
      </c>
      <c r="K36" s="31">
        <v>3252.95</v>
      </c>
      <c r="L36" s="31">
        <v>3170</v>
      </c>
      <c r="M36" s="31">
        <v>15.12332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717.3</v>
      </c>
      <c r="D37" s="40">
        <v>716.05000000000007</v>
      </c>
      <c r="E37" s="40">
        <v>707.75000000000011</v>
      </c>
      <c r="F37" s="40">
        <v>698.2</v>
      </c>
      <c r="G37" s="40">
        <v>689.90000000000009</v>
      </c>
      <c r="H37" s="40">
        <v>725.60000000000014</v>
      </c>
      <c r="I37" s="40">
        <v>733.90000000000009</v>
      </c>
      <c r="J37" s="40">
        <v>743.45000000000016</v>
      </c>
      <c r="K37" s="31">
        <v>724.35</v>
      </c>
      <c r="L37" s="31">
        <v>706.5</v>
      </c>
      <c r="M37" s="31">
        <v>28.77882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4235.6000000000004</v>
      </c>
      <c r="D38" s="40">
        <v>4246.6333333333332</v>
      </c>
      <c r="E38" s="40">
        <v>4209.0666666666666</v>
      </c>
      <c r="F38" s="40">
        <v>4182.5333333333338</v>
      </c>
      <c r="G38" s="40">
        <v>4144.9666666666672</v>
      </c>
      <c r="H38" s="40">
        <v>4273.1666666666661</v>
      </c>
      <c r="I38" s="40">
        <v>4310.7333333333318</v>
      </c>
      <c r="J38" s="40">
        <v>4337.2666666666655</v>
      </c>
      <c r="K38" s="31">
        <v>4284.2</v>
      </c>
      <c r="L38" s="31">
        <v>4220.1000000000004</v>
      </c>
      <c r="M38" s="31">
        <v>2.03932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768.15</v>
      </c>
      <c r="D39" s="40">
        <v>764.61666666666667</v>
      </c>
      <c r="E39" s="40">
        <v>757.5333333333333</v>
      </c>
      <c r="F39" s="40">
        <v>746.91666666666663</v>
      </c>
      <c r="G39" s="40">
        <v>739.83333333333326</v>
      </c>
      <c r="H39" s="40">
        <v>775.23333333333335</v>
      </c>
      <c r="I39" s="40">
        <v>782.31666666666661</v>
      </c>
      <c r="J39" s="40">
        <v>792.93333333333339</v>
      </c>
      <c r="K39" s="31">
        <v>771.7</v>
      </c>
      <c r="L39" s="31">
        <v>754</v>
      </c>
      <c r="M39" s="31">
        <v>60.898949999999999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3852.6</v>
      </c>
      <c r="D40" s="40">
        <v>3845.3333333333335</v>
      </c>
      <c r="E40" s="40">
        <v>3809.916666666667</v>
      </c>
      <c r="F40" s="40">
        <v>3767.2333333333336</v>
      </c>
      <c r="G40" s="40">
        <v>3731.8166666666671</v>
      </c>
      <c r="H40" s="40">
        <v>3888.0166666666669</v>
      </c>
      <c r="I40" s="40">
        <v>3923.4333333333338</v>
      </c>
      <c r="J40" s="40">
        <v>3966.1166666666668</v>
      </c>
      <c r="K40" s="31">
        <v>3880.75</v>
      </c>
      <c r="L40" s="31">
        <v>3802.65</v>
      </c>
      <c r="M40" s="31">
        <v>4.0709099999999996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7522.75</v>
      </c>
      <c r="D41" s="40">
        <v>7545.6500000000005</v>
      </c>
      <c r="E41" s="40">
        <v>7452.1000000000013</v>
      </c>
      <c r="F41" s="40">
        <v>7381.4500000000007</v>
      </c>
      <c r="G41" s="40">
        <v>7287.9000000000015</v>
      </c>
      <c r="H41" s="40">
        <v>7616.3000000000011</v>
      </c>
      <c r="I41" s="40">
        <v>7709.85</v>
      </c>
      <c r="J41" s="40">
        <v>7780.5000000000009</v>
      </c>
      <c r="K41" s="31">
        <v>7639.2</v>
      </c>
      <c r="L41" s="31">
        <v>7475</v>
      </c>
      <c r="M41" s="31">
        <v>9.3773999999999997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17177.8</v>
      </c>
      <c r="D42" s="40">
        <v>17321.283333333333</v>
      </c>
      <c r="E42" s="40">
        <v>16906.516666666666</v>
      </c>
      <c r="F42" s="40">
        <v>16635.233333333334</v>
      </c>
      <c r="G42" s="40">
        <v>16220.466666666667</v>
      </c>
      <c r="H42" s="40">
        <v>17592.566666666666</v>
      </c>
      <c r="I42" s="40">
        <v>18007.333333333328</v>
      </c>
      <c r="J42" s="40">
        <v>18278.616666666665</v>
      </c>
      <c r="K42" s="31">
        <v>17736.05</v>
      </c>
      <c r="L42" s="31">
        <v>17050</v>
      </c>
      <c r="M42" s="31">
        <v>4.3267699999999998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4737.3999999999996</v>
      </c>
      <c r="D43" s="40">
        <v>4782.45</v>
      </c>
      <c r="E43" s="40">
        <v>4664.95</v>
      </c>
      <c r="F43" s="40">
        <v>4592.5</v>
      </c>
      <c r="G43" s="40">
        <v>4475</v>
      </c>
      <c r="H43" s="40">
        <v>4854.8999999999996</v>
      </c>
      <c r="I43" s="40">
        <v>4972.3999999999996</v>
      </c>
      <c r="J43" s="40">
        <v>5044.8499999999995</v>
      </c>
      <c r="K43" s="31">
        <v>4899.95</v>
      </c>
      <c r="L43" s="31">
        <v>4710</v>
      </c>
      <c r="M43" s="31">
        <v>0.74283999999999994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2541.4</v>
      </c>
      <c r="D44" s="40">
        <v>2531.85</v>
      </c>
      <c r="E44" s="40">
        <v>2510.6999999999998</v>
      </c>
      <c r="F44" s="40">
        <v>2480</v>
      </c>
      <c r="G44" s="40">
        <v>2458.85</v>
      </c>
      <c r="H44" s="40">
        <v>2562.5499999999997</v>
      </c>
      <c r="I44" s="40">
        <v>2583.7000000000003</v>
      </c>
      <c r="J44" s="40">
        <v>2614.3999999999996</v>
      </c>
      <c r="K44" s="31">
        <v>2553</v>
      </c>
      <c r="L44" s="31">
        <v>2501.15</v>
      </c>
      <c r="M44" s="31">
        <v>4.0227199999999996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289</v>
      </c>
      <c r="D45" s="40">
        <v>285.98333333333335</v>
      </c>
      <c r="E45" s="40">
        <v>282.2166666666667</v>
      </c>
      <c r="F45" s="40">
        <v>275.43333333333334</v>
      </c>
      <c r="G45" s="40">
        <v>271.66666666666669</v>
      </c>
      <c r="H45" s="40">
        <v>292.76666666666671</v>
      </c>
      <c r="I45" s="40">
        <v>296.53333333333336</v>
      </c>
      <c r="J45" s="40">
        <v>303.31666666666672</v>
      </c>
      <c r="K45" s="31">
        <v>289.75</v>
      </c>
      <c r="L45" s="31">
        <v>279.2</v>
      </c>
      <c r="M45" s="31">
        <v>47.406359999999999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82.45</v>
      </c>
      <c r="D46" s="40">
        <v>81.983333333333334</v>
      </c>
      <c r="E46" s="40">
        <v>80.466666666666669</v>
      </c>
      <c r="F46" s="40">
        <v>78.483333333333334</v>
      </c>
      <c r="G46" s="40">
        <v>76.966666666666669</v>
      </c>
      <c r="H46" s="40">
        <v>83.966666666666669</v>
      </c>
      <c r="I46" s="40">
        <v>85.483333333333348</v>
      </c>
      <c r="J46" s="40">
        <v>87.466666666666669</v>
      </c>
      <c r="K46" s="31">
        <v>83.5</v>
      </c>
      <c r="L46" s="31">
        <v>80</v>
      </c>
      <c r="M46" s="31">
        <v>394.14564000000001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56.6</v>
      </c>
      <c r="D47" s="40">
        <v>56.033333333333339</v>
      </c>
      <c r="E47" s="40">
        <v>55.26666666666668</v>
      </c>
      <c r="F47" s="40">
        <v>53.933333333333344</v>
      </c>
      <c r="G47" s="40">
        <v>53.166666666666686</v>
      </c>
      <c r="H47" s="40">
        <v>57.366666666666674</v>
      </c>
      <c r="I47" s="40">
        <v>58.13333333333334</v>
      </c>
      <c r="J47" s="40">
        <v>59.466666666666669</v>
      </c>
      <c r="K47" s="31">
        <v>56.8</v>
      </c>
      <c r="L47" s="31">
        <v>54.7</v>
      </c>
      <c r="M47" s="31">
        <v>130.22709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1834.7</v>
      </c>
      <c r="D48" s="40">
        <v>1816.7166666666665</v>
      </c>
      <c r="E48" s="40">
        <v>1780.4833333333329</v>
      </c>
      <c r="F48" s="40">
        <v>1726.2666666666664</v>
      </c>
      <c r="G48" s="40">
        <v>1690.0333333333328</v>
      </c>
      <c r="H48" s="40">
        <v>1870.9333333333329</v>
      </c>
      <c r="I48" s="40">
        <v>1907.1666666666665</v>
      </c>
      <c r="J48" s="40">
        <v>1961.383333333333</v>
      </c>
      <c r="K48" s="31">
        <v>1852.95</v>
      </c>
      <c r="L48" s="31">
        <v>1762.5</v>
      </c>
      <c r="M48" s="31">
        <v>11.127090000000001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810.4</v>
      </c>
      <c r="D49" s="40">
        <v>807</v>
      </c>
      <c r="E49" s="40">
        <v>801.6</v>
      </c>
      <c r="F49" s="40">
        <v>792.80000000000007</v>
      </c>
      <c r="G49" s="40">
        <v>787.40000000000009</v>
      </c>
      <c r="H49" s="40">
        <v>815.8</v>
      </c>
      <c r="I49" s="40">
        <v>821.2</v>
      </c>
      <c r="J49" s="40">
        <v>829.99999999999989</v>
      </c>
      <c r="K49" s="31">
        <v>812.4</v>
      </c>
      <c r="L49" s="31">
        <v>798.2</v>
      </c>
      <c r="M49" s="31">
        <v>5.8019499999999997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201.75</v>
      </c>
      <c r="D50" s="40">
        <v>201.71666666666667</v>
      </c>
      <c r="E50" s="40">
        <v>199.18333333333334</v>
      </c>
      <c r="F50" s="40">
        <v>196.61666666666667</v>
      </c>
      <c r="G50" s="40">
        <v>194.08333333333334</v>
      </c>
      <c r="H50" s="40">
        <v>204.28333333333333</v>
      </c>
      <c r="I50" s="40">
        <v>206.81666666666669</v>
      </c>
      <c r="J50" s="40">
        <v>209.38333333333333</v>
      </c>
      <c r="K50" s="31">
        <v>204.25</v>
      </c>
      <c r="L50" s="31">
        <v>199.15</v>
      </c>
      <c r="M50" s="31">
        <v>73.56644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727.6</v>
      </c>
      <c r="D51" s="40">
        <v>729.94999999999993</v>
      </c>
      <c r="E51" s="40">
        <v>718.64999999999986</v>
      </c>
      <c r="F51" s="40">
        <v>709.69999999999993</v>
      </c>
      <c r="G51" s="40">
        <v>698.39999999999986</v>
      </c>
      <c r="H51" s="40">
        <v>738.89999999999986</v>
      </c>
      <c r="I51" s="40">
        <v>750.19999999999982</v>
      </c>
      <c r="J51" s="40">
        <v>759.14999999999986</v>
      </c>
      <c r="K51" s="31">
        <v>741.25</v>
      </c>
      <c r="L51" s="31">
        <v>721</v>
      </c>
      <c r="M51" s="31">
        <v>22.805540000000001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65.599999999999994</v>
      </c>
      <c r="D52" s="40">
        <v>65.166666666666657</v>
      </c>
      <c r="E52" s="40">
        <v>64.033333333333317</v>
      </c>
      <c r="F52" s="40">
        <v>62.466666666666661</v>
      </c>
      <c r="G52" s="40">
        <v>61.333333333333321</v>
      </c>
      <c r="H52" s="40">
        <v>66.73333333333332</v>
      </c>
      <c r="I52" s="40">
        <v>67.866666666666646</v>
      </c>
      <c r="J52" s="40">
        <v>69.433333333333309</v>
      </c>
      <c r="K52" s="31">
        <v>66.3</v>
      </c>
      <c r="L52" s="31">
        <v>63.6</v>
      </c>
      <c r="M52" s="31">
        <v>735.74573999999996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433.05</v>
      </c>
      <c r="D53" s="40">
        <v>433.2166666666667</v>
      </c>
      <c r="E53" s="40">
        <v>428.83333333333337</v>
      </c>
      <c r="F53" s="40">
        <v>424.61666666666667</v>
      </c>
      <c r="G53" s="40">
        <v>420.23333333333335</v>
      </c>
      <c r="H53" s="40">
        <v>437.43333333333339</v>
      </c>
      <c r="I53" s="40">
        <v>441.81666666666672</v>
      </c>
      <c r="J53" s="40">
        <v>446.03333333333342</v>
      </c>
      <c r="K53" s="31">
        <v>437.6</v>
      </c>
      <c r="L53" s="31">
        <v>429</v>
      </c>
      <c r="M53" s="31">
        <v>27.4499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675.9</v>
      </c>
      <c r="D54" s="40">
        <v>676.9666666666667</v>
      </c>
      <c r="E54" s="40">
        <v>666.58333333333337</v>
      </c>
      <c r="F54" s="40">
        <v>657.26666666666665</v>
      </c>
      <c r="G54" s="40">
        <v>646.88333333333333</v>
      </c>
      <c r="H54" s="40">
        <v>686.28333333333342</v>
      </c>
      <c r="I54" s="40">
        <v>696.66666666666663</v>
      </c>
      <c r="J54" s="40">
        <v>705.98333333333346</v>
      </c>
      <c r="K54" s="31">
        <v>687.35</v>
      </c>
      <c r="L54" s="31">
        <v>667.65</v>
      </c>
      <c r="M54" s="31">
        <v>149.52127999999999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365.3</v>
      </c>
      <c r="D55" s="40">
        <v>363.7166666666667</v>
      </c>
      <c r="E55" s="40">
        <v>359.83333333333337</v>
      </c>
      <c r="F55" s="40">
        <v>354.36666666666667</v>
      </c>
      <c r="G55" s="40">
        <v>350.48333333333335</v>
      </c>
      <c r="H55" s="40">
        <v>369.18333333333339</v>
      </c>
      <c r="I55" s="40">
        <v>373.06666666666672</v>
      </c>
      <c r="J55" s="40">
        <v>378.53333333333342</v>
      </c>
      <c r="K55" s="31">
        <v>367.6</v>
      </c>
      <c r="L55" s="31">
        <v>358.25</v>
      </c>
      <c r="M55" s="31">
        <v>15.512460000000001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1155</v>
      </c>
      <c r="D56" s="40">
        <v>1155.3833333333332</v>
      </c>
      <c r="E56" s="40">
        <v>1139.6666666666665</v>
      </c>
      <c r="F56" s="40">
        <v>1124.3333333333333</v>
      </c>
      <c r="G56" s="40">
        <v>1108.6166666666666</v>
      </c>
      <c r="H56" s="40">
        <v>1170.7166666666665</v>
      </c>
      <c r="I56" s="40">
        <v>1186.4333333333332</v>
      </c>
      <c r="J56" s="40">
        <v>1201.7666666666664</v>
      </c>
      <c r="K56" s="31">
        <v>1171.0999999999999</v>
      </c>
      <c r="L56" s="31">
        <v>1140.05</v>
      </c>
      <c r="M56" s="31">
        <v>0.45177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15447.55</v>
      </c>
      <c r="D57" s="40">
        <v>15401.183333333334</v>
      </c>
      <c r="E57" s="40">
        <v>15264.366666666669</v>
      </c>
      <c r="F57" s="40">
        <v>15081.183333333334</v>
      </c>
      <c r="G57" s="40">
        <v>14944.366666666669</v>
      </c>
      <c r="H57" s="40">
        <v>15584.366666666669</v>
      </c>
      <c r="I57" s="40">
        <v>15721.183333333334</v>
      </c>
      <c r="J57" s="40">
        <v>15904.366666666669</v>
      </c>
      <c r="K57" s="31">
        <v>15538</v>
      </c>
      <c r="L57" s="31">
        <v>15218</v>
      </c>
      <c r="M57" s="31">
        <v>0.28273999999999999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3921.1</v>
      </c>
      <c r="D58" s="40">
        <v>3921.6333333333332</v>
      </c>
      <c r="E58" s="40">
        <v>3884.4666666666662</v>
      </c>
      <c r="F58" s="40">
        <v>3847.833333333333</v>
      </c>
      <c r="G58" s="40">
        <v>3810.6666666666661</v>
      </c>
      <c r="H58" s="40">
        <v>3958.2666666666664</v>
      </c>
      <c r="I58" s="40">
        <v>3995.4333333333334</v>
      </c>
      <c r="J58" s="40">
        <v>4032.0666666666666</v>
      </c>
      <c r="K58" s="31">
        <v>3958.8</v>
      </c>
      <c r="L58" s="31">
        <v>3885</v>
      </c>
      <c r="M58" s="31">
        <v>1.81917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91.4</v>
      </c>
      <c r="D59" s="40">
        <v>90.766666666666666</v>
      </c>
      <c r="E59" s="40">
        <v>89.133333333333326</v>
      </c>
      <c r="F59" s="40">
        <v>86.86666666666666</v>
      </c>
      <c r="G59" s="40">
        <v>85.23333333333332</v>
      </c>
      <c r="H59" s="40">
        <v>93.033333333333331</v>
      </c>
      <c r="I59" s="40">
        <v>94.666666666666686</v>
      </c>
      <c r="J59" s="40">
        <v>96.933333333333337</v>
      </c>
      <c r="K59" s="31">
        <v>92.4</v>
      </c>
      <c r="L59" s="31">
        <v>88.5</v>
      </c>
      <c r="M59" s="31">
        <v>190.23158000000001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555.70000000000005</v>
      </c>
      <c r="D60" s="40">
        <v>553.30000000000007</v>
      </c>
      <c r="E60" s="40">
        <v>546.65000000000009</v>
      </c>
      <c r="F60" s="40">
        <v>537.6</v>
      </c>
      <c r="G60" s="40">
        <v>530.95000000000005</v>
      </c>
      <c r="H60" s="40">
        <v>562.35000000000014</v>
      </c>
      <c r="I60" s="40">
        <v>569</v>
      </c>
      <c r="J60" s="40">
        <v>578.05000000000018</v>
      </c>
      <c r="K60" s="31">
        <v>559.95000000000005</v>
      </c>
      <c r="L60" s="31">
        <v>544.25</v>
      </c>
      <c r="M60" s="31">
        <v>14.45476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176.85</v>
      </c>
      <c r="D61" s="40">
        <v>174.6</v>
      </c>
      <c r="E61" s="40">
        <v>170.25</v>
      </c>
      <c r="F61" s="40">
        <v>163.65</v>
      </c>
      <c r="G61" s="40">
        <v>159.30000000000001</v>
      </c>
      <c r="H61" s="40">
        <v>181.2</v>
      </c>
      <c r="I61" s="40">
        <v>185.54999999999995</v>
      </c>
      <c r="J61" s="40">
        <v>192.14999999999998</v>
      </c>
      <c r="K61" s="31">
        <v>178.95</v>
      </c>
      <c r="L61" s="31">
        <v>168</v>
      </c>
      <c r="M61" s="31">
        <v>324.70585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140.1</v>
      </c>
      <c r="D62" s="40">
        <v>140.36666666666667</v>
      </c>
      <c r="E62" s="40">
        <v>138.48333333333335</v>
      </c>
      <c r="F62" s="40">
        <v>136.86666666666667</v>
      </c>
      <c r="G62" s="40">
        <v>134.98333333333335</v>
      </c>
      <c r="H62" s="40">
        <v>141.98333333333335</v>
      </c>
      <c r="I62" s="40">
        <v>143.86666666666667</v>
      </c>
      <c r="J62" s="40">
        <v>145.48333333333335</v>
      </c>
      <c r="K62" s="31">
        <v>142.25</v>
      </c>
      <c r="L62" s="31">
        <v>138.75</v>
      </c>
      <c r="M62" s="31">
        <v>7.4298400000000004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558.65</v>
      </c>
      <c r="D63" s="40">
        <v>560.88333333333333</v>
      </c>
      <c r="E63" s="40">
        <v>553.76666666666665</v>
      </c>
      <c r="F63" s="40">
        <v>548.88333333333333</v>
      </c>
      <c r="G63" s="40">
        <v>541.76666666666665</v>
      </c>
      <c r="H63" s="40">
        <v>565.76666666666665</v>
      </c>
      <c r="I63" s="40">
        <v>572.88333333333321</v>
      </c>
      <c r="J63" s="40">
        <v>577.76666666666665</v>
      </c>
      <c r="K63" s="31">
        <v>568</v>
      </c>
      <c r="L63" s="31">
        <v>556</v>
      </c>
      <c r="M63" s="31">
        <v>8.5882900000000006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986.2</v>
      </c>
      <c r="D64" s="40">
        <v>983.73333333333323</v>
      </c>
      <c r="E64" s="40">
        <v>975.56666666666649</v>
      </c>
      <c r="F64" s="40">
        <v>964.93333333333328</v>
      </c>
      <c r="G64" s="40">
        <v>956.76666666666654</v>
      </c>
      <c r="H64" s="40">
        <v>994.36666666666645</v>
      </c>
      <c r="I64" s="40">
        <v>1002.5333333333332</v>
      </c>
      <c r="J64" s="40">
        <v>1013.1666666666664</v>
      </c>
      <c r="K64" s="31">
        <v>991.9</v>
      </c>
      <c r="L64" s="31">
        <v>973.1</v>
      </c>
      <c r="M64" s="31">
        <v>19.48517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158.65</v>
      </c>
      <c r="D65" s="40">
        <v>158.13333333333335</v>
      </c>
      <c r="E65" s="40">
        <v>156.2166666666667</v>
      </c>
      <c r="F65" s="40">
        <v>153.78333333333333</v>
      </c>
      <c r="G65" s="40">
        <v>151.86666666666667</v>
      </c>
      <c r="H65" s="40">
        <v>160.56666666666672</v>
      </c>
      <c r="I65" s="40">
        <v>162.48333333333341</v>
      </c>
      <c r="J65" s="40">
        <v>164.91666666666674</v>
      </c>
      <c r="K65" s="31">
        <v>160.05000000000001</v>
      </c>
      <c r="L65" s="31">
        <v>155.69999999999999</v>
      </c>
      <c r="M65" s="31">
        <v>22.162269999999999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188.7</v>
      </c>
      <c r="D66" s="40">
        <v>187</v>
      </c>
      <c r="E66" s="40">
        <v>184.1</v>
      </c>
      <c r="F66" s="40">
        <v>179.5</v>
      </c>
      <c r="G66" s="40">
        <v>176.6</v>
      </c>
      <c r="H66" s="40">
        <v>191.6</v>
      </c>
      <c r="I66" s="40">
        <v>194.49999999999997</v>
      </c>
      <c r="J66" s="40">
        <v>199.1</v>
      </c>
      <c r="K66" s="31">
        <v>189.9</v>
      </c>
      <c r="L66" s="31">
        <v>182.4</v>
      </c>
      <c r="M66" s="31">
        <v>254.92957000000001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5279.5</v>
      </c>
      <c r="D67" s="40">
        <v>5259.8499999999995</v>
      </c>
      <c r="E67" s="40">
        <v>5194.6999999999989</v>
      </c>
      <c r="F67" s="40">
        <v>5109.8999999999996</v>
      </c>
      <c r="G67" s="40">
        <v>5044.7499999999991</v>
      </c>
      <c r="H67" s="40">
        <v>5344.6499999999987</v>
      </c>
      <c r="I67" s="40">
        <v>5409.7999999999984</v>
      </c>
      <c r="J67" s="40">
        <v>5494.5999999999985</v>
      </c>
      <c r="K67" s="31">
        <v>5325</v>
      </c>
      <c r="L67" s="31">
        <v>5175.05</v>
      </c>
      <c r="M67" s="31">
        <v>2.6423100000000002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1687.8</v>
      </c>
      <c r="D68" s="40">
        <v>1678.75</v>
      </c>
      <c r="E68" s="40">
        <v>1665.55</v>
      </c>
      <c r="F68" s="40">
        <v>1643.3</v>
      </c>
      <c r="G68" s="40">
        <v>1630.1</v>
      </c>
      <c r="H68" s="40">
        <v>1701</v>
      </c>
      <c r="I68" s="40">
        <v>1714.1999999999998</v>
      </c>
      <c r="J68" s="40">
        <v>1736.45</v>
      </c>
      <c r="K68" s="31">
        <v>1691.95</v>
      </c>
      <c r="L68" s="31">
        <v>1656.5</v>
      </c>
      <c r="M68" s="31">
        <v>2.25346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703.5</v>
      </c>
      <c r="D69" s="40">
        <v>702.08333333333337</v>
      </c>
      <c r="E69" s="40">
        <v>693.56666666666672</v>
      </c>
      <c r="F69" s="40">
        <v>683.63333333333333</v>
      </c>
      <c r="G69" s="40">
        <v>675.11666666666667</v>
      </c>
      <c r="H69" s="40">
        <v>712.01666666666677</v>
      </c>
      <c r="I69" s="40">
        <v>720.53333333333342</v>
      </c>
      <c r="J69" s="40">
        <v>730.46666666666681</v>
      </c>
      <c r="K69" s="31">
        <v>710.6</v>
      </c>
      <c r="L69" s="31">
        <v>692.15</v>
      </c>
      <c r="M69" s="31">
        <v>12.552619999999999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799.9</v>
      </c>
      <c r="D70" s="40">
        <v>796.66666666666663</v>
      </c>
      <c r="E70" s="40">
        <v>791.33333333333326</v>
      </c>
      <c r="F70" s="40">
        <v>782.76666666666665</v>
      </c>
      <c r="G70" s="40">
        <v>777.43333333333328</v>
      </c>
      <c r="H70" s="40">
        <v>805.23333333333323</v>
      </c>
      <c r="I70" s="40">
        <v>810.56666666666649</v>
      </c>
      <c r="J70" s="40">
        <v>819.13333333333321</v>
      </c>
      <c r="K70" s="31">
        <v>802</v>
      </c>
      <c r="L70" s="31">
        <v>788.1</v>
      </c>
      <c r="M70" s="31">
        <v>2.3603999999999998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488.8</v>
      </c>
      <c r="D71" s="40">
        <v>489.31666666666661</v>
      </c>
      <c r="E71" s="40">
        <v>475.63333333333321</v>
      </c>
      <c r="F71" s="40">
        <v>462.46666666666658</v>
      </c>
      <c r="G71" s="40">
        <v>448.78333333333319</v>
      </c>
      <c r="H71" s="40">
        <v>502.48333333333323</v>
      </c>
      <c r="I71" s="40">
        <v>516.16666666666663</v>
      </c>
      <c r="J71" s="40">
        <v>529.33333333333326</v>
      </c>
      <c r="K71" s="31">
        <v>503</v>
      </c>
      <c r="L71" s="31">
        <v>476.15</v>
      </c>
      <c r="M71" s="31">
        <v>25.183920000000001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918.1</v>
      </c>
      <c r="D72" s="40">
        <v>928.01666666666677</v>
      </c>
      <c r="E72" s="40">
        <v>868.23333333333358</v>
      </c>
      <c r="F72" s="40">
        <v>818.36666666666679</v>
      </c>
      <c r="G72" s="40">
        <v>758.5833333333336</v>
      </c>
      <c r="H72" s="40">
        <v>977.88333333333355</v>
      </c>
      <c r="I72" s="40">
        <v>1037.6666666666665</v>
      </c>
      <c r="J72" s="40">
        <v>1087.5333333333335</v>
      </c>
      <c r="K72" s="31">
        <v>987.8</v>
      </c>
      <c r="L72" s="31">
        <v>878.15</v>
      </c>
      <c r="M72" s="31">
        <v>90.960729999999998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417.2</v>
      </c>
      <c r="D73" s="40">
        <v>417.06666666666661</v>
      </c>
      <c r="E73" s="40">
        <v>411.28333333333319</v>
      </c>
      <c r="F73" s="40">
        <v>405.36666666666656</v>
      </c>
      <c r="G73" s="40">
        <v>399.58333333333314</v>
      </c>
      <c r="H73" s="40">
        <v>422.98333333333323</v>
      </c>
      <c r="I73" s="40">
        <v>428.76666666666665</v>
      </c>
      <c r="J73" s="40">
        <v>434.68333333333328</v>
      </c>
      <c r="K73" s="31">
        <v>422.85</v>
      </c>
      <c r="L73" s="31">
        <v>411.15</v>
      </c>
      <c r="M73" s="31">
        <v>112.65711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617.95000000000005</v>
      </c>
      <c r="D74" s="40">
        <v>615.7166666666667</v>
      </c>
      <c r="E74" s="40">
        <v>611.23333333333335</v>
      </c>
      <c r="F74" s="40">
        <v>604.51666666666665</v>
      </c>
      <c r="G74" s="40">
        <v>600.0333333333333</v>
      </c>
      <c r="H74" s="40">
        <v>622.43333333333339</v>
      </c>
      <c r="I74" s="40">
        <v>626.91666666666674</v>
      </c>
      <c r="J74" s="40">
        <v>633.63333333333344</v>
      </c>
      <c r="K74" s="31">
        <v>620.20000000000005</v>
      </c>
      <c r="L74" s="31">
        <v>609</v>
      </c>
      <c r="M74" s="31">
        <v>15.6357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2115.5</v>
      </c>
      <c r="D75" s="40">
        <v>2125.85</v>
      </c>
      <c r="E75" s="40">
        <v>2084.6999999999998</v>
      </c>
      <c r="F75" s="40">
        <v>2053.9</v>
      </c>
      <c r="G75" s="40">
        <v>2012.75</v>
      </c>
      <c r="H75" s="40">
        <v>2156.6499999999996</v>
      </c>
      <c r="I75" s="40">
        <v>2197.8000000000002</v>
      </c>
      <c r="J75" s="40">
        <v>2228.5999999999995</v>
      </c>
      <c r="K75" s="31">
        <v>2167</v>
      </c>
      <c r="L75" s="31">
        <v>2095.0500000000002</v>
      </c>
      <c r="M75" s="31">
        <v>3.57422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2382.4499999999998</v>
      </c>
      <c r="D76" s="40">
        <v>2381.15</v>
      </c>
      <c r="E76" s="40">
        <v>2357.3000000000002</v>
      </c>
      <c r="F76" s="40">
        <v>2332.15</v>
      </c>
      <c r="G76" s="40">
        <v>2308.3000000000002</v>
      </c>
      <c r="H76" s="40">
        <v>2406.3000000000002</v>
      </c>
      <c r="I76" s="40">
        <v>2430.1499999999996</v>
      </c>
      <c r="J76" s="40">
        <v>2455.3000000000002</v>
      </c>
      <c r="K76" s="31">
        <v>2405</v>
      </c>
      <c r="L76" s="31">
        <v>2356</v>
      </c>
      <c r="M76" s="31">
        <v>6.8346499999999999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180.65</v>
      </c>
      <c r="D77" s="40">
        <v>181.71666666666667</v>
      </c>
      <c r="E77" s="40">
        <v>179.43333333333334</v>
      </c>
      <c r="F77" s="40">
        <v>178.21666666666667</v>
      </c>
      <c r="G77" s="40">
        <v>175.93333333333334</v>
      </c>
      <c r="H77" s="40">
        <v>182.93333333333334</v>
      </c>
      <c r="I77" s="40">
        <v>185.2166666666667</v>
      </c>
      <c r="J77" s="40">
        <v>186.43333333333334</v>
      </c>
      <c r="K77" s="31">
        <v>184</v>
      </c>
      <c r="L77" s="31">
        <v>180.5</v>
      </c>
      <c r="M77" s="31">
        <v>8.5200800000000001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4832.3</v>
      </c>
      <c r="D78" s="40">
        <v>4828.7666666666664</v>
      </c>
      <c r="E78" s="40">
        <v>4783.5333333333328</v>
      </c>
      <c r="F78" s="40">
        <v>4734.7666666666664</v>
      </c>
      <c r="G78" s="40">
        <v>4689.5333333333328</v>
      </c>
      <c r="H78" s="40">
        <v>4877.5333333333328</v>
      </c>
      <c r="I78" s="40">
        <v>4922.7666666666664</v>
      </c>
      <c r="J78" s="40">
        <v>4971.5333333333328</v>
      </c>
      <c r="K78" s="31">
        <v>4874</v>
      </c>
      <c r="L78" s="31">
        <v>4780</v>
      </c>
      <c r="M78" s="31">
        <v>3.6252900000000001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4844.6000000000004</v>
      </c>
      <c r="D79" s="40">
        <v>4763.4000000000005</v>
      </c>
      <c r="E79" s="40">
        <v>4626.8000000000011</v>
      </c>
      <c r="F79" s="40">
        <v>4409.0000000000009</v>
      </c>
      <c r="G79" s="40">
        <v>4272.4000000000015</v>
      </c>
      <c r="H79" s="40">
        <v>4981.2000000000007</v>
      </c>
      <c r="I79" s="40">
        <v>5117.8000000000011</v>
      </c>
      <c r="J79" s="40">
        <v>5335.6</v>
      </c>
      <c r="K79" s="31">
        <v>4900</v>
      </c>
      <c r="L79" s="31">
        <v>4545.6000000000004</v>
      </c>
      <c r="M79" s="31">
        <v>12.818160000000001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3707.05</v>
      </c>
      <c r="D80" s="40">
        <v>3686.65</v>
      </c>
      <c r="E80" s="40">
        <v>3653.3</v>
      </c>
      <c r="F80" s="40">
        <v>3599.55</v>
      </c>
      <c r="G80" s="40">
        <v>3566.2000000000003</v>
      </c>
      <c r="H80" s="40">
        <v>3740.4</v>
      </c>
      <c r="I80" s="40">
        <v>3773.7499999999995</v>
      </c>
      <c r="J80" s="40">
        <v>3827.5</v>
      </c>
      <c r="K80" s="31">
        <v>3720</v>
      </c>
      <c r="L80" s="31">
        <v>3632.9</v>
      </c>
      <c r="M80" s="31">
        <v>2.1382500000000002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4955.8500000000004</v>
      </c>
      <c r="D81" s="40">
        <v>4926.0333333333338</v>
      </c>
      <c r="E81" s="40">
        <v>4882.0666666666675</v>
      </c>
      <c r="F81" s="40">
        <v>4808.2833333333338</v>
      </c>
      <c r="G81" s="40">
        <v>4764.3166666666675</v>
      </c>
      <c r="H81" s="40">
        <v>4999.8166666666675</v>
      </c>
      <c r="I81" s="40">
        <v>5043.7833333333328</v>
      </c>
      <c r="J81" s="40">
        <v>5117.5666666666675</v>
      </c>
      <c r="K81" s="31">
        <v>4970</v>
      </c>
      <c r="L81" s="31">
        <v>4852.25</v>
      </c>
      <c r="M81" s="31">
        <v>3.4213300000000002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2772.45</v>
      </c>
      <c r="D82" s="40">
        <v>2772.9166666666665</v>
      </c>
      <c r="E82" s="40">
        <v>2751.7333333333331</v>
      </c>
      <c r="F82" s="40">
        <v>2731.0166666666664</v>
      </c>
      <c r="G82" s="40">
        <v>2709.833333333333</v>
      </c>
      <c r="H82" s="40">
        <v>2793.6333333333332</v>
      </c>
      <c r="I82" s="40">
        <v>2814.8166666666666</v>
      </c>
      <c r="J82" s="40">
        <v>2835.5333333333333</v>
      </c>
      <c r="K82" s="31">
        <v>2794.1</v>
      </c>
      <c r="L82" s="31">
        <v>2752.2</v>
      </c>
      <c r="M82" s="31">
        <v>4.1100599999999998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569.95000000000005</v>
      </c>
      <c r="D83" s="40">
        <v>572.69999999999993</v>
      </c>
      <c r="E83" s="40">
        <v>565.89999999999986</v>
      </c>
      <c r="F83" s="40">
        <v>561.84999999999991</v>
      </c>
      <c r="G83" s="40">
        <v>555.04999999999984</v>
      </c>
      <c r="H83" s="40">
        <v>576.74999999999989</v>
      </c>
      <c r="I83" s="40">
        <v>583.54999999999984</v>
      </c>
      <c r="J83" s="40">
        <v>587.59999999999991</v>
      </c>
      <c r="K83" s="31">
        <v>579.5</v>
      </c>
      <c r="L83" s="31">
        <v>568.65</v>
      </c>
      <c r="M83" s="31">
        <v>4.8732899999999999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1564.45</v>
      </c>
      <c r="D84" s="40">
        <v>1568.0833333333333</v>
      </c>
      <c r="E84" s="40">
        <v>1546.4166666666665</v>
      </c>
      <c r="F84" s="40">
        <v>1528.3833333333332</v>
      </c>
      <c r="G84" s="40">
        <v>1506.7166666666665</v>
      </c>
      <c r="H84" s="40">
        <v>1586.1166666666666</v>
      </c>
      <c r="I84" s="40">
        <v>1607.7833333333331</v>
      </c>
      <c r="J84" s="40">
        <v>1625.8166666666666</v>
      </c>
      <c r="K84" s="31">
        <v>1589.75</v>
      </c>
      <c r="L84" s="31">
        <v>1550.05</v>
      </c>
      <c r="M84" s="31">
        <v>0.81411999999999995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1471.95</v>
      </c>
      <c r="D85" s="40">
        <v>1459.1333333333332</v>
      </c>
      <c r="E85" s="40">
        <v>1439.8166666666664</v>
      </c>
      <c r="F85" s="40">
        <v>1407.6833333333332</v>
      </c>
      <c r="G85" s="40">
        <v>1388.3666666666663</v>
      </c>
      <c r="H85" s="40">
        <v>1491.2666666666664</v>
      </c>
      <c r="I85" s="40">
        <v>1510.583333333333</v>
      </c>
      <c r="J85" s="40">
        <v>1542.7166666666665</v>
      </c>
      <c r="K85" s="31">
        <v>1478.45</v>
      </c>
      <c r="L85" s="31">
        <v>1427</v>
      </c>
      <c r="M85" s="31">
        <v>9.3309099999999994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178.85</v>
      </c>
      <c r="D86" s="40">
        <v>178.56666666666669</v>
      </c>
      <c r="E86" s="40">
        <v>177.48333333333338</v>
      </c>
      <c r="F86" s="40">
        <v>176.11666666666667</v>
      </c>
      <c r="G86" s="40">
        <v>175.03333333333336</v>
      </c>
      <c r="H86" s="40">
        <v>179.93333333333339</v>
      </c>
      <c r="I86" s="40">
        <v>181.01666666666671</v>
      </c>
      <c r="J86" s="40">
        <v>182.38333333333341</v>
      </c>
      <c r="K86" s="31">
        <v>179.65</v>
      </c>
      <c r="L86" s="31">
        <v>177.2</v>
      </c>
      <c r="M86" s="31">
        <v>40.476419999999997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83.15</v>
      </c>
      <c r="D87" s="40">
        <v>83.383333333333326</v>
      </c>
      <c r="E87" s="40">
        <v>82.466666666666654</v>
      </c>
      <c r="F87" s="40">
        <v>81.783333333333331</v>
      </c>
      <c r="G87" s="40">
        <v>80.86666666666666</v>
      </c>
      <c r="H87" s="40">
        <v>84.066666666666649</v>
      </c>
      <c r="I87" s="40">
        <v>84.983333333333334</v>
      </c>
      <c r="J87" s="40">
        <v>85.666666666666643</v>
      </c>
      <c r="K87" s="31">
        <v>84.3</v>
      </c>
      <c r="L87" s="31">
        <v>82.7</v>
      </c>
      <c r="M87" s="31">
        <v>102.64738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265.7</v>
      </c>
      <c r="D88" s="40">
        <v>264.41666666666669</v>
      </c>
      <c r="E88" s="40">
        <v>261.98333333333335</v>
      </c>
      <c r="F88" s="40">
        <v>258.26666666666665</v>
      </c>
      <c r="G88" s="40">
        <v>255.83333333333331</v>
      </c>
      <c r="H88" s="40">
        <v>268.13333333333338</v>
      </c>
      <c r="I88" s="40">
        <v>270.56666666666666</v>
      </c>
      <c r="J88" s="40">
        <v>274.28333333333342</v>
      </c>
      <c r="K88" s="31">
        <v>266.85000000000002</v>
      </c>
      <c r="L88" s="31">
        <v>260.7</v>
      </c>
      <c r="M88" s="31">
        <v>14.357989999999999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163.15</v>
      </c>
      <c r="D89" s="40">
        <v>162.30000000000001</v>
      </c>
      <c r="E89" s="40">
        <v>158.40000000000003</v>
      </c>
      <c r="F89" s="40">
        <v>153.65000000000003</v>
      </c>
      <c r="G89" s="40">
        <v>149.75000000000006</v>
      </c>
      <c r="H89" s="40">
        <v>167.05</v>
      </c>
      <c r="I89" s="40">
        <v>170.95</v>
      </c>
      <c r="J89" s="40">
        <v>175.7</v>
      </c>
      <c r="K89" s="31">
        <v>166.2</v>
      </c>
      <c r="L89" s="31">
        <v>157.55000000000001</v>
      </c>
      <c r="M89" s="31">
        <v>458.03410000000002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41</v>
      </c>
      <c r="D90" s="40">
        <v>40.050000000000004</v>
      </c>
      <c r="E90" s="40">
        <v>38.45000000000001</v>
      </c>
      <c r="F90" s="40">
        <v>35.900000000000006</v>
      </c>
      <c r="G90" s="40">
        <v>34.300000000000011</v>
      </c>
      <c r="H90" s="40">
        <v>42.600000000000009</v>
      </c>
      <c r="I90" s="40">
        <v>44.2</v>
      </c>
      <c r="J90" s="40">
        <v>46.750000000000007</v>
      </c>
      <c r="K90" s="31">
        <v>41.65</v>
      </c>
      <c r="L90" s="31">
        <v>37.5</v>
      </c>
      <c r="M90" s="31">
        <v>1158.6851899999999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3727.6</v>
      </c>
      <c r="D91" s="40">
        <v>3731.85</v>
      </c>
      <c r="E91" s="40">
        <v>3699.75</v>
      </c>
      <c r="F91" s="40">
        <v>3671.9</v>
      </c>
      <c r="G91" s="40">
        <v>3639.8</v>
      </c>
      <c r="H91" s="40">
        <v>3759.7</v>
      </c>
      <c r="I91" s="40">
        <v>3791.7999999999993</v>
      </c>
      <c r="J91" s="40">
        <v>3819.6499999999996</v>
      </c>
      <c r="K91" s="31">
        <v>3763.95</v>
      </c>
      <c r="L91" s="31">
        <v>3704</v>
      </c>
      <c r="M91" s="31">
        <v>0.64900000000000002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513.15</v>
      </c>
      <c r="D92" s="40">
        <v>511.03333333333336</v>
      </c>
      <c r="E92" s="40">
        <v>508.06666666666672</v>
      </c>
      <c r="F92" s="40">
        <v>502.98333333333335</v>
      </c>
      <c r="G92" s="40">
        <v>500.01666666666671</v>
      </c>
      <c r="H92" s="40">
        <v>516.11666666666679</v>
      </c>
      <c r="I92" s="40">
        <v>519.08333333333326</v>
      </c>
      <c r="J92" s="40">
        <v>524.16666666666674</v>
      </c>
      <c r="K92" s="31">
        <v>514</v>
      </c>
      <c r="L92" s="31">
        <v>505.95</v>
      </c>
      <c r="M92" s="31">
        <v>10.84023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631.20000000000005</v>
      </c>
      <c r="D93" s="40">
        <v>634.38333333333333</v>
      </c>
      <c r="E93" s="40">
        <v>624.81666666666661</v>
      </c>
      <c r="F93" s="40">
        <v>618.43333333333328</v>
      </c>
      <c r="G93" s="40">
        <v>608.86666666666656</v>
      </c>
      <c r="H93" s="40">
        <v>640.76666666666665</v>
      </c>
      <c r="I93" s="40">
        <v>650.33333333333348</v>
      </c>
      <c r="J93" s="40">
        <v>656.7166666666667</v>
      </c>
      <c r="K93" s="31">
        <v>643.95000000000005</v>
      </c>
      <c r="L93" s="31">
        <v>628</v>
      </c>
      <c r="M93" s="31">
        <v>0.93950999999999996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1020.35</v>
      </c>
      <c r="D94" s="40">
        <v>1023.1500000000001</v>
      </c>
      <c r="E94" s="40">
        <v>1003.3500000000001</v>
      </c>
      <c r="F94" s="40">
        <v>986.35</v>
      </c>
      <c r="G94" s="40">
        <v>966.55000000000007</v>
      </c>
      <c r="H94" s="40">
        <v>1040.1500000000001</v>
      </c>
      <c r="I94" s="40">
        <v>1059.9500000000003</v>
      </c>
      <c r="J94" s="40">
        <v>1076.9500000000003</v>
      </c>
      <c r="K94" s="31">
        <v>1042.95</v>
      </c>
      <c r="L94" s="31">
        <v>1006.15</v>
      </c>
      <c r="M94" s="31">
        <v>11.90574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564.85</v>
      </c>
      <c r="D95" s="40">
        <v>569.2833333333333</v>
      </c>
      <c r="E95" s="40">
        <v>559.56666666666661</v>
      </c>
      <c r="F95" s="40">
        <v>554.2833333333333</v>
      </c>
      <c r="G95" s="40">
        <v>544.56666666666661</v>
      </c>
      <c r="H95" s="40">
        <v>574.56666666666661</v>
      </c>
      <c r="I95" s="40">
        <v>584.2833333333333</v>
      </c>
      <c r="J95" s="40">
        <v>589.56666666666661</v>
      </c>
      <c r="K95" s="31">
        <v>579</v>
      </c>
      <c r="L95" s="31">
        <v>564</v>
      </c>
      <c r="M95" s="31">
        <v>1.4111800000000001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2233.3000000000002</v>
      </c>
      <c r="D96" s="40">
        <v>2259.4333333333334</v>
      </c>
      <c r="E96" s="40">
        <v>2178.8666666666668</v>
      </c>
      <c r="F96" s="40">
        <v>2124.4333333333334</v>
      </c>
      <c r="G96" s="40">
        <v>2043.8666666666668</v>
      </c>
      <c r="H96" s="40">
        <v>2313.8666666666668</v>
      </c>
      <c r="I96" s="40">
        <v>2394.4333333333334</v>
      </c>
      <c r="J96" s="40">
        <v>2448.8666666666668</v>
      </c>
      <c r="K96" s="31">
        <v>2340</v>
      </c>
      <c r="L96" s="31">
        <v>2205</v>
      </c>
      <c r="M96" s="31">
        <v>21.256019999999999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1677.15</v>
      </c>
      <c r="D97" s="40">
        <v>1666.7666666666667</v>
      </c>
      <c r="E97" s="40">
        <v>1645.8833333333332</v>
      </c>
      <c r="F97" s="40">
        <v>1614.6166666666666</v>
      </c>
      <c r="G97" s="40">
        <v>1593.7333333333331</v>
      </c>
      <c r="H97" s="40">
        <v>1698.0333333333333</v>
      </c>
      <c r="I97" s="40">
        <v>1718.916666666667</v>
      </c>
      <c r="J97" s="40">
        <v>1750.1833333333334</v>
      </c>
      <c r="K97" s="31">
        <v>1687.65</v>
      </c>
      <c r="L97" s="31">
        <v>1635.5</v>
      </c>
      <c r="M97" s="31">
        <v>7.0250300000000001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613.70000000000005</v>
      </c>
      <c r="D98" s="40">
        <v>622.70000000000005</v>
      </c>
      <c r="E98" s="40">
        <v>601.55000000000007</v>
      </c>
      <c r="F98" s="40">
        <v>589.4</v>
      </c>
      <c r="G98" s="40">
        <v>568.25</v>
      </c>
      <c r="H98" s="40">
        <v>634.85000000000014</v>
      </c>
      <c r="I98" s="40">
        <v>656.00000000000023</v>
      </c>
      <c r="J98" s="40">
        <v>668.1500000000002</v>
      </c>
      <c r="K98" s="31">
        <v>643.85</v>
      </c>
      <c r="L98" s="31">
        <v>610.54999999999995</v>
      </c>
      <c r="M98" s="31">
        <v>31.77599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314.05</v>
      </c>
      <c r="D99" s="40">
        <v>315.88333333333333</v>
      </c>
      <c r="E99" s="40">
        <v>310.26666666666665</v>
      </c>
      <c r="F99" s="40">
        <v>306.48333333333335</v>
      </c>
      <c r="G99" s="40">
        <v>300.86666666666667</v>
      </c>
      <c r="H99" s="40">
        <v>319.66666666666663</v>
      </c>
      <c r="I99" s="40">
        <v>325.2833333333333</v>
      </c>
      <c r="J99" s="40">
        <v>329.06666666666661</v>
      </c>
      <c r="K99" s="31">
        <v>321.5</v>
      </c>
      <c r="L99" s="31">
        <v>312.10000000000002</v>
      </c>
      <c r="M99" s="31">
        <v>6.2986899999999997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1273.75</v>
      </c>
      <c r="D100" s="40">
        <v>1272.8</v>
      </c>
      <c r="E100" s="40">
        <v>1261.5999999999999</v>
      </c>
      <c r="F100" s="40">
        <v>1249.45</v>
      </c>
      <c r="G100" s="40">
        <v>1238.25</v>
      </c>
      <c r="H100" s="40">
        <v>1284.9499999999998</v>
      </c>
      <c r="I100" s="40">
        <v>1296.1500000000001</v>
      </c>
      <c r="J100" s="40">
        <v>1308.2999999999997</v>
      </c>
      <c r="K100" s="31">
        <v>1284</v>
      </c>
      <c r="L100" s="31">
        <v>1260.6500000000001</v>
      </c>
      <c r="M100" s="31">
        <v>33.727960000000003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2932.25</v>
      </c>
      <c r="D101" s="40">
        <v>2920.6666666666665</v>
      </c>
      <c r="E101" s="40">
        <v>2892.6833333333329</v>
      </c>
      <c r="F101" s="40">
        <v>2853.1166666666663</v>
      </c>
      <c r="G101" s="40">
        <v>2825.1333333333328</v>
      </c>
      <c r="H101" s="40">
        <v>2960.2333333333331</v>
      </c>
      <c r="I101" s="40">
        <v>2988.2166666666667</v>
      </c>
      <c r="J101" s="40">
        <v>3027.7833333333333</v>
      </c>
      <c r="K101" s="31">
        <v>2948.65</v>
      </c>
      <c r="L101" s="31">
        <v>2881.1</v>
      </c>
      <c r="M101" s="31">
        <v>5.2841699999999996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1582.7</v>
      </c>
      <c r="D102" s="40">
        <v>1578.9833333333333</v>
      </c>
      <c r="E102" s="40">
        <v>1568.9666666666667</v>
      </c>
      <c r="F102" s="40">
        <v>1555.2333333333333</v>
      </c>
      <c r="G102" s="40">
        <v>1545.2166666666667</v>
      </c>
      <c r="H102" s="40">
        <v>1592.7166666666667</v>
      </c>
      <c r="I102" s="40">
        <v>1602.7333333333336</v>
      </c>
      <c r="J102" s="40">
        <v>1616.4666666666667</v>
      </c>
      <c r="K102" s="31">
        <v>1589</v>
      </c>
      <c r="L102" s="31">
        <v>1565.25</v>
      </c>
      <c r="M102" s="31">
        <v>55.642980000000001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729.45</v>
      </c>
      <c r="D103" s="40">
        <v>724.75</v>
      </c>
      <c r="E103" s="40">
        <v>719</v>
      </c>
      <c r="F103" s="40">
        <v>708.55</v>
      </c>
      <c r="G103" s="40">
        <v>702.8</v>
      </c>
      <c r="H103" s="40">
        <v>735.2</v>
      </c>
      <c r="I103" s="40">
        <v>740.95</v>
      </c>
      <c r="J103" s="40">
        <v>751.40000000000009</v>
      </c>
      <c r="K103" s="31">
        <v>730.5</v>
      </c>
      <c r="L103" s="31">
        <v>714.3</v>
      </c>
      <c r="M103" s="31">
        <v>18.52758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1359.1</v>
      </c>
      <c r="D104" s="40">
        <v>1358.6833333333334</v>
      </c>
      <c r="E104" s="40">
        <v>1334.6666666666667</v>
      </c>
      <c r="F104" s="40">
        <v>1310.2333333333333</v>
      </c>
      <c r="G104" s="40">
        <v>1286.2166666666667</v>
      </c>
      <c r="H104" s="40">
        <v>1383.1166666666668</v>
      </c>
      <c r="I104" s="40">
        <v>1407.1333333333332</v>
      </c>
      <c r="J104" s="40">
        <v>1431.5666666666668</v>
      </c>
      <c r="K104" s="31">
        <v>1382.7</v>
      </c>
      <c r="L104" s="31">
        <v>1334.25</v>
      </c>
      <c r="M104" s="31">
        <v>8.391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2847.95</v>
      </c>
      <c r="D105" s="40">
        <v>2833.7333333333336</v>
      </c>
      <c r="E105" s="40">
        <v>2816.4666666666672</v>
      </c>
      <c r="F105" s="40">
        <v>2784.9833333333336</v>
      </c>
      <c r="G105" s="40">
        <v>2767.7166666666672</v>
      </c>
      <c r="H105" s="40">
        <v>2865.2166666666672</v>
      </c>
      <c r="I105" s="40">
        <v>2882.4833333333336</v>
      </c>
      <c r="J105" s="40">
        <v>2913.9666666666672</v>
      </c>
      <c r="K105" s="31">
        <v>2851</v>
      </c>
      <c r="L105" s="31">
        <v>2802.25</v>
      </c>
      <c r="M105" s="31">
        <v>3.2972600000000001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484.35</v>
      </c>
      <c r="D106" s="40">
        <v>481.26666666666665</v>
      </c>
      <c r="E106" s="40">
        <v>476.5333333333333</v>
      </c>
      <c r="F106" s="40">
        <v>468.71666666666664</v>
      </c>
      <c r="G106" s="40">
        <v>463.98333333333329</v>
      </c>
      <c r="H106" s="40">
        <v>489.08333333333331</v>
      </c>
      <c r="I106" s="40">
        <v>493.81666666666666</v>
      </c>
      <c r="J106" s="40">
        <v>501.63333333333333</v>
      </c>
      <c r="K106" s="31">
        <v>486</v>
      </c>
      <c r="L106" s="31">
        <v>473.45</v>
      </c>
      <c r="M106" s="31">
        <v>80.723100000000002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1338</v>
      </c>
      <c r="D107" s="40">
        <v>1344.0333333333333</v>
      </c>
      <c r="E107" s="40">
        <v>1320.6166666666666</v>
      </c>
      <c r="F107" s="40">
        <v>1303.2333333333333</v>
      </c>
      <c r="G107" s="40">
        <v>1279.8166666666666</v>
      </c>
      <c r="H107" s="40">
        <v>1361.4166666666665</v>
      </c>
      <c r="I107" s="40">
        <v>1384.8333333333335</v>
      </c>
      <c r="J107" s="40">
        <v>1402.2166666666665</v>
      </c>
      <c r="K107" s="31">
        <v>1367.45</v>
      </c>
      <c r="L107" s="31">
        <v>1326.65</v>
      </c>
      <c r="M107" s="31">
        <v>6.6507199999999997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298.95</v>
      </c>
      <c r="D108" s="40">
        <v>300.65000000000003</v>
      </c>
      <c r="E108" s="40">
        <v>295.30000000000007</v>
      </c>
      <c r="F108" s="40">
        <v>291.65000000000003</v>
      </c>
      <c r="G108" s="40">
        <v>286.30000000000007</v>
      </c>
      <c r="H108" s="40">
        <v>304.30000000000007</v>
      </c>
      <c r="I108" s="40">
        <v>309.65000000000009</v>
      </c>
      <c r="J108" s="40">
        <v>313.30000000000007</v>
      </c>
      <c r="K108" s="31">
        <v>306</v>
      </c>
      <c r="L108" s="31">
        <v>297</v>
      </c>
      <c r="M108" s="31">
        <v>41.468229999999998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2704.05</v>
      </c>
      <c r="D109" s="40">
        <v>2698.7166666666667</v>
      </c>
      <c r="E109" s="40">
        <v>2685.4333333333334</v>
      </c>
      <c r="F109" s="40">
        <v>2666.8166666666666</v>
      </c>
      <c r="G109" s="40">
        <v>2653.5333333333333</v>
      </c>
      <c r="H109" s="40">
        <v>2717.3333333333335</v>
      </c>
      <c r="I109" s="40">
        <v>2730.6166666666672</v>
      </c>
      <c r="J109" s="40">
        <v>2749.2333333333336</v>
      </c>
      <c r="K109" s="31">
        <v>2712</v>
      </c>
      <c r="L109" s="31">
        <v>2680.1</v>
      </c>
      <c r="M109" s="31">
        <v>9.5611099999999993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306.14999999999998</v>
      </c>
      <c r="D110" s="40">
        <v>308.68333333333334</v>
      </c>
      <c r="E110" s="40">
        <v>302.86666666666667</v>
      </c>
      <c r="F110" s="40">
        <v>299.58333333333331</v>
      </c>
      <c r="G110" s="40">
        <v>293.76666666666665</v>
      </c>
      <c r="H110" s="40">
        <v>311.9666666666667</v>
      </c>
      <c r="I110" s="40">
        <v>317.78333333333342</v>
      </c>
      <c r="J110" s="40">
        <v>321.06666666666672</v>
      </c>
      <c r="K110" s="31">
        <v>314.5</v>
      </c>
      <c r="L110" s="31">
        <v>305.39999999999998</v>
      </c>
      <c r="M110" s="31">
        <v>20.42841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2711.65</v>
      </c>
      <c r="D111" s="40">
        <v>2719.0833333333335</v>
      </c>
      <c r="E111" s="40">
        <v>2686.166666666667</v>
      </c>
      <c r="F111" s="40">
        <v>2660.6833333333334</v>
      </c>
      <c r="G111" s="40">
        <v>2627.7666666666669</v>
      </c>
      <c r="H111" s="40">
        <v>2744.5666666666671</v>
      </c>
      <c r="I111" s="40">
        <v>2777.483333333334</v>
      </c>
      <c r="J111" s="40">
        <v>2802.9666666666672</v>
      </c>
      <c r="K111" s="31">
        <v>2752</v>
      </c>
      <c r="L111" s="31">
        <v>2693.6</v>
      </c>
      <c r="M111" s="31">
        <v>24.626480000000001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692.35</v>
      </c>
      <c r="D112" s="40">
        <v>691.69999999999993</v>
      </c>
      <c r="E112" s="40">
        <v>688.54999999999984</v>
      </c>
      <c r="F112" s="40">
        <v>684.74999999999989</v>
      </c>
      <c r="G112" s="40">
        <v>681.5999999999998</v>
      </c>
      <c r="H112" s="40">
        <v>695.49999999999989</v>
      </c>
      <c r="I112" s="40">
        <v>698.65</v>
      </c>
      <c r="J112" s="40">
        <v>702.44999999999993</v>
      </c>
      <c r="K112" s="31">
        <v>694.85</v>
      </c>
      <c r="L112" s="31">
        <v>687.9</v>
      </c>
      <c r="M112" s="31">
        <v>109.35809999999999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1582.55</v>
      </c>
      <c r="D113" s="40">
        <v>1590.6166666666668</v>
      </c>
      <c r="E113" s="40">
        <v>1553.2333333333336</v>
      </c>
      <c r="F113" s="40">
        <v>1523.9166666666667</v>
      </c>
      <c r="G113" s="40">
        <v>1486.5333333333335</v>
      </c>
      <c r="H113" s="40">
        <v>1619.9333333333336</v>
      </c>
      <c r="I113" s="40">
        <v>1657.3166666666668</v>
      </c>
      <c r="J113" s="40">
        <v>1686.6333333333337</v>
      </c>
      <c r="K113" s="31">
        <v>1628</v>
      </c>
      <c r="L113" s="31">
        <v>1561.3</v>
      </c>
      <c r="M113" s="31">
        <v>9.5331600000000005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667.8</v>
      </c>
      <c r="D114" s="40">
        <v>666.51666666666665</v>
      </c>
      <c r="E114" s="40">
        <v>659.2833333333333</v>
      </c>
      <c r="F114" s="40">
        <v>650.76666666666665</v>
      </c>
      <c r="G114" s="40">
        <v>643.5333333333333</v>
      </c>
      <c r="H114" s="40">
        <v>675.0333333333333</v>
      </c>
      <c r="I114" s="40">
        <v>682.26666666666665</v>
      </c>
      <c r="J114" s="40">
        <v>690.7833333333333</v>
      </c>
      <c r="K114" s="31">
        <v>673.75</v>
      </c>
      <c r="L114" s="31">
        <v>658</v>
      </c>
      <c r="M114" s="31">
        <v>9.8346599999999995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761.95</v>
      </c>
      <c r="D115" s="40">
        <v>760.65</v>
      </c>
      <c r="E115" s="40">
        <v>751.3</v>
      </c>
      <c r="F115" s="40">
        <v>740.65</v>
      </c>
      <c r="G115" s="40">
        <v>731.3</v>
      </c>
      <c r="H115" s="40">
        <v>771.3</v>
      </c>
      <c r="I115" s="40">
        <v>780.65000000000009</v>
      </c>
      <c r="J115" s="40">
        <v>791.3</v>
      </c>
      <c r="K115" s="31">
        <v>770</v>
      </c>
      <c r="L115" s="31">
        <v>750</v>
      </c>
      <c r="M115" s="31">
        <v>4.2123699999999999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47.35</v>
      </c>
      <c r="D116" s="40">
        <v>47.183333333333337</v>
      </c>
      <c r="E116" s="40">
        <v>46.716666666666676</v>
      </c>
      <c r="F116" s="40">
        <v>46.083333333333336</v>
      </c>
      <c r="G116" s="40">
        <v>45.616666666666674</v>
      </c>
      <c r="H116" s="40">
        <v>47.816666666666677</v>
      </c>
      <c r="I116" s="40">
        <v>48.283333333333346</v>
      </c>
      <c r="J116" s="40">
        <v>48.916666666666679</v>
      </c>
      <c r="K116" s="31">
        <v>47.65</v>
      </c>
      <c r="L116" s="31">
        <v>46.55</v>
      </c>
      <c r="M116" s="31">
        <v>225.38570000000001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235.35</v>
      </c>
      <c r="D117" s="40">
        <v>235.08333333333334</v>
      </c>
      <c r="E117" s="40">
        <v>233.16666666666669</v>
      </c>
      <c r="F117" s="40">
        <v>230.98333333333335</v>
      </c>
      <c r="G117" s="40">
        <v>229.06666666666669</v>
      </c>
      <c r="H117" s="40">
        <v>237.26666666666668</v>
      </c>
      <c r="I117" s="40">
        <v>239.18333333333337</v>
      </c>
      <c r="J117" s="40">
        <v>241.36666666666667</v>
      </c>
      <c r="K117" s="31">
        <v>237</v>
      </c>
      <c r="L117" s="31">
        <v>232.9</v>
      </c>
      <c r="M117" s="31">
        <v>159.56143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234.45</v>
      </c>
      <c r="D118" s="40">
        <v>232.46666666666667</v>
      </c>
      <c r="E118" s="40">
        <v>229.48333333333335</v>
      </c>
      <c r="F118" s="40">
        <v>224.51666666666668</v>
      </c>
      <c r="G118" s="40">
        <v>221.53333333333336</v>
      </c>
      <c r="H118" s="40">
        <v>237.43333333333334</v>
      </c>
      <c r="I118" s="40">
        <v>240.41666666666663</v>
      </c>
      <c r="J118" s="40">
        <v>245.38333333333333</v>
      </c>
      <c r="K118" s="31">
        <v>235.45</v>
      </c>
      <c r="L118" s="31">
        <v>227.5</v>
      </c>
      <c r="M118" s="31">
        <v>107.99645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8310.6</v>
      </c>
      <c r="D119" s="40">
        <v>8358.5333333333328</v>
      </c>
      <c r="E119" s="40">
        <v>8247.0666666666657</v>
      </c>
      <c r="F119" s="40">
        <v>8183.5333333333328</v>
      </c>
      <c r="G119" s="40">
        <v>8072.0666666666657</v>
      </c>
      <c r="H119" s="40">
        <v>8422.0666666666657</v>
      </c>
      <c r="I119" s="40">
        <v>8533.5333333333328</v>
      </c>
      <c r="J119" s="40">
        <v>8597.0666666666657</v>
      </c>
      <c r="K119" s="31">
        <v>8470</v>
      </c>
      <c r="L119" s="31">
        <v>8295</v>
      </c>
      <c r="M119" s="31">
        <v>0.54701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184.1</v>
      </c>
      <c r="D120" s="40">
        <v>183.04999999999998</v>
      </c>
      <c r="E120" s="40">
        <v>179.39999999999998</v>
      </c>
      <c r="F120" s="40">
        <v>174.7</v>
      </c>
      <c r="G120" s="40">
        <v>171.04999999999998</v>
      </c>
      <c r="H120" s="40">
        <v>187.74999999999997</v>
      </c>
      <c r="I120" s="40">
        <v>191.4</v>
      </c>
      <c r="J120" s="40">
        <v>196.09999999999997</v>
      </c>
      <c r="K120" s="31">
        <v>186.7</v>
      </c>
      <c r="L120" s="31">
        <v>178.35</v>
      </c>
      <c r="M120" s="31">
        <v>64.629159999999999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127.4</v>
      </c>
      <c r="D121" s="40">
        <v>127.08333333333333</v>
      </c>
      <c r="E121" s="40">
        <v>125.31666666666666</v>
      </c>
      <c r="F121" s="40">
        <v>123.23333333333333</v>
      </c>
      <c r="G121" s="40">
        <v>121.46666666666667</v>
      </c>
      <c r="H121" s="40">
        <v>129.16666666666666</v>
      </c>
      <c r="I121" s="40">
        <v>130.93333333333334</v>
      </c>
      <c r="J121" s="40">
        <v>133.01666666666665</v>
      </c>
      <c r="K121" s="31">
        <v>128.85</v>
      </c>
      <c r="L121" s="31">
        <v>125</v>
      </c>
      <c r="M121" s="31">
        <v>133.90167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3793.6</v>
      </c>
      <c r="D122" s="40">
        <v>3782.5833333333335</v>
      </c>
      <c r="E122" s="40">
        <v>3744.166666666667</v>
      </c>
      <c r="F122" s="40">
        <v>3694.7333333333336</v>
      </c>
      <c r="G122" s="40">
        <v>3656.3166666666671</v>
      </c>
      <c r="H122" s="40">
        <v>3832.0166666666669</v>
      </c>
      <c r="I122" s="40">
        <v>3870.4333333333338</v>
      </c>
      <c r="J122" s="40">
        <v>3919.8666666666668</v>
      </c>
      <c r="K122" s="31">
        <v>3821</v>
      </c>
      <c r="L122" s="31">
        <v>3733.15</v>
      </c>
      <c r="M122" s="31">
        <v>15.99816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530.29999999999995</v>
      </c>
      <c r="D123" s="40">
        <v>530.94999999999993</v>
      </c>
      <c r="E123" s="40">
        <v>524.89999999999986</v>
      </c>
      <c r="F123" s="40">
        <v>519.49999999999989</v>
      </c>
      <c r="G123" s="40">
        <v>513.44999999999982</v>
      </c>
      <c r="H123" s="40">
        <v>536.34999999999991</v>
      </c>
      <c r="I123" s="40">
        <v>542.39999999999986</v>
      </c>
      <c r="J123" s="40">
        <v>547.79999999999995</v>
      </c>
      <c r="K123" s="31">
        <v>537</v>
      </c>
      <c r="L123" s="31">
        <v>525.54999999999995</v>
      </c>
      <c r="M123" s="31">
        <v>32.858890000000002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315.60000000000002</v>
      </c>
      <c r="D124" s="40">
        <v>311.91666666666669</v>
      </c>
      <c r="E124" s="40">
        <v>306.33333333333337</v>
      </c>
      <c r="F124" s="40">
        <v>297.06666666666666</v>
      </c>
      <c r="G124" s="40">
        <v>291.48333333333335</v>
      </c>
      <c r="H124" s="40">
        <v>321.18333333333339</v>
      </c>
      <c r="I124" s="40">
        <v>326.76666666666677</v>
      </c>
      <c r="J124" s="40">
        <v>336.03333333333342</v>
      </c>
      <c r="K124" s="31">
        <v>317.5</v>
      </c>
      <c r="L124" s="31">
        <v>302.64999999999998</v>
      </c>
      <c r="M124" s="31">
        <v>112.03743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1104.05</v>
      </c>
      <c r="D125" s="40">
        <v>1102.45</v>
      </c>
      <c r="E125" s="40">
        <v>1092.9000000000001</v>
      </c>
      <c r="F125" s="40">
        <v>1081.75</v>
      </c>
      <c r="G125" s="40">
        <v>1072.2</v>
      </c>
      <c r="H125" s="40">
        <v>1113.6000000000001</v>
      </c>
      <c r="I125" s="40">
        <v>1123.1499999999999</v>
      </c>
      <c r="J125" s="40">
        <v>1134.3000000000002</v>
      </c>
      <c r="K125" s="31">
        <v>1112</v>
      </c>
      <c r="L125" s="31">
        <v>1091.3</v>
      </c>
      <c r="M125" s="31">
        <v>19.407979999999998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6428.65</v>
      </c>
      <c r="D126" s="40">
        <v>6450.8833333333341</v>
      </c>
      <c r="E126" s="40">
        <v>6377.7666666666682</v>
      </c>
      <c r="F126" s="40">
        <v>6326.8833333333341</v>
      </c>
      <c r="G126" s="40">
        <v>6253.7666666666682</v>
      </c>
      <c r="H126" s="40">
        <v>6501.7666666666682</v>
      </c>
      <c r="I126" s="40">
        <v>6574.883333333335</v>
      </c>
      <c r="J126" s="40">
        <v>6625.7666666666682</v>
      </c>
      <c r="K126" s="31">
        <v>6524</v>
      </c>
      <c r="L126" s="31">
        <v>6400</v>
      </c>
      <c r="M126" s="31">
        <v>3.3159399999999999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1665.15</v>
      </c>
      <c r="D127" s="40">
        <v>1668.45</v>
      </c>
      <c r="E127" s="40">
        <v>1657.95</v>
      </c>
      <c r="F127" s="40">
        <v>1650.75</v>
      </c>
      <c r="G127" s="40">
        <v>1640.25</v>
      </c>
      <c r="H127" s="40">
        <v>1675.65</v>
      </c>
      <c r="I127" s="40">
        <v>1686.15</v>
      </c>
      <c r="J127" s="40">
        <v>1693.3500000000001</v>
      </c>
      <c r="K127" s="31">
        <v>1678.95</v>
      </c>
      <c r="L127" s="31">
        <v>1661.25</v>
      </c>
      <c r="M127" s="31">
        <v>57.339060000000003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1976.05</v>
      </c>
      <c r="D128" s="40">
        <v>1988.0833333333333</v>
      </c>
      <c r="E128" s="40">
        <v>1946.1666666666665</v>
      </c>
      <c r="F128" s="40">
        <v>1916.2833333333333</v>
      </c>
      <c r="G128" s="40">
        <v>1874.3666666666666</v>
      </c>
      <c r="H128" s="40">
        <v>2017.9666666666665</v>
      </c>
      <c r="I128" s="40">
        <v>2059.8833333333332</v>
      </c>
      <c r="J128" s="40">
        <v>2089.7666666666664</v>
      </c>
      <c r="K128" s="31">
        <v>2030</v>
      </c>
      <c r="L128" s="31">
        <v>1958.2</v>
      </c>
      <c r="M128" s="31">
        <v>8.20838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2423.6</v>
      </c>
      <c r="D129" s="40">
        <v>2416.2000000000003</v>
      </c>
      <c r="E129" s="40">
        <v>2397.4000000000005</v>
      </c>
      <c r="F129" s="40">
        <v>2371.2000000000003</v>
      </c>
      <c r="G129" s="40">
        <v>2352.4000000000005</v>
      </c>
      <c r="H129" s="40">
        <v>2442.4000000000005</v>
      </c>
      <c r="I129" s="40">
        <v>2461.2000000000007</v>
      </c>
      <c r="J129" s="40">
        <v>2487.4000000000005</v>
      </c>
      <c r="K129" s="31">
        <v>2435</v>
      </c>
      <c r="L129" s="31">
        <v>2390</v>
      </c>
      <c r="M129" s="31">
        <v>1.44912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385.2</v>
      </c>
      <c r="D130" s="40">
        <v>387.25</v>
      </c>
      <c r="E130" s="40">
        <v>376.05</v>
      </c>
      <c r="F130" s="40">
        <v>366.90000000000003</v>
      </c>
      <c r="G130" s="40">
        <v>355.70000000000005</v>
      </c>
      <c r="H130" s="40">
        <v>396.4</v>
      </c>
      <c r="I130" s="40">
        <v>407.6</v>
      </c>
      <c r="J130" s="40">
        <v>416.74999999999994</v>
      </c>
      <c r="K130" s="31">
        <v>398.45</v>
      </c>
      <c r="L130" s="31">
        <v>378.1</v>
      </c>
      <c r="M130" s="31">
        <v>11.84548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674.25</v>
      </c>
      <c r="D131" s="40">
        <v>673.2833333333333</v>
      </c>
      <c r="E131" s="40">
        <v>659.86666666666656</v>
      </c>
      <c r="F131" s="40">
        <v>645.48333333333323</v>
      </c>
      <c r="G131" s="40">
        <v>632.06666666666649</v>
      </c>
      <c r="H131" s="40">
        <v>687.66666666666663</v>
      </c>
      <c r="I131" s="40">
        <v>701.08333333333337</v>
      </c>
      <c r="J131" s="40">
        <v>715.4666666666667</v>
      </c>
      <c r="K131" s="31">
        <v>686.7</v>
      </c>
      <c r="L131" s="31">
        <v>658.9</v>
      </c>
      <c r="M131" s="31">
        <v>51.930480000000003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401.7</v>
      </c>
      <c r="D132" s="40">
        <v>396.93333333333339</v>
      </c>
      <c r="E132" s="40">
        <v>384.36666666666679</v>
      </c>
      <c r="F132" s="40">
        <v>367.03333333333342</v>
      </c>
      <c r="G132" s="40">
        <v>354.46666666666681</v>
      </c>
      <c r="H132" s="40">
        <v>414.26666666666677</v>
      </c>
      <c r="I132" s="40">
        <v>426.83333333333337</v>
      </c>
      <c r="J132" s="40">
        <v>444.16666666666674</v>
      </c>
      <c r="K132" s="31">
        <v>409.5</v>
      </c>
      <c r="L132" s="31">
        <v>379.6</v>
      </c>
      <c r="M132" s="31">
        <v>171.93037000000001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4045.9</v>
      </c>
      <c r="D133" s="40">
        <v>4060.9666666666667</v>
      </c>
      <c r="E133" s="40">
        <v>3996.9333333333334</v>
      </c>
      <c r="F133" s="40">
        <v>3947.9666666666667</v>
      </c>
      <c r="G133" s="40">
        <v>3883.9333333333334</v>
      </c>
      <c r="H133" s="40">
        <v>4109.9333333333334</v>
      </c>
      <c r="I133" s="40">
        <v>4173.9666666666672</v>
      </c>
      <c r="J133" s="40">
        <v>4222.9333333333334</v>
      </c>
      <c r="K133" s="31">
        <v>4125</v>
      </c>
      <c r="L133" s="31">
        <v>4012</v>
      </c>
      <c r="M133" s="31">
        <v>3.6259700000000001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1993.55</v>
      </c>
      <c r="D134" s="40">
        <v>1992.0833333333333</v>
      </c>
      <c r="E134" s="40">
        <v>1973.3666666666666</v>
      </c>
      <c r="F134" s="40">
        <v>1953.1833333333334</v>
      </c>
      <c r="G134" s="40">
        <v>1934.4666666666667</v>
      </c>
      <c r="H134" s="40">
        <v>2012.2666666666664</v>
      </c>
      <c r="I134" s="40">
        <v>2030.9833333333331</v>
      </c>
      <c r="J134" s="40">
        <v>2051.1666666666661</v>
      </c>
      <c r="K134" s="31">
        <v>2010.8</v>
      </c>
      <c r="L134" s="31">
        <v>1971.9</v>
      </c>
      <c r="M134" s="31">
        <v>33.739780000000003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89.65</v>
      </c>
      <c r="D135" s="40">
        <v>89.5</v>
      </c>
      <c r="E135" s="40">
        <v>88.65</v>
      </c>
      <c r="F135" s="40">
        <v>87.65</v>
      </c>
      <c r="G135" s="40">
        <v>86.800000000000011</v>
      </c>
      <c r="H135" s="40">
        <v>90.5</v>
      </c>
      <c r="I135" s="40">
        <v>91.35</v>
      </c>
      <c r="J135" s="40">
        <v>92.35</v>
      </c>
      <c r="K135" s="31">
        <v>90.35</v>
      </c>
      <c r="L135" s="31">
        <v>88.5</v>
      </c>
      <c r="M135" s="31">
        <v>82.008589999999998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4644.3500000000004</v>
      </c>
      <c r="D136" s="40">
        <v>4647.1500000000005</v>
      </c>
      <c r="E136" s="40">
        <v>4602.2000000000007</v>
      </c>
      <c r="F136" s="40">
        <v>4560.05</v>
      </c>
      <c r="G136" s="40">
        <v>4515.1000000000004</v>
      </c>
      <c r="H136" s="40">
        <v>4689.3000000000011</v>
      </c>
      <c r="I136" s="40">
        <v>4734.25</v>
      </c>
      <c r="J136" s="40">
        <v>4776.4000000000015</v>
      </c>
      <c r="K136" s="31">
        <v>4692.1000000000004</v>
      </c>
      <c r="L136" s="31">
        <v>4605</v>
      </c>
      <c r="M136" s="31">
        <v>1.52674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427.95</v>
      </c>
      <c r="D137" s="40">
        <v>426.81666666666666</v>
      </c>
      <c r="E137" s="40">
        <v>423.13333333333333</v>
      </c>
      <c r="F137" s="40">
        <v>418.31666666666666</v>
      </c>
      <c r="G137" s="40">
        <v>414.63333333333333</v>
      </c>
      <c r="H137" s="40">
        <v>431.63333333333333</v>
      </c>
      <c r="I137" s="40">
        <v>435.31666666666661</v>
      </c>
      <c r="J137" s="40">
        <v>440.13333333333333</v>
      </c>
      <c r="K137" s="31">
        <v>430.5</v>
      </c>
      <c r="L137" s="31">
        <v>422</v>
      </c>
      <c r="M137" s="31">
        <v>21.66469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5750.8</v>
      </c>
      <c r="D138" s="40">
        <v>5743.5999999999995</v>
      </c>
      <c r="E138" s="40">
        <v>5687.1999999999989</v>
      </c>
      <c r="F138" s="40">
        <v>5623.5999999999995</v>
      </c>
      <c r="G138" s="40">
        <v>5567.1999999999989</v>
      </c>
      <c r="H138" s="40">
        <v>5807.1999999999989</v>
      </c>
      <c r="I138" s="40">
        <v>5863.5999999999985</v>
      </c>
      <c r="J138" s="40">
        <v>5927.1999999999989</v>
      </c>
      <c r="K138" s="31">
        <v>5800</v>
      </c>
      <c r="L138" s="31">
        <v>5680</v>
      </c>
      <c r="M138" s="31">
        <v>2.1127899999999999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1696.9</v>
      </c>
      <c r="D139" s="40">
        <v>1698.9666666666665</v>
      </c>
      <c r="E139" s="40">
        <v>1685.4333333333329</v>
      </c>
      <c r="F139" s="40">
        <v>1673.9666666666665</v>
      </c>
      <c r="G139" s="40">
        <v>1660.4333333333329</v>
      </c>
      <c r="H139" s="40">
        <v>1710.4333333333329</v>
      </c>
      <c r="I139" s="40">
        <v>1723.9666666666662</v>
      </c>
      <c r="J139" s="40">
        <v>1735.4333333333329</v>
      </c>
      <c r="K139" s="31">
        <v>1712.5</v>
      </c>
      <c r="L139" s="31">
        <v>1687.5</v>
      </c>
      <c r="M139" s="31">
        <v>15.63937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619.20000000000005</v>
      </c>
      <c r="D140" s="40">
        <v>617.51666666666677</v>
      </c>
      <c r="E140" s="40">
        <v>613.03333333333353</v>
      </c>
      <c r="F140" s="40">
        <v>606.86666666666679</v>
      </c>
      <c r="G140" s="40">
        <v>602.38333333333355</v>
      </c>
      <c r="H140" s="40">
        <v>623.68333333333351</v>
      </c>
      <c r="I140" s="40">
        <v>628.16666666666686</v>
      </c>
      <c r="J140" s="40">
        <v>634.33333333333348</v>
      </c>
      <c r="K140" s="31">
        <v>622</v>
      </c>
      <c r="L140" s="31">
        <v>611.35</v>
      </c>
      <c r="M140" s="31">
        <v>15.14828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966.4</v>
      </c>
      <c r="D141" s="40">
        <v>959.13333333333333</v>
      </c>
      <c r="E141" s="40">
        <v>950.26666666666665</v>
      </c>
      <c r="F141" s="40">
        <v>934.13333333333333</v>
      </c>
      <c r="G141" s="40">
        <v>925.26666666666665</v>
      </c>
      <c r="H141" s="40">
        <v>975.26666666666665</v>
      </c>
      <c r="I141" s="40">
        <v>984.13333333333321</v>
      </c>
      <c r="J141" s="40">
        <v>1000.2666666666667</v>
      </c>
      <c r="K141" s="31">
        <v>968</v>
      </c>
      <c r="L141" s="31">
        <v>943</v>
      </c>
      <c r="M141" s="31">
        <v>12.66634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78994.399999999994</v>
      </c>
      <c r="D142" s="40">
        <v>78958.133333333331</v>
      </c>
      <c r="E142" s="40">
        <v>78546.266666666663</v>
      </c>
      <c r="F142" s="40">
        <v>78098.133333333331</v>
      </c>
      <c r="G142" s="40">
        <v>77686.266666666663</v>
      </c>
      <c r="H142" s="40">
        <v>79406.266666666663</v>
      </c>
      <c r="I142" s="40">
        <v>79818.133333333331</v>
      </c>
      <c r="J142" s="40">
        <v>80266.266666666663</v>
      </c>
      <c r="K142" s="31">
        <v>79370</v>
      </c>
      <c r="L142" s="31">
        <v>78510</v>
      </c>
      <c r="M142" s="31">
        <v>8.5059999999999997E-2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1099.7</v>
      </c>
      <c r="D143" s="40">
        <v>1092.8999999999999</v>
      </c>
      <c r="E143" s="40">
        <v>1076.7999999999997</v>
      </c>
      <c r="F143" s="40">
        <v>1053.8999999999999</v>
      </c>
      <c r="G143" s="40">
        <v>1037.7999999999997</v>
      </c>
      <c r="H143" s="40">
        <v>1115.7999999999997</v>
      </c>
      <c r="I143" s="40">
        <v>1131.8999999999996</v>
      </c>
      <c r="J143" s="40">
        <v>1154.7999999999997</v>
      </c>
      <c r="K143" s="31">
        <v>1109</v>
      </c>
      <c r="L143" s="31">
        <v>1070</v>
      </c>
      <c r="M143" s="31">
        <v>9.7250899999999998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186.3</v>
      </c>
      <c r="D144" s="40">
        <v>185.25</v>
      </c>
      <c r="E144" s="40">
        <v>183.1</v>
      </c>
      <c r="F144" s="40">
        <v>179.9</v>
      </c>
      <c r="G144" s="40">
        <v>177.75</v>
      </c>
      <c r="H144" s="40">
        <v>188.45</v>
      </c>
      <c r="I144" s="40">
        <v>190.59999999999997</v>
      </c>
      <c r="J144" s="40">
        <v>193.79999999999998</v>
      </c>
      <c r="K144" s="31">
        <v>187.4</v>
      </c>
      <c r="L144" s="31">
        <v>182.05</v>
      </c>
      <c r="M144" s="31">
        <v>61.044199999999996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827.85</v>
      </c>
      <c r="D145" s="40">
        <v>815.2833333333333</v>
      </c>
      <c r="E145" s="40">
        <v>799.56666666666661</v>
      </c>
      <c r="F145" s="40">
        <v>771.2833333333333</v>
      </c>
      <c r="G145" s="40">
        <v>755.56666666666661</v>
      </c>
      <c r="H145" s="40">
        <v>843.56666666666661</v>
      </c>
      <c r="I145" s="40">
        <v>859.2833333333333</v>
      </c>
      <c r="J145" s="40">
        <v>887.56666666666661</v>
      </c>
      <c r="K145" s="31">
        <v>831</v>
      </c>
      <c r="L145" s="31">
        <v>787</v>
      </c>
      <c r="M145" s="31">
        <v>77.042159999999996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179.55</v>
      </c>
      <c r="D146" s="40">
        <v>176.48333333333335</v>
      </c>
      <c r="E146" s="40">
        <v>172.4666666666667</v>
      </c>
      <c r="F146" s="40">
        <v>165.38333333333335</v>
      </c>
      <c r="G146" s="40">
        <v>161.3666666666667</v>
      </c>
      <c r="H146" s="40">
        <v>183.56666666666669</v>
      </c>
      <c r="I146" s="40">
        <v>187.58333333333334</v>
      </c>
      <c r="J146" s="40">
        <v>194.66666666666669</v>
      </c>
      <c r="K146" s="31">
        <v>180.5</v>
      </c>
      <c r="L146" s="31">
        <v>169.4</v>
      </c>
      <c r="M146" s="31">
        <v>211.86331000000001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549.54999999999995</v>
      </c>
      <c r="D147" s="40">
        <v>547.7833333333333</v>
      </c>
      <c r="E147" s="40">
        <v>542.81666666666661</v>
      </c>
      <c r="F147" s="40">
        <v>536.08333333333326</v>
      </c>
      <c r="G147" s="40">
        <v>531.11666666666656</v>
      </c>
      <c r="H147" s="40">
        <v>554.51666666666665</v>
      </c>
      <c r="I147" s="40">
        <v>559.48333333333335</v>
      </c>
      <c r="J147" s="40">
        <v>566.2166666666667</v>
      </c>
      <c r="K147" s="31">
        <v>552.75</v>
      </c>
      <c r="L147" s="31">
        <v>541.04999999999995</v>
      </c>
      <c r="M147" s="31">
        <v>12.19031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7162.3</v>
      </c>
      <c r="D148" s="40">
        <v>7157.4333333333334</v>
      </c>
      <c r="E148" s="40">
        <v>7094.8666666666668</v>
      </c>
      <c r="F148" s="40">
        <v>7027.4333333333334</v>
      </c>
      <c r="G148" s="40">
        <v>6964.8666666666668</v>
      </c>
      <c r="H148" s="40">
        <v>7224.8666666666668</v>
      </c>
      <c r="I148" s="40">
        <v>7287.4333333333343</v>
      </c>
      <c r="J148" s="40">
        <v>7354.8666666666668</v>
      </c>
      <c r="K148" s="31">
        <v>7220</v>
      </c>
      <c r="L148" s="31">
        <v>7090</v>
      </c>
      <c r="M148" s="31">
        <v>9.0158799999999992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1012.75</v>
      </c>
      <c r="D149" s="40">
        <v>1010.3166666666666</v>
      </c>
      <c r="E149" s="40">
        <v>996.18333333333317</v>
      </c>
      <c r="F149" s="40">
        <v>979.61666666666656</v>
      </c>
      <c r="G149" s="40">
        <v>965.48333333333312</v>
      </c>
      <c r="H149" s="40">
        <v>1026.8833333333332</v>
      </c>
      <c r="I149" s="40">
        <v>1041.0166666666667</v>
      </c>
      <c r="J149" s="40">
        <v>1057.5833333333333</v>
      </c>
      <c r="K149" s="31">
        <v>1024.45</v>
      </c>
      <c r="L149" s="31">
        <v>993.75</v>
      </c>
      <c r="M149" s="31">
        <v>9.0196199999999997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4184.6000000000004</v>
      </c>
      <c r="D150" s="40">
        <v>4193.4333333333334</v>
      </c>
      <c r="E150" s="40">
        <v>4144.3166666666666</v>
      </c>
      <c r="F150" s="40">
        <v>4104.0333333333328</v>
      </c>
      <c r="G150" s="40">
        <v>4054.9166666666661</v>
      </c>
      <c r="H150" s="40">
        <v>4233.7166666666672</v>
      </c>
      <c r="I150" s="40">
        <v>4282.8333333333339</v>
      </c>
      <c r="J150" s="40">
        <v>4323.1166666666677</v>
      </c>
      <c r="K150" s="31">
        <v>4242.55</v>
      </c>
      <c r="L150" s="31">
        <v>4153.1499999999996</v>
      </c>
      <c r="M150" s="31">
        <v>7.0058299999999996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3026.25</v>
      </c>
      <c r="D151" s="40">
        <v>3051.75</v>
      </c>
      <c r="E151" s="40">
        <v>2984.5</v>
      </c>
      <c r="F151" s="40">
        <v>2942.75</v>
      </c>
      <c r="G151" s="40">
        <v>2875.5</v>
      </c>
      <c r="H151" s="40">
        <v>3093.5</v>
      </c>
      <c r="I151" s="40">
        <v>3160.75</v>
      </c>
      <c r="J151" s="40">
        <v>3202.5</v>
      </c>
      <c r="K151" s="31">
        <v>3119</v>
      </c>
      <c r="L151" s="31">
        <v>3010</v>
      </c>
      <c r="M151" s="31">
        <v>11.22648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1533.8</v>
      </c>
      <c r="D152" s="40">
        <v>1509.9666666666665</v>
      </c>
      <c r="E152" s="40">
        <v>1476.9833333333329</v>
      </c>
      <c r="F152" s="40">
        <v>1420.1666666666665</v>
      </c>
      <c r="G152" s="40">
        <v>1387.1833333333329</v>
      </c>
      <c r="H152" s="40">
        <v>1566.7833333333328</v>
      </c>
      <c r="I152" s="40">
        <v>1599.7666666666664</v>
      </c>
      <c r="J152" s="40">
        <v>1656.5833333333328</v>
      </c>
      <c r="K152" s="31">
        <v>1542.95</v>
      </c>
      <c r="L152" s="31">
        <v>1453.15</v>
      </c>
      <c r="M152" s="31">
        <v>33.305459999999997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902.7</v>
      </c>
      <c r="D153" s="40">
        <v>901.33333333333337</v>
      </c>
      <c r="E153" s="40">
        <v>884.66666666666674</v>
      </c>
      <c r="F153" s="40">
        <v>866.63333333333333</v>
      </c>
      <c r="G153" s="40">
        <v>849.9666666666667</v>
      </c>
      <c r="H153" s="40">
        <v>919.36666666666679</v>
      </c>
      <c r="I153" s="40">
        <v>936.03333333333353</v>
      </c>
      <c r="J153" s="40">
        <v>954.06666666666683</v>
      </c>
      <c r="K153" s="31">
        <v>918</v>
      </c>
      <c r="L153" s="31">
        <v>883.3</v>
      </c>
      <c r="M153" s="31">
        <v>3.7418800000000001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143.65</v>
      </c>
      <c r="D154" s="40">
        <v>143.33333333333334</v>
      </c>
      <c r="E154" s="40">
        <v>141.26666666666668</v>
      </c>
      <c r="F154" s="40">
        <v>138.88333333333333</v>
      </c>
      <c r="G154" s="40">
        <v>136.81666666666666</v>
      </c>
      <c r="H154" s="40">
        <v>145.7166666666667</v>
      </c>
      <c r="I154" s="40">
        <v>147.78333333333336</v>
      </c>
      <c r="J154" s="40">
        <v>150.16666666666671</v>
      </c>
      <c r="K154" s="31">
        <v>145.4</v>
      </c>
      <c r="L154" s="31">
        <v>140.94999999999999</v>
      </c>
      <c r="M154" s="31">
        <v>114.22427999999999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139.9</v>
      </c>
      <c r="D155" s="40">
        <v>140.65</v>
      </c>
      <c r="E155" s="40">
        <v>136.95000000000002</v>
      </c>
      <c r="F155" s="40">
        <v>134</v>
      </c>
      <c r="G155" s="40">
        <v>130.30000000000001</v>
      </c>
      <c r="H155" s="40">
        <v>143.60000000000002</v>
      </c>
      <c r="I155" s="40">
        <v>147.30000000000001</v>
      </c>
      <c r="J155" s="40">
        <v>150.25000000000003</v>
      </c>
      <c r="K155" s="31">
        <v>144.35</v>
      </c>
      <c r="L155" s="31">
        <v>137.69999999999999</v>
      </c>
      <c r="M155" s="31">
        <v>224.52069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3722</v>
      </c>
      <c r="D156" s="40">
        <v>3699.4166666666665</v>
      </c>
      <c r="E156" s="40">
        <v>3662.2833333333328</v>
      </c>
      <c r="F156" s="40">
        <v>3602.5666666666662</v>
      </c>
      <c r="G156" s="40">
        <v>3565.4333333333325</v>
      </c>
      <c r="H156" s="40">
        <v>3759.1333333333332</v>
      </c>
      <c r="I156" s="40">
        <v>3796.2666666666673</v>
      </c>
      <c r="J156" s="40">
        <v>3855.9833333333336</v>
      </c>
      <c r="K156" s="31">
        <v>3736.55</v>
      </c>
      <c r="L156" s="31">
        <v>3639.7</v>
      </c>
      <c r="M156" s="31">
        <v>1.38405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19549.95</v>
      </c>
      <c r="D157" s="40">
        <v>19482.316666666666</v>
      </c>
      <c r="E157" s="40">
        <v>19319.683333333331</v>
      </c>
      <c r="F157" s="40">
        <v>19089.416666666664</v>
      </c>
      <c r="G157" s="40">
        <v>18926.783333333329</v>
      </c>
      <c r="H157" s="40">
        <v>19712.583333333332</v>
      </c>
      <c r="I157" s="40">
        <v>19875.216666666664</v>
      </c>
      <c r="J157" s="40">
        <v>20105.483333333334</v>
      </c>
      <c r="K157" s="31">
        <v>19644.95</v>
      </c>
      <c r="L157" s="31">
        <v>19252.05</v>
      </c>
      <c r="M157" s="31">
        <v>0.39868999999999999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440.65</v>
      </c>
      <c r="D158" s="40">
        <v>436.23333333333335</v>
      </c>
      <c r="E158" s="40">
        <v>426.66666666666669</v>
      </c>
      <c r="F158" s="40">
        <v>412.68333333333334</v>
      </c>
      <c r="G158" s="40">
        <v>403.11666666666667</v>
      </c>
      <c r="H158" s="40">
        <v>450.2166666666667</v>
      </c>
      <c r="I158" s="40">
        <v>459.7833333333333</v>
      </c>
      <c r="J158" s="40">
        <v>473.76666666666671</v>
      </c>
      <c r="K158" s="31">
        <v>445.8</v>
      </c>
      <c r="L158" s="31">
        <v>422.25</v>
      </c>
      <c r="M158" s="31">
        <v>21.076180000000001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916.2</v>
      </c>
      <c r="D159" s="40">
        <v>938.18333333333339</v>
      </c>
      <c r="E159" s="40">
        <v>886.86666666666679</v>
      </c>
      <c r="F159" s="40">
        <v>857.53333333333342</v>
      </c>
      <c r="G159" s="40">
        <v>806.21666666666681</v>
      </c>
      <c r="H159" s="40">
        <v>967.51666666666677</v>
      </c>
      <c r="I159" s="40">
        <v>1018.8333333333334</v>
      </c>
      <c r="J159" s="40">
        <v>1048.1666666666667</v>
      </c>
      <c r="K159" s="31">
        <v>989.5</v>
      </c>
      <c r="L159" s="31">
        <v>908.85</v>
      </c>
      <c r="M159" s="31">
        <v>38.967529999999996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146.25</v>
      </c>
      <c r="D160" s="40">
        <v>146.66666666666666</v>
      </c>
      <c r="E160" s="40">
        <v>143.68333333333331</v>
      </c>
      <c r="F160" s="40">
        <v>141.11666666666665</v>
      </c>
      <c r="G160" s="40">
        <v>138.1333333333333</v>
      </c>
      <c r="H160" s="40">
        <v>149.23333333333332</v>
      </c>
      <c r="I160" s="40">
        <v>152.21666666666667</v>
      </c>
      <c r="J160" s="40">
        <v>154.78333333333333</v>
      </c>
      <c r="K160" s="31">
        <v>149.65</v>
      </c>
      <c r="L160" s="31">
        <v>144.1</v>
      </c>
      <c r="M160" s="31">
        <v>428.93182000000002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250.05</v>
      </c>
      <c r="D161" s="40">
        <v>255.26666666666665</v>
      </c>
      <c r="E161" s="40">
        <v>242.73333333333329</v>
      </c>
      <c r="F161" s="40">
        <v>235.41666666666663</v>
      </c>
      <c r="G161" s="40">
        <v>222.88333333333327</v>
      </c>
      <c r="H161" s="40">
        <v>262.58333333333331</v>
      </c>
      <c r="I161" s="40">
        <v>275.11666666666662</v>
      </c>
      <c r="J161" s="40">
        <v>282.43333333333334</v>
      </c>
      <c r="K161" s="31">
        <v>267.8</v>
      </c>
      <c r="L161" s="31">
        <v>247.95</v>
      </c>
      <c r="M161" s="31">
        <v>49.355530000000002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3100.45</v>
      </c>
      <c r="D162" s="40">
        <v>3123.5666666666671</v>
      </c>
      <c r="E162" s="40">
        <v>3067.8833333333341</v>
      </c>
      <c r="F162" s="40">
        <v>3035.3166666666671</v>
      </c>
      <c r="G162" s="40">
        <v>2979.6333333333341</v>
      </c>
      <c r="H162" s="40">
        <v>3156.1333333333341</v>
      </c>
      <c r="I162" s="40">
        <v>3211.8166666666675</v>
      </c>
      <c r="J162" s="40">
        <v>3244.3833333333341</v>
      </c>
      <c r="K162" s="31">
        <v>3179.25</v>
      </c>
      <c r="L162" s="31">
        <v>3091</v>
      </c>
      <c r="M162" s="31">
        <v>4.3235400000000004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32281.05</v>
      </c>
      <c r="D163" s="40">
        <v>32211.766666666666</v>
      </c>
      <c r="E163" s="40">
        <v>31634.533333333333</v>
      </c>
      <c r="F163" s="40">
        <v>30988.016666666666</v>
      </c>
      <c r="G163" s="40">
        <v>30410.783333333333</v>
      </c>
      <c r="H163" s="40">
        <v>32858.283333333333</v>
      </c>
      <c r="I163" s="40">
        <v>33435.516666666663</v>
      </c>
      <c r="J163" s="40">
        <v>34082.033333333333</v>
      </c>
      <c r="K163" s="31">
        <v>32789</v>
      </c>
      <c r="L163" s="31">
        <v>31565.25</v>
      </c>
      <c r="M163" s="31">
        <v>0.46167000000000002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235.6</v>
      </c>
      <c r="D164" s="40">
        <v>236.29999999999998</v>
      </c>
      <c r="E164" s="40">
        <v>233.64999999999998</v>
      </c>
      <c r="F164" s="40">
        <v>231.7</v>
      </c>
      <c r="G164" s="40">
        <v>229.04999999999998</v>
      </c>
      <c r="H164" s="40">
        <v>238.24999999999997</v>
      </c>
      <c r="I164" s="40">
        <v>240.9</v>
      </c>
      <c r="J164" s="40">
        <v>242.84999999999997</v>
      </c>
      <c r="K164" s="31">
        <v>238.95</v>
      </c>
      <c r="L164" s="31">
        <v>234.35</v>
      </c>
      <c r="M164" s="31">
        <v>21.74267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5569.45</v>
      </c>
      <c r="D165" s="40">
        <v>5560.8166666666666</v>
      </c>
      <c r="E165" s="40">
        <v>5512.6333333333332</v>
      </c>
      <c r="F165" s="40">
        <v>5455.8166666666666</v>
      </c>
      <c r="G165" s="40">
        <v>5407.6333333333332</v>
      </c>
      <c r="H165" s="40">
        <v>5617.6333333333332</v>
      </c>
      <c r="I165" s="40">
        <v>5665.8166666666657</v>
      </c>
      <c r="J165" s="40">
        <v>5722.6333333333332</v>
      </c>
      <c r="K165" s="31">
        <v>5609</v>
      </c>
      <c r="L165" s="31">
        <v>5504</v>
      </c>
      <c r="M165" s="31">
        <v>0.25352999999999998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2417.25</v>
      </c>
      <c r="D166" s="40">
        <v>2401.4833333333331</v>
      </c>
      <c r="E166" s="40">
        <v>2380.9666666666662</v>
      </c>
      <c r="F166" s="40">
        <v>2344.6833333333329</v>
      </c>
      <c r="G166" s="40">
        <v>2324.1666666666661</v>
      </c>
      <c r="H166" s="40">
        <v>2437.7666666666664</v>
      </c>
      <c r="I166" s="40">
        <v>2458.2833333333338</v>
      </c>
      <c r="J166" s="40">
        <v>2494.5666666666666</v>
      </c>
      <c r="K166" s="31">
        <v>2422</v>
      </c>
      <c r="L166" s="31">
        <v>2365.1999999999998</v>
      </c>
      <c r="M166" s="31">
        <v>5.0653100000000002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2655.4</v>
      </c>
      <c r="D167" s="40">
        <v>2630.1333333333332</v>
      </c>
      <c r="E167" s="40">
        <v>2595.2666666666664</v>
      </c>
      <c r="F167" s="40">
        <v>2535.1333333333332</v>
      </c>
      <c r="G167" s="40">
        <v>2500.2666666666664</v>
      </c>
      <c r="H167" s="40">
        <v>2690.2666666666664</v>
      </c>
      <c r="I167" s="40">
        <v>2725.1333333333332</v>
      </c>
      <c r="J167" s="40">
        <v>2785.2666666666664</v>
      </c>
      <c r="K167" s="31">
        <v>2665</v>
      </c>
      <c r="L167" s="31">
        <v>2570</v>
      </c>
      <c r="M167" s="31">
        <v>13.04734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2346.75</v>
      </c>
      <c r="D168" s="40">
        <v>2355.25</v>
      </c>
      <c r="E168" s="40">
        <v>2323.5</v>
      </c>
      <c r="F168" s="40">
        <v>2300.25</v>
      </c>
      <c r="G168" s="40">
        <v>2268.5</v>
      </c>
      <c r="H168" s="40">
        <v>2378.5</v>
      </c>
      <c r="I168" s="40">
        <v>2410.25</v>
      </c>
      <c r="J168" s="40">
        <v>2433.5</v>
      </c>
      <c r="K168" s="31">
        <v>2387</v>
      </c>
      <c r="L168" s="31">
        <v>2332</v>
      </c>
      <c r="M168" s="31">
        <v>3.1391800000000001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139.9</v>
      </c>
      <c r="D169" s="40">
        <v>140.06666666666666</v>
      </c>
      <c r="E169" s="40">
        <v>138.03333333333333</v>
      </c>
      <c r="F169" s="40">
        <v>136.16666666666666</v>
      </c>
      <c r="G169" s="40">
        <v>134.13333333333333</v>
      </c>
      <c r="H169" s="40">
        <v>141.93333333333334</v>
      </c>
      <c r="I169" s="40">
        <v>143.96666666666664</v>
      </c>
      <c r="J169" s="40">
        <v>145.83333333333334</v>
      </c>
      <c r="K169" s="31">
        <v>142.1</v>
      </c>
      <c r="L169" s="31">
        <v>138.19999999999999</v>
      </c>
      <c r="M169" s="31">
        <v>61.61694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191.85</v>
      </c>
      <c r="D170" s="40">
        <v>191.66666666666666</v>
      </c>
      <c r="E170" s="40">
        <v>189.83333333333331</v>
      </c>
      <c r="F170" s="40">
        <v>187.81666666666666</v>
      </c>
      <c r="G170" s="40">
        <v>185.98333333333332</v>
      </c>
      <c r="H170" s="40">
        <v>193.68333333333331</v>
      </c>
      <c r="I170" s="40">
        <v>195.51666666666662</v>
      </c>
      <c r="J170" s="40">
        <v>197.5333333333333</v>
      </c>
      <c r="K170" s="31">
        <v>193.5</v>
      </c>
      <c r="L170" s="31">
        <v>189.65</v>
      </c>
      <c r="M170" s="31">
        <v>127.46178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480.95</v>
      </c>
      <c r="D171" s="40">
        <v>481.2</v>
      </c>
      <c r="E171" s="40">
        <v>473.4</v>
      </c>
      <c r="F171" s="40">
        <v>465.84999999999997</v>
      </c>
      <c r="G171" s="40">
        <v>458.04999999999995</v>
      </c>
      <c r="H171" s="40">
        <v>488.75</v>
      </c>
      <c r="I171" s="40">
        <v>496.55000000000007</v>
      </c>
      <c r="J171" s="40">
        <v>504.1</v>
      </c>
      <c r="K171" s="31">
        <v>489</v>
      </c>
      <c r="L171" s="31">
        <v>473.65</v>
      </c>
      <c r="M171" s="31">
        <v>10.254009999999999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14048.3</v>
      </c>
      <c r="D172" s="40">
        <v>14019.766666666668</v>
      </c>
      <c r="E172" s="40">
        <v>13939.533333333336</v>
      </c>
      <c r="F172" s="40">
        <v>13830.766666666668</v>
      </c>
      <c r="G172" s="40">
        <v>13750.533333333336</v>
      </c>
      <c r="H172" s="40">
        <v>14128.533333333336</v>
      </c>
      <c r="I172" s="40">
        <v>14208.76666666667</v>
      </c>
      <c r="J172" s="40">
        <v>14317.533333333336</v>
      </c>
      <c r="K172" s="31">
        <v>14100</v>
      </c>
      <c r="L172" s="31">
        <v>13911</v>
      </c>
      <c r="M172" s="31">
        <v>2.2440000000000002E-2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40.6</v>
      </c>
      <c r="D173" s="40">
        <v>40.383333333333333</v>
      </c>
      <c r="E173" s="40">
        <v>39.566666666666663</v>
      </c>
      <c r="F173" s="40">
        <v>38.533333333333331</v>
      </c>
      <c r="G173" s="40">
        <v>37.716666666666661</v>
      </c>
      <c r="H173" s="40">
        <v>41.416666666666664</v>
      </c>
      <c r="I173" s="40">
        <v>42.233333333333341</v>
      </c>
      <c r="J173" s="40">
        <v>43.266666666666666</v>
      </c>
      <c r="K173" s="31">
        <v>41.2</v>
      </c>
      <c r="L173" s="31">
        <v>39.35</v>
      </c>
      <c r="M173" s="31">
        <v>979.22964999999999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193.5</v>
      </c>
      <c r="D174" s="40">
        <v>192.88333333333335</v>
      </c>
      <c r="E174" s="40">
        <v>188.16666666666671</v>
      </c>
      <c r="F174" s="40">
        <v>182.83333333333337</v>
      </c>
      <c r="G174" s="40">
        <v>178.11666666666673</v>
      </c>
      <c r="H174" s="40">
        <v>198.2166666666667</v>
      </c>
      <c r="I174" s="40">
        <v>202.93333333333334</v>
      </c>
      <c r="J174" s="40">
        <v>208.26666666666668</v>
      </c>
      <c r="K174" s="31">
        <v>197.6</v>
      </c>
      <c r="L174" s="31">
        <v>187.55</v>
      </c>
      <c r="M174" s="31">
        <v>98.839830000000006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156.1</v>
      </c>
      <c r="D175" s="40">
        <v>155.91666666666666</v>
      </c>
      <c r="E175" s="40">
        <v>153.68333333333331</v>
      </c>
      <c r="F175" s="40">
        <v>151.26666666666665</v>
      </c>
      <c r="G175" s="40">
        <v>149.0333333333333</v>
      </c>
      <c r="H175" s="40">
        <v>158.33333333333331</v>
      </c>
      <c r="I175" s="40">
        <v>160.56666666666666</v>
      </c>
      <c r="J175" s="40">
        <v>162.98333333333332</v>
      </c>
      <c r="K175" s="31">
        <v>158.15</v>
      </c>
      <c r="L175" s="31">
        <v>153.5</v>
      </c>
      <c r="M175" s="31">
        <v>57.263919999999999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2523.6999999999998</v>
      </c>
      <c r="D176" s="40">
        <v>2519.5</v>
      </c>
      <c r="E176" s="40">
        <v>2499.1999999999998</v>
      </c>
      <c r="F176" s="40">
        <v>2474.6999999999998</v>
      </c>
      <c r="G176" s="40">
        <v>2454.3999999999996</v>
      </c>
      <c r="H176" s="40">
        <v>2544</v>
      </c>
      <c r="I176" s="40">
        <v>2564.3000000000002</v>
      </c>
      <c r="J176" s="40">
        <v>2588.8000000000002</v>
      </c>
      <c r="K176" s="31">
        <v>2539.8000000000002</v>
      </c>
      <c r="L176" s="31">
        <v>2495</v>
      </c>
      <c r="M176" s="31">
        <v>41.345440000000004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1046.5999999999999</v>
      </c>
      <c r="D177" s="40">
        <v>1039.45</v>
      </c>
      <c r="E177" s="40">
        <v>1030.9000000000001</v>
      </c>
      <c r="F177" s="40">
        <v>1015.2</v>
      </c>
      <c r="G177" s="40">
        <v>1006.6500000000001</v>
      </c>
      <c r="H177" s="40">
        <v>1055.1500000000001</v>
      </c>
      <c r="I177" s="40">
        <v>1063.6999999999998</v>
      </c>
      <c r="J177" s="40">
        <v>1079.4000000000001</v>
      </c>
      <c r="K177" s="31">
        <v>1048</v>
      </c>
      <c r="L177" s="31">
        <v>1023.75</v>
      </c>
      <c r="M177" s="31">
        <v>20.26286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1209.05</v>
      </c>
      <c r="D178" s="40">
        <v>1208.6666666666667</v>
      </c>
      <c r="E178" s="40">
        <v>1199.7833333333335</v>
      </c>
      <c r="F178" s="40">
        <v>1190.5166666666669</v>
      </c>
      <c r="G178" s="40">
        <v>1181.6333333333337</v>
      </c>
      <c r="H178" s="40">
        <v>1217.9333333333334</v>
      </c>
      <c r="I178" s="40">
        <v>1226.8166666666666</v>
      </c>
      <c r="J178" s="40">
        <v>1236.0833333333333</v>
      </c>
      <c r="K178" s="31">
        <v>1217.55</v>
      </c>
      <c r="L178" s="31">
        <v>1199.4000000000001</v>
      </c>
      <c r="M178" s="31">
        <v>8.3063400000000005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11089.7</v>
      </c>
      <c r="D179" s="40">
        <v>11138.233333333332</v>
      </c>
      <c r="E179" s="40">
        <v>10951.466666666664</v>
      </c>
      <c r="F179" s="40">
        <v>10813.233333333332</v>
      </c>
      <c r="G179" s="40">
        <v>10626.466666666664</v>
      </c>
      <c r="H179" s="40">
        <v>11276.466666666664</v>
      </c>
      <c r="I179" s="40">
        <v>11463.23333333333</v>
      </c>
      <c r="J179" s="40">
        <v>11601.466666666664</v>
      </c>
      <c r="K179" s="31">
        <v>11325</v>
      </c>
      <c r="L179" s="31">
        <v>11000</v>
      </c>
      <c r="M179" s="31">
        <v>2.7734700000000001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7874.7</v>
      </c>
      <c r="D180" s="40">
        <v>7880.5</v>
      </c>
      <c r="E180" s="40">
        <v>7773</v>
      </c>
      <c r="F180" s="40">
        <v>7671.3</v>
      </c>
      <c r="G180" s="40">
        <v>7563.8</v>
      </c>
      <c r="H180" s="40">
        <v>7982.2</v>
      </c>
      <c r="I180" s="40">
        <v>8089.7</v>
      </c>
      <c r="J180" s="40">
        <v>8191.4</v>
      </c>
      <c r="K180" s="31">
        <v>7988</v>
      </c>
      <c r="L180" s="31">
        <v>7778.8</v>
      </c>
      <c r="M180" s="31">
        <v>0.37343999999999999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29099.55</v>
      </c>
      <c r="D181" s="40">
        <v>28959.8</v>
      </c>
      <c r="E181" s="40">
        <v>28721.599999999999</v>
      </c>
      <c r="F181" s="40">
        <v>28343.649999999998</v>
      </c>
      <c r="G181" s="40">
        <v>28105.449999999997</v>
      </c>
      <c r="H181" s="40">
        <v>29337.75</v>
      </c>
      <c r="I181" s="40">
        <v>29575.950000000004</v>
      </c>
      <c r="J181" s="40">
        <v>29953.9</v>
      </c>
      <c r="K181" s="31">
        <v>29198</v>
      </c>
      <c r="L181" s="31">
        <v>28581.85</v>
      </c>
      <c r="M181" s="31">
        <v>0.33996999999999999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1294.55</v>
      </c>
      <c r="D182" s="40">
        <v>1289.1333333333332</v>
      </c>
      <c r="E182" s="40">
        <v>1278.7166666666665</v>
      </c>
      <c r="F182" s="40">
        <v>1262.8833333333332</v>
      </c>
      <c r="G182" s="40">
        <v>1252.4666666666665</v>
      </c>
      <c r="H182" s="40">
        <v>1304.9666666666665</v>
      </c>
      <c r="I182" s="40">
        <v>1315.3833333333334</v>
      </c>
      <c r="J182" s="40">
        <v>1331.2166666666665</v>
      </c>
      <c r="K182" s="31">
        <v>1299.55</v>
      </c>
      <c r="L182" s="31">
        <v>1273.3</v>
      </c>
      <c r="M182" s="31">
        <v>9.2646499999999996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2148.4499999999998</v>
      </c>
      <c r="D183" s="40">
        <v>2137.7833333333333</v>
      </c>
      <c r="E183" s="40">
        <v>2120.6666666666665</v>
      </c>
      <c r="F183" s="40">
        <v>2092.8833333333332</v>
      </c>
      <c r="G183" s="40">
        <v>2075.7666666666664</v>
      </c>
      <c r="H183" s="40">
        <v>2165.5666666666666</v>
      </c>
      <c r="I183" s="40">
        <v>2182.6833333333334</v>
      </c>
      <c r="J183" s="40">
        <v>2210.4666666666667</v>
      </c>
      <c r="K183" s="31">
        <v>2154.9</v>
      </c>
      <c r="L183" s="31">
        <v>2110</v>
      </c>
      <c r="M183" s="31">
        <v>1.3500300000000001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451.65</v>
      </c>
      <c r="D184" s="40">
        <v>450.33333333333331</v>
      </c>
      <c r="E184" s="40">
        <v>445.11666666666662</v>
      </c>
      <c r="F184" s="40">
        <v>438.58333333333331</v>
      </c>
      <c r="G184" s="40">
        <v>433.36666666666662</v>
      </c>
      <c r="H184" s="40">
        <v>456.86666666666662</v>
      </c>
      <c r="I184" s="40">
        <v>462.08333333333331</v>
      </c>
      <c r="J184" s="40">
        <v>468.61666666666662</v>
      </c>
      <c r="K184" s="31">
        <v>455.55</v>
      </c>
      <c r="L184" s="31">
        <v>443.8</v>
      </c>
      <c r="M184" s="31">
        <v>147.77309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114.8</v>
      </c>
      <c r="D185" s="40">
        <v>113.81666666666666</v>
      </c>
      <c r="E185" s="40">
        <v>111.78333333333333</v>
      </c>
      <c r="F185" s="40">
        <v>108.76666666666667</v>
      </c>
      <c r="G185" s="40">
        <v>106.73333333333333</v>
      </c>
      <c r="H185" s="40">
        <v>116.83333333333333</v>
      </c>
      <c r="I185" s="40">
        <v>118.86666666666666</v>
      </c>
      <c r="J185" s="40">
        <v>121.88333333333333</v>
      </c>
      <c r="K185" s="31">
        <v>115.85</v>
      </c>
      <c r="L185" s="31">
        <v>110.8</v>
      </c>
      <c r="M185" s="31">
        <v>501.98723999999999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826.6</v>
      </c>
      <c r="D186" s="40">
        <v>820.86666666666679</v>
      </c>
      <c r="E186" s="40">
        <v>811.03333333333353</v>
      </c>
      <c r="F186" s="40">
        <v>795.4666666666667</v>
      </c>
      <c r="G186" s="40">
        <v>785.63333333333344</v>
      </c>
      <c r="H186" s="40">
        <v>836.43333333333362</v>
      </c>
      <c r="I186" s="40">
        <v>846.26666666666688</v>
      </c>
      <c r="J186" s="40">
        <v>861.83333333333371</v>
      </c>
      <c r="K186" s="31">
        <v>830.7</v>
      </c>
      <c r="L186" s="31">
        <v>805.3</v>
      </c>
      <c r="M186" s="31">
        <v>57.303550000000001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520.95000000000005</v>
      </c>
      <c r="D187" s="40">
        <v>516.18333333333339</v>
      </c>
      <c r="E187" s="40">
        <v>502.76666666666677</v>
      </c>
      <c r="F187" s="40">
        <v>484.58333333333337</v>
      </c>
      <c r="G187" s="40">
        <v>471.16666666666674</v>
      </c>
      <c r="H187" s="40">
        <v>534.36666666666679</v>
      </c>
      <c r="I187" s="40">
        <v>547.7833333333333</v>
      </c>
      <c r="J187" s="40">
        <v>565.96666666666681</v>
      </c>
      <c r="K187" s="31">
        <v>529.6</v>
      </c>
      <c r="L187" s="31">
        <v>498</v>
      </c>
      <c r="M187" s="31">
        <v>55.049610000000001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615.4</v>
      </c>
      <c r="D188" s="40">
        <v>611.08333333333326</v>
      </c>
      <c r="E188" s="40">
        <v>603.36666666666656</v>
      </c>
      <c r="F188" s="40">
        <v>591.33333333333326</v>
      </c>
      <c r="G188" s="40">
        <v>583.61666666666656</v>
      </c>
      <c r="H188" s="40">
        <v>623.11666666666656</v>
      </c>
      <c r="I188" s="40">
        <v>630.83333333333326</v>
      </c>
      <c r="J188" s="40">
        <v>642.86666666666656</v>
      </c>
      <c r="K188" s="31">
        <v>618.79999999999995</v>
      </c>
      <c r="L188" s="31">
        <v>599.04999999999995</v>
      </c>
      <c r="M188" s="31">
        <v>8.0089400000000008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563.95000000000005</v>
      </c>
      <c r="D189" s="40">
        <v>559.55000000000007</v>
      </c>
      <c r="E189" s="40">
        <v>549.35000000000014</v>
      </c>
      <c r="F189" s="40">
        <v>534.75000000000011</v>
      </c>
      <c r="G189" s="40">
        <v>524.55000000000018</v>
      </c>
      <c r="H189" s="40">
        <v>574.15000000000009</v>
      </c>
      <c r="I189" s="40">
        <v>584.35000000000014</v>
      </c>
      <c r="J189" s="40">
        <v>598.95000000000005</v>
      </c>
      <c r="K189" s="31">
        <v>569.75</v>
      </c>
      <c r="L189" s="31">
        <v>544.95000000000005</v>
      </c>
      <c r="M189" s="31">
        <v>35.185679999999998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910.9</v>
      </c>
      <c r="D190" s="40">
        <v>915.51666666666677</v>
      </c>
      <c r="E190" s="40">
        <v>902.58333333333348</v>
      </c>
      <c r="F190" s="40">
        <v>894.26666666666677</v>
      </c>
      <c r="G190" s="40">
        <v>881.33333333333348</v>
      </c>
      <c r="H190" s="40">
        <v>923.83333333333348</v>
      </c>
      <c r="I190" s="40">
        <v>936.76666666666665</v>
      </c>
      <c r="J190" s="40">
        <v>945.08333333333348</v>
      </c>
      <c r="K190" s="31">
        <v>928.45</v>
      </c>
      <c r="L190" s="31">
        <v>907.2</v>
      </c>
      <c r="M190" s="31">
        <v>15.97635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3730.2</v>
      </c>
      <c r="D191" s="40">
        <v>3755.0666666666671</v>
      </c>
      <c r="E191" s="40">
        <v>3700.1333333333341</v>
      </c>
      <c r="F191" s="40">
        <v>3670.0666666666671</v>
      </c>
      <c r="G191" s="40">
        <v>3615.1333333333341</v>
      </c>
      <c r="H191" s="40">
        <v>3785.1333333333341</v>
      </c>
      <c r="I191" s="40">
        <v>3840.0666666666675</v>
      </c>
      <c r="J191" s="40">
        <v>3870.1333333333341</v>
      </c>
      <c r="K191" s="31">
        <v>3810</v>
      </c>
      <c r="L191" s="31">
        <v>3725</v>
      </c>
      <c r="M191" s="31">
        <v>15.78374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801.25</v>
      </c>
      <c r="D192" s="40">
        <v>805.75</v>
      </c>
      <c r="E192" s="40">
        <v>791.5</v>
      </c>
      <c r="F192" s="40">
        <v>781.75</v>
      </c>
      <c r="G192" s="40">
        <v>767.5</v>
      </c>
      <c r="H192" s="40">
        <v>815.5</v>
      </c>
      <c r="I192" s="40">
        <v>829.75</v>
      </c>
      <c r="J192" s="40">
        <v>839.5</v>
      </c>
      <c r="K192" s="31">
        <v>820</v>
      </c>
      <c r="L192" s="31">
        <v>796</v>
      </c>
      <c r="M192" s="31">
        <v>19.89799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5782.8</v>
      </c>
      <c r="D193" s="40">
        <v>5733.8</v>
      </c>
      <c r="E193" s="40">
        <v>5643</v>
      </c>
      <c r="F193" s="40">
        <v>5503.2</v>
      </c>
      <c r="G193" s="40">
        <v>5412.4</v>
      </c>
      <c r="H193" s="40">
        <v>5873.6</v>
      </c>
      <c r="I193" s="40">
        <v>5964.4000000000015</v>
      </c>
      <c r="J193" s="40">
        <v>6104.2000000000007</v>
      </c>
      <c r="K193" s="31">
        <v>5824.6</v>
      </c>
      <c r="L193" s="31">
        <v>5594</v>
      </c>
      <c r="M193" s="31">
        <v>1.95617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333.3</v>
      </c>
      <c r="D194" s="40">
        <v>332.09999999999997</v>
      </c>
      <c r="E194" s="40">
        <v>326.89999999999992</v>
      </c>
      <c r="F194" s="40">
        <v>320.49999999999994</v>
      </c>
      <c r="G194" s="40">
        <v>315.2999999999999</v>
      </c>
      <c r="H194" s="40">
        <v>338.49999999999994</v>
      </c>
      <c r="I194" s="40">
        <v>343.7</v>
      </c>
      <c r="J194" s="40">
        <v>350.09999999999997</v>
      </c>
      <c r="K194" s="31">
        <v>337.3</v>
      </c>
      <c r="L194" s="31">
        <v>325.7</v>
      </c>
      <c r="M194" s="31">
        <v>298.77695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163.75</v>
      </c>
      <c r="D195" s="40">
        <v>161.76666666666665</v>
      </c>
      <c r="E195" s="40">
        <v>158.58333333333331</v>
      </c>
      <c r="F195" s="40">
        <v>153.41666666666666</v>
      </c>
      <c r="G195" s="40">
        <v>150.23333333333332</v>
      </c>
      <c r="H195" s="40">
        <v>166.93333333333331</v>
      </c>
      <c r="I195" s="40">
        <v>170.11666666666665</v>
      </c>
      <c r="J195" s="40">
        <v>175.2833333333333</v>
      </c>
      <c r="K195" s="31">
        <v>164.95</v>
      </c>
      <c r="L195" s="31">
        <v>156.6</v>
      </c>
      <c r="M195" s="31">
        <v>903.10679000000005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1297.8499999999999</v>
      </c>
      <c r="D196" s="40">
        <v>1291.2833333333333</v>
      </c>
      <c r="E196" s="40">
        <v>1271.5666666666666</v>
      </c>
      <c r="F196" s="40">
        <v>1245.2833333333333</v>
      </c>
      <c r="G196" s="40">
        <v>1225.5666666666666</v>
      </c>
      <c r="H196" s="40">
        <v>1317.5666666666666</v>
      </c>
      <c r="I196" s="40">
        <v>1337.2833333333333</v>
      </c>
      <c r="J196" s="40">
        <v>1363.5666666666666</v>
      </c>
      <c r="K196" s="31">
        <v>1311</v>
      </c>
      <c r="L196" s="31">
        <v>1265</v>
      </c>
      <c r="M196" s="31">
        <v>90.374700000000004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1371.25</v>
      </c>
      <c r="D197" s="40">
        <v>1373.3500000000001</v>
      </c>
      <c r="E197" s="40">
        <v>1362.7000000000003</v>
      </c>
      <c r="F197" s="40">
        <v>1354.15</v>
      </c>
      <c r="G197" s="40">
        <v>1343.5000000000002</v>
      </c>
      <c r="H197" s="40">
        <v>1381.9000000000003</v>
      </c>
      <c r="I197" s="40">
        <v>1392.5500000000004</v>
      </c>
      <c r="J197" s="40">
        <v>1401.1000000000004</v>
      </c>
      <c r="K197" s="31">
        <v>1384</v>
      </c>
      <c r="L197" s="31">
        <v>1364.8</v>
      </c>
      <c r="M197" s="31">
        <v>26.61824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990.75</v>
      </c>
      <c r="D198" s="40">
        <v>988.83333333333337</v>
      </c>
      <c r="E198" s="40">
        <v>978.66666666666674</v>
      </c>
      <c r="F198" s="40">
        <v>966.58333333333337</v>
      </c>
      <c r="G198" s="40">
        <v>956.41666666666674</v>
      </c>
      <c r="H198" s="40">
        <v>1000.9166666666667</v>
      </c>
      <c r="I198" s="40">
        <v>1011.0833333333335</v>
      </c>
      <c r="J198" s="40">
        <v>1023.1666666666667</v>
      </c>
      <c r="K198" s="31">
        <v>999</v>
      </c>
      <c r="L198" s="31">
        <v>976.75</v>
      </c>
      <c r="M198" s="31">
        <v>2.8156400000000001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2163.75</v>
      </c>
      <c r="D199" s="40">
        <v>2153.7999999999997</v>
      </c>
      <c r="E199" s="40">
        <v>2132.5999999999995</v>
      </c>
      <c r="F199" s="40">
        <v>2101.4499999999998</v>
      </c>
      <c r="G199" s="40">
        <v>2080.2499999999995</v>
      </c>
      <c r="H199" s="40">
        <v>2184.9499999999994</v>
      </c>
      <c r="I199" s="40">
        <v>2206.1499999999992</v>
      </c>
      <c r="J199" s="40">
        <v>2237.2999999999993</v>
      </c>
      <c r="K199" s="31">
        <v>2175</v>
      </c>
      <c r="L199" s="31">
        <v>2122.65</v>
      </c>
      <c r="M199" s="31">
        <v>6.2671000000000001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3080.55</v>
      </c>
      <c r="D200" s="40">
        <v>3073.9</v>
      </c>
      <c r="E200" s="40">
        <v>3033.1000000000004</v>
      </c>
      <c r="F200" s="40">
        <v>2985.65</v>
      </c>
      <c r="G200" s="40">
        <v>2944.8500000000004</v>
      </c>
      <c r="H200" s="40">
        <v>3121.3500000000004</v>
      </c>
      <c r="I200" s="40">
        <v>3162.1500000000005</v>
      </c>
      <c r="J200" s="40">
        <v>3209.6000000000004</v>
      </c>
      <c r="K200" s="31">
        <v>3114.7</v>
      </c>
      <c r="L200" s="31">
        <v>3026.45</v>
      </c>
      <c r="M200" s="31">
        <v>1.5486500000000001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501.4</v>
      </c>
      <c r="D201" s="40">
        <v>499.83333333333331</v>
      </c>
      <c r="E201" s="40">
        <v>491.76666666666665</v>
      </c>
      <c r="F201" s="40">
        <v>482.13333333333333</v>
      </c>
      <c r="G201" s="40">
        <v>474.06666666666666</v>
      </c>
      <c r="H201" s="40">
        <v>509.46666666666664</v>
      </c>
      <c r="I201" s="40">
        <v>517.5333333333333</v>
      </c>
      <c r="J201" s="40">
        <v>527.16666666666663</v>
      </c>
      <c r="K201" s="31">
        <v>507.9</v>
      </c>
      <c r="L201" s="31">
        <v>490.2</v>
      </c>
      <c r="M201" s="31">
        <v>9.77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1044.3499999999999</v>
      </c>
      <c r="D202" s="40">
        <v>1051.45</v>
      </c>
      <c r="E202" s="40">
        <v>1012.9000000000001</v>
      </c>
      <c r="F202" s="40">
        <v>981.45</v>
      </c>
      <c r="G202" s="40">
        <v>942.90000000000009</v>
      </c>
      <c r="H202" s="40">
        <v>1082.9000000000001</v>
      </c>
      <c r="I202" s="40">
        <v>1121.4499999999998</v>
      </c>
      <c r="J202" s="40">
        <v>1152.9000000000001</v>
      </c>
      <c r="K202" s="31">
        <v>1090</v>
      </c>
      <c r="L202" s="31">
        <v>1020</v>
      </c>
      <c r="M202" s="31">
        <v>32.94173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712.65</v>
      </c>
      <c r="D203" s="40">
        <v>708.31666666666661</v>
      </c>
      <c r="E203" s="40">
        <v>702.58333333333326</v>
      </c>
      <c r="F203" s="40">
        <v>692.51666666666665</v>
      </c>
      <c r="G203" s="40">
        <v>686.7833333333333</v>
      </c>
      <c r="H203" s="40">
        <v>718.38333333333321</v>
      </c>
      <c r="I203" s="40">
        <v>724.11666666666656</v>
      </c>
      <c r="J203" s="40">
        <v>734.18333333333317</v>
      </c>
      <c r="K203" s="31">
        <v>714.05</v>
      </c>
      <c r="L203" s="31">
        <v>698.25</v>
      </c>
      <c r="M203" s="31">
        <v>19.476369999999999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7483.55</v>
      </c>
      <c r="D204" s="40">
        <v>7447.25</v>
      </c>
      <c r="E204" s="40">
        <v>7392.5</v>
      </c>
      <c r="F204" s="40">
        <v>7301.45</v>
      </c>
      <c r="G204" s="40">
        <v>7246.7</v>
      </c>
      <c r="H204" s="40">
        <v>7538.3</v>
      </c>
      <c r="I204" s="40">
        <v>7593.05</v>
      </c>
      <c r="J204" s="40">
        <v>7684.1</v>
      </c>
      <c r="K204" s="31">
        <v>7502</v>
      </c>
      <c r="L204" s="31">
        <v>7356.2</v>
      </c>
      <c r="M204" s="31">
        <v>3.6665800000000002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36.450000000000003</v>
      </c>
      <c r="D205" s="40">
        <v>36.35</v>
      </c>
      <c r="E205" s="40">
        <v>35.800000000000004</v>
      </c>
      <c r="F205" s="40">
        <v>35.150000000000006</v>
      </c>
      <c r="G205" s="40">
        <v>34.600000000000009</v>
      </c>
      <c r="H205" s="40">
        <v>37</v>
      </c>
      <c r="I205" s="40">
        <v>37.549999999999997</v>
      </c>
      <c r="J205" s="40">
        <v>38.199999999999996</v>
      </c>
      <c r="K205" s="31">
        <v>36.9</v>
      </c>
      <c r="L205" s="31">
        <v>35.700000000000003</v>
      </c>
      <c r="M205" s="31">
        <v>114.28695999999999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1577.45</v>
      </c>
      <c r="D206" s="40">
        <v>1573.1833333333334</v>
      </c>
      <c r="E206" s="40">
        <v>1562.4666666666667</v>
      </c>
      <c r="F206" s="40">
        <v>1547.4833333333333</v>
      </c>
      <c r="G206" s="40">
        <v>1536.7666666666667</v>
      </c>
      <c r="H206" s="40">
        <v>1588.1666666666667</v>
      </c>
      <c r="I206" s="40">
        <v>1598.8833333333334</v>
      </c>
      <c r="J206" s="40">
        <v>1613.8666666666668</v>
      </c>
      <c r="K206" s="31">
        <v>1583.9</v>
      </c>
      <c r="L206" s="31">
        <v>1558.2</v>
      </c>
      <c r="M206" s="31">
        <v>3.2126100000000002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865.15</v>
      </c>
      <c r="D207" s="40">
        <v>858.23333333333323</v>
      </c>
      <c r="E207" s="40">
        <v>847.01666666666642</v>
      </c>
      <c r="F207" s="40">
        <v>828.88333333333321</v>
      </c>
      <c r="G207" s="40">
        <v>817.6666666666664</v>
      </c>
      <c r="H207" s="40">
        <v>876.36666666666645</v>
      </c>
      <c r="I207" s="40">
        <v>887.58333333333337</v>
      </c>
      <c r="J207" s="40">
        <v>905.71666666666647</v>
      </c>
      <c r="K207" s="31">
        <v>869.45</v>
      </c>
      <c r="L207" s="31">
        <v>840.1</v>
      </c>
      <c r="M207" s="31">
        <v>36.018479999999997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259.7</v>
      </c>
      <c r="D208" s="40">
        <v>258.95</v>
      </c>
      <c r="E208" s="40">
        <v>255.89999999999998</v>
      </c>
      <c r="F208" s="40">
        <v>252.1</v>
      </c>
      <c r="G208" s="40">
        <v>249.04999999999998</v>
      </c>
      <c r="H208" s="40">
        <v>262.75</v>
      </c>
      <c r="I208" s="40">
        <v>265.80000000000007</v>
      </c>
      <c r="J208" s="40">
        <v>269.59999999999997</v>
      </c>
      <c r="K208" s="31">
        <v>262</v>
      </c>
      <c r="L208" s="31">
        <v>255.15</v>
      </c>
      <c r="M208" s="31">
        <v>3.3927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910.2</v>
      </c>
      <c r="D209" s="40">
        <v>903.23333333333323</v>
      </c>
      <c r="E209" s="40">
        <v>890.46666666666647</v>
      </c>
      <c r="F209" s="40">
        <v>870.73333333333323</v>
      </c>
      <c r="G209" s="40">
        <v>857.96666666666647</v>
      </c>
      <c r="H209" s="40">
        <v>922.96666666666647</v>
      </c>
      <c r="I209" s="40">
        <v>935.73333333333312</v>
      </c>
      <c r="J209" s="40">
        <v>955.46666666666647</v>
      </c>
      <c r="K209" s="31">
        <v>916</v>
      </c>
      <c r="L209" s="31">
        <v>883.5</v>
      </c>
      <c r="M209" s="31">
        <v>9.6320599999999992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285.85000000000002</v>
      </c>
      <c r="D210" s="40">
        <v>286.43333333333334</v>
      </c>
      <c r="E210" s="40">
        <v>282.56666666666666</v>
      </c>
      <c r="F210" s="40">
        <v>279.2833333333333</v>
      </c>
      <c r="G210" s="40">
        <v>275.41666666666663</v>
      </c>
      <c r="H210" s="40">
        <v>289.7166666666667</v>
      </c>
      <c r="I210" s="40">
        <v>293.58333333333337</v>
      </c>
      <c r="J210" s="40">
        <v>296.86666666666673</v>
      </c>
      <c r="K210" s="31">
        <v>290.3</v>
      </c>
      <c r="L210" s="31">
        <v>283.14999999999998</v>
      </c>
      <c r="M210" s="31">
        <v>72.272869999999998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11.4</v>
      </c>
      <c r="D211" s="40">
        <v>11.5</v>
      </c>
      <c r="E211" s="40">
        <v>11.25</v>
      </c>
      <c r="F211" s="40">
        <v>11.1</v>
      </c>
      <c r="G211" s="40">
        <v>10.85</v>
      </c>
      <c r="H211" s="40">
        <v>11.65</v>
      </c>
      <c r="I211" s="40">
        <v>11.9</v>
      </c>
      <c r="J211" s="40">
        <v>12.05</v>
      </c>
      <c r="K211" s="31">
        <v>11.75</v>
      </c>
      <c r="L211" s="31">
        <v>11.35</v>
      </c>
      <c r="M211" s="31">
        <v>3717.38193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1215.25</v>
      </c>
      <c r="D212" s="40">
        <v>1211.9333333333334</v>
      </c>
      <c r="E212" s="40">
        <v>1203.2666666666669</v>
      </c>
      <c r="F212" s="40">
        <v>1191.2833333333335</v>
      </c>
      <c r="G212" s="40">
        <v>1182.616666666667</v>
      </c>
      <c r="H212" s="40">
        <v>1223.9166666666667</v>
      </c>
      <c r="I212" s="40">
        <v>1232.5833333333333</v>
      </c>
      <c r="J212" s="40">
        <v>1244.5666666666666</v>
      </c>
      <c r="K212" s="31">
        <v>1220.5999999999999</v>
      </c>
      <c r="L212" s="31">
        <v>1199.95</v>
      </c>
      <c r="M212" s="31">
        <v>7.6561399999999997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2294.1</v>
      </c>
      <c r="D213" s="40">
        <v>2286.3833333333337</v>
      </c>
      <c r="E213" s="40">
        <v>2267.7666666666673</v>
      </c>
      <c r="F213" s="40">
        <v>2241.4333333333338</v>
      </c>
      <c r="G213" s="40">
        <v>2222.8166666666675</v>
      </c>
      <c r="H213" s="40">
        <v>2312.7166666666672</v>
      </c>
      <c r="I213" s="40">
        <v>2331.333333333333</v>
      </c>
      <c r="J213" s="40">
        <v>2357.666666666667</v>
      </c>
      <c r="K213" s="31">
        <v>2305</v>
      </c>
      <c r="L213" s="31">
        <v>2260.0500000000002</v>
      </c>
      <c r="M213" s="31">
        <v>0.45352999999999999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636.25</v>
      </c>
      <c r="D214" s="40">
        <v>635.4</v>
      </c>
      <c r="E214" s="40">
        <v>631.04999999999995</v>
      </c>
      <c r="F214" s="40">
        <v>625.85</v>
      </c>
      <c r="G214" s="40">
        <v>621.5</v>
      </c>
      <c r="H214" s="40">
        <v>640.59999999999991</v>
      </c>
      <c r="I214" s="40">
        <v>644.95000000000005</v>
      </c>
      <c r="J214" s="40">
        <v>650.14999999999986</v>
      </c>
      <c r="K214" s="40">
        <v>639.75</v>
      </c>
      <c r="L214" s="40">
        <v>630.20000000000005</v>
      </c>
      <c r="M214" s="40">
        <v>42.088540000000002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12.85</v>
      </c>
      <c r="D215" s="40">
        <v>12.883333333333333</v>
      </c>
      <c r="E215" s="40">
        <v>12.366666666666665</v>
      </c>
      <c r="F215" s="40">
        <v>11.883333333333333</v>
      </c>
      <c r="G215" s="40">
        <v>11.366666666666665</v>
      </c>
      <c r="H215" s="40">
        <v>13.366666666666665</v>
      </c>
      <c r="I215" s="40">
        <v>13.883333333333331</v>
      </c>
      <c r="J215" s="40">
        <v>14.366666666666665</v>
      </c>
      <c r="K215" s="40">
        <v>13.4</v>
      </c>
      <c r="L215" s="40">
        <v>12.4</v>
      </c>
      <c r="M215" s="40">
        <v>1994.14914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295.85000000000002</v>
      </c>
      <c r="D216" s="40">
        <v>294.2166666666667</v>
      </c>
      <c r="E216" s="40">
        <v>285.63333333333338</v>
      </c>
      <c r="F216" s="40">
        <v>275.41666666666669</v>
      </c>
      <c r="G216" s="40">
        <v>266.83333333333337</v>
      </c>
      <c r="H216" s="40">
        <v>304.43333333333339</v>
      </c>
      <c r="I216" s="40">
        <v>313.01666666666665</v>
      </c>
      <c r="J216" s="40">
        <v>323.23333333333341</v>
      </c>
      <c r="K216" s="40">
        <v>302.8</v>
      </c>
      <c r="L216" s="40">
        <v>284</v>
      </c>
      <c r="M216" s="40">
        <v>367.34296000000001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1"/>
      <c r="B1" s="372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44473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4" t="s">
        <v>16</v>
      </c>
      <c r="B9" s="366" t="s">
        <v>18</v>
      </c>
      <c r="C9" s="370" t="s">
        <v>20</v>
      </c>
      <c r="D9" s="370" t="s">
        <v>21</v>
      </c>
      <c r="E9" s="361" t="s">
        <v>22</v>
      </c>
      <c r="F9" s="362"/>
      <c r="G9" s="363"/>
      <c r="H9" s="361" t="s">
        <v>23</v>
      </c>
      <c r="I9" s="362"/>
      <c r="J9" s="363"/>
      <c r="K9" s="26"/>
      <c r="L9" s="27"/>
      <c r="M9" s="53"/>
      <c r="N9" s="1"/>
      <c r="O9" s="1"/>
    </row>
    <row r="10" spans="1:15" ht="42.75" customHeight="1">
      <c r="A10" s="368"/>
      <c r="B10" s="369"/>
      <c r="C10" s="369"/>
      <c r="D10" s="36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24863.200000000001</v>
      </c>
      <c r="D11" s="40">
        <v>24754.399999999998</v>
      </c>
      <c r="E11" s="40">
        <v>24608.799999999996</v>
      </c>
      <c r="F11" s="40">
        <v>24354.399999999998</v>
      </c>
      <c r="G11" s="40">
        <v>24208.799999999996</v>
      </c>
      <c r="H11" s="40">
        <v>25008.799999999996</v>
      </c>
      <c r="I11" s="40">
        <v>25154.399999999994</v>
      </c>
      <c r="J11" s="40">
        <v>25408.799999999996</v>
      </c>
      <c r="K11" s="31">
        <v>24900</v>
      </c>
      <c r="L11" s="31">
        <v>24500</v>
      </c>
      <c r="M11" s="31">
        <v>1.336E-2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1858.9</v>
      </c>
      <c r="D12" s="40">
        <v>1850.6833333333334</v>
      </c>
      <c r="E12" s="40">
        <v>1827.5166666666669</v>
      </c>
      <c r="F12" s="40">
        <v>1796.1333333333334</v>
      </c>
      <c r="G12" s="40">
        <v>1772.9666666666669</v>
      </c>
      <c r="H12" s="40">
        <v>1882.0666666666668</v>
      </c>
      <c r="I12" s="40">
        <v>1905.2333333333333</v>
      </c>
      <c r="J12" s="40">
        <v>1936.6166666666668</v>
      </c>
      <c r="K12" s="31">
        <v>1873.85</v>
      </c>
      <c r="L12" s="31">
        <v>1819.3</v>
      </c>
      <c r="M12" s="31">
        <v>0.67957999999999996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2453.15</v>
      </c>
      <c r="D13" s="40">
        <v>2452.666666666667</v>
      </c>
      <c r="E13" s="40">
        <v>2415.5333333333338</v>
      </c>
      <c r="F13" s="40">
        <v>2377.916666666667</v>
      </c>
      <c r="G13" s="40">
        <v>2340.7833333333338</v>
      </c>
      <c r="H13" s="40">
        <v>2490.2833333333338</v>
      </c>
      <c r="I13" s="40">
        <v>2527.416666666667</v>
      </c>
      <c r="J13" s="40">
        <v>2565.0333333333338</v>
      </c>
      <c r="K13" s="31">
        <v>2489.8000000000002</v>
      </c>
      <c r="L13" s="31">
        <v>2415.0500000000002</v>
      </c>
      <c r="M13" s="31">
        <v>0.44596999999999998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2237.5</v>
      </c>
      <c r="D14" s="40">
        <v>2235.6166666666668</v>
      </c>
      <c r="E14" s="40">
        <v>2213.2333333333336</v>
      </c>
      <c r="F14" s="40">
        <v>2188.9666666666667</v>
      </c>
      <c r="G14" s="40">
        <v>2166.5833333333335</v>
      </c>
      <c r="H14" s="40">
        <v>2259.8833333333337</v>
      </c>
      <c r="I14" s="40">
        <v>2282.2666666666669</v>
      </c>
      <c r="J14" s="40">
        <v>2306.5333333333338</v>
      </c>
      <c r="K14" s="31">
        <v>2258</v>
      </c>
      <c r="L14" s="31">
        <v>2211.35</v>
      </c>
      <c r="M14" s="31">
        <v>3.198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1928.9</v>
      </c>
      <c r="D15" s="40">
        <v>1932.8333333333333</v>
      </c>
      <c r="E15" s="40">
        <v>1917.0666666666666</v>
      </c>
      <c r="F15" s="40">
        <v>1905.2333333333333</v>
      </c>
      <c r="G15" s="40">
        <v>1889.4666666666667</v>
      </c>
      <c r="H15" s="40">
        <v>1944.6666666666665</v>
      </c>
      <c r="I15" s="40">
        <v>1960.4333333333334</v>
      </c>
      <c r="J15" s="40">
        <v>1972.2666666666664</v>
      </c>
      <c r="K15" s="31">
        <v>1948.6</v>
      </c>
      <c r="L15" s="31">
        <v>1921</v>
      </c>
      <c r="M15" s="31">
        <v>0.11348999999999999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848.85</v>
      </c>
      <c r="D16" s="40">
        <v>846.01666666666677</v>
      </c>
      <c r="E16" s="40">
        <v>823.03333333333353</v>
      </c>
      <c r="F16" s="40">
        <v>797.21666666666681</v>
      </c>
      <c r="G16" s="40">
        <v>774.23333333333358</v>
      </c>
      <c r="H16" s="40">
        <v>871.83333333333348</v>
      </c>
      <c r="I16" s="40">
        <v>894.81666666666683</v>
      </c>
      <c r="J16" s="40">
        <v>920.63333333333344</v>
      </c>
      <c r="K16" s="31">
        <v>869</v>
      </c>
      <c r="L16" s="31">
        <v>820.2</v>
      </c>
      <c r="M16" s="31">
        <v>9.9408300000000001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1183.95</v>
      </c>
      <c r="D17" s="40">
        <v>1163.9833333333333</v>
      </c>
      <c r="E17" s="40">
        <v>1139.9666666666667</v>
      </c>
      <c r="F17" s="40">
        <v>1095.9833333333333</v>
      </c>
      <c r="G17" s="40">
        <v>1071.9666666666667</v>
      </c>
      <c r="H17" s="40">
        <v>1207.9666666666667</v>
      </c>
      <c r="I17" s="40">
        <v>1231.9833333333336</v>
      </c>
      <c r="J17" s="40">
        <v>1275.9666666666667</v>
      </c>
      <c r="K17" s="31">
        <v>1188</v>
      </c>
      <c r="L17" s="31">
        <v>1120</v>
      </c>
      <c r="M17" s="31">
        <v>11.76193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604.5</v>
      </c>
      <c r="D18" s="40">
        <v>606.7833333333333</v>
      </c>
      <c r="E18" s="40">
        <v>601.51666666666665</v>
      </c>
      <c r="F18" s="40">
        <v>598.5333333333333</v>
      </c>
      <c r="G18" s="40">
        <v>593.26666666666665</v>
      </c>
      <c r="H18" s="40">
        <v>609.76666666666665</v>
      </c>
      <c r="I18" s="40">
        <v>615.0333333333333</v>
      </c>
      <c r="J18" s="40">
        <v>618.01666666666665</v>
      </c>
      <c r="K18" s="31">
        <v>612.04999999999995</v>
      </c>
      <c r="L18" s="31">
        <v>603.79999999999995</v>
      </c>
      <c r="M18" s="31">
        <v>1.28684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942</v>
      </c>
      <c r="D19" s="40">
        <v>936.41666666666663</v>
      </c>
      <c r="E19" s="40">
        <v>923.0333333333333</v>
      </c>
      <c r="F19" s="40">
        <v>904.06666666666672</v>
      </c>
      <c r="G19" s="40">
        <v>890.68333333333339</v>
      </c>
      <c r="H19" s="40">
        <v>955.38333333333321</v>
      </c>
      <c r="I19" s="40">
        <v>968.76666666666665</v>
      </c>
      <c r="J19" s="40">
        <v>987.73333333333312</v>
      </c>
      <c r="K19" s="31">
        <v>949.8</v>
      </c>
      <c r="L19" s="31">
        <v>917.45</v>
      </c>
      <c r="M19" s="31">
        <v>6.4314900000000002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2557.25</v>
      </c>
      <c r="D20" s="40">
        <v>2571.7666666666669</v>
      </c>
      <c r="E20" s="40">
        <v>2528.5333333333338</v>
      </c>
      <c r="F20" s="40">
        <v>2499.8166666666671</v>
      </c>
      <c r="G20" s="40">
        <v>2456.5833333333339</v>
      </c>
      <c r="H20" s="40">
        <v>2600.4833333333336</v>
      </c>
      <c r="I20" s="40">
        <v>2643.7166666666662</v>
      </c>
      <c r="J20" s="40">
        <v>2672.4333333333334</v>
      </c>
      <c r="K20" s="31">
        <v>2615</v>
      </c>
      <c r="L20" s="31">
        <v>2543.0500000000002</v>
      </c>
      <c r="M20" s="31">
        <v>0.44383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22031.25</v>
      </c>
      <c r="D21" s="40">
        <v>21687.600000000002</v>
      </c>
      <c r="E21" s="40">
        <v>20805.650000000005</v>
      </c>
      <c r="F21" s="40">
        <v>19580.050000000003</v>
      </c>
      <c r="G21" s="40">
        <v>18698.100000000006</v>
      </c>
      <c r="H21" s="40">
        <v>22913.200000000004</v>
      </c>
      <c r="I21" s="40">
        <v>23795.15</v>
      </c>
      <c r="J21" s="40">
        <v>25020.750000000004</v>
      </c>
      <c r="K21" s="31">
        <v>22569.55</v>
      </c>
      <c r="L21" s="31">
        <v>20462</v>
      </c>
      <c r="M21" s="31">
        <v>0.93067999999999995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1458.7</v>
      </c>
      <c r="D22" s="40">
        <v>1450.0333333333335</v>
      </c>
      <c r="E22" s="40">
        <v>1431.3166666666671</v>
      </c>
      <c r="F22" s="40">
        <v>1403.9333333333336</v>
      </c>
      <c r="G22" s="40">
        <v>1385.2166666666672</v>
      </c>
      <c r="H22" s="40">
        <v>1477.416666666667</v>
      </c>
      <c r="I22" s="40">
        <v>1496.1333333333337</v>
      </c>
      <c r="J22" s="40">
        <v>1523.5166666666669</v>
      </c>
      <c r="K22" s="31">
        <v>1468.75</v>
      </c>
      <c r="L22" s="31">
        <v>1422.65</v>
      </c>
      <c r="M22" s="31">
        <v>23.118580000000001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1151.05</v>
      </c>
      <c r="D23" s="40">
        <v>1162.5166666666667</v>
      </c>
      <c r="E23" s="40">
        <v>1135.1333333333332</v>
      </c>
      <c r="F23" s="40">
        <v>1119.2166666666665</v>
      </c>
      <c r="G23" s="40">
        <v>1091.833333333333</v>
      </c>
      <c r="H23" s="40">
        <v>1178.4333333333334</v>
      </c>
      <c r="I23" s="40">
        <v>1205.8166666666671</v>
      </c>
      <c r="J23" s="40">
        <v>1221.7333333333336</v>
      </c>
      <c r="K23" s="31">
        <v>1189.9000000000001</v>
      </c>
      <c r="L23" s="31">
        <v>1146.5999999999999</v>
      </c>
      <c r="M23" s="31">
        <v>4.4794299999999998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734.95</v>
      </c>
      <c r="D24" s="40">
        <v>731.73333333333323</v>
      </c>
      <c r="E24" s="40">
        <v>725.21666666666647</v>
      </c>
      <c r="F24" s="40">
        <v>715.48333333333323</v>
      </c>
      <c r="G24" s="40">
        <v>708.96666666666647</v>
      </c>
      <c r="H24" s="40">
        <v>741.46666666666647</v>
      </c>
      <c r="I24" s="40">
        <v>747.98333333333312</v>
      </c>
      <c r="J24" s="40">
        <v>757.71666666666647</v>
      </c>
      <c r="K24" s="31">
        <v>738.25</v>
      </c>
      <c r="L24" s="31">
        <v>722</v>
      </c>
      <c r="M24" s="31">
        <v>40.08108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1423.6</v>
      </c>
      <c r="D25" s="40">
        <v>1418.9166666666667</v>
      </c>
      <c r="E25" s="40">
        <v>1404.7333333333336</v>
      </c>
      <c r="F25" s="40">
        <v>1385.8666666666668</v>
      </c>
      <c r="G25" s="40">
        <v>1371.6833333333336</v>
      </c>
      <c r="H25" s="40">
        <v>1437.7833333333335</v>
      </c>
      <c r="I25" s="40">
        <v>1451.9666666666665</v>
      </c>
      <c r="J25" s="40">
        <v>1470.8333333333335</v>
      </c>
      <c r="K25" s="31">
        <v>1433.1</v>
      </c>
      <c r="L25" s="31">
        <v>1400.05</v>
      </c>
      <c r="M25" s="31">
        <v>5.0628299999999999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1577.85</v>
      </c>
      <c r="D26" s="40">
        <v>1564.3166666666666</v>
      </c>
      <c r="E26" s="40">
        <v>1538.5333333333333</v>
      </c>
      <c r="F26" s="40">
        <v>1499.2166666666667</v>
      </c>
      <c r="G26" s="40">
        <v>1473.4333333333334</v>
      </c>
      <c r="H26" s="40">
        <v>1603.6333333333332</v>
      </c>
      <c r="I26" s="40">
        <v>1629.4166666666665</v>
      </c>
      <c r="J26" s="40">
        <v>1668.7333333333331</v>
      </c>
      <c r="K26" s="31">
        <v>1590.1</v>
      </c>
      <c r="L26" s="31">
        <v>1525</v>
      </c>
      <c r="M26" s="31">
        <v>1.1566000000000001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111.95</v>
      </c>
      <c r="D27" s="40">
        <v>111.83333333333333</v>
      </c>
      <c r="E27" s="40">
        <v>111.01666666666665</v>
      </c>
      <c r="F27" s="40">
        <v>110.08333333333333</v>
      </c>
      <c r="G27" s="40">
        <v>109.26666666666665</v>
      </c>
      <c r="H27" s="40">
        <v>112.76666666666665</v>
      </c>
      <c r="I27" s="40">
        <v>113.58333333333334</v>
      </c>
      <c r="J27" s="40">
        <v>114.51666666666665</v>
      </c>
      <c r="K27" s="31">
        <v>112.65</v>
      </c>
      <c r="L27" s="31">
        <v>110.9</v>
      </c>
      <c r="M27" s="31">
        <v>14.47898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244.25</v>
      </c>
      <c r="D28" s="40">
        <v>245.46666666666667</v>
      </c>
      <c r="E28" s="40">
        <v>239.93333333333334</v>
      </c>
      <c r="F28" s="40">
        <v>235.61666666666667</v>
      </c>
      <c r="G28" s="40">
        <v>230.08333333333334</v>
      </c>
      <c r="H28" s="40">
        <v>249.78333333333333</v>
      </c>
      <c r="I28" s="40">
        <v>255.31666666666669</v>
      </c>
      <c r="J28" s="40">
        <v>259.63333333333333</v>
      </c>
      <c r="K28" s="31">
        <v>251</v>
      </c>
      <c r="L28" s="31">
        <v>241.15</v>
      </c>
      <c r="M28" s="31">
        <v>57.957380000000001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384.05</v>
      </c>
      <c r="D29" s="40">
        <v>384.7166666666667</v>
      </c>
      <c r="E29" s="40">
        <v>377.58333333333337</v>
      </c>
      <c r="F29" s="40">
        <v>371.11666666666667</v>
      </c>
      <c r="G29" s="40">
        <v>363.98333333333335</v>
      </c>
      <c r="H29" s="40">
        <v>391.18333333333339</v>
      </c>
      <c r="I29" s="40">
        <v>398.31666666666672</v>
      </c>
      <c r="J29" s="40">
        <v>404.78333333333342</v>
      </c>
      <c r="K29" s="31">
        <v>391.85</v>
      </c>
      <c r="L29" s="31">
        <v>378.25</v>
      </c>
      <c r="M29" s="31">
        <v>3.0625200000000001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228.9</v>
      </c>
      <c r="D30" s="40">
        <v>229.65</v>
      </c>
      <c r="E30" s="40">
        <v>226.85000000000002</v>
      </c>
      <c r="F30" s="40">
        <v>224.8</v>
      </c>
      <c r="G30" s="40">
        <v>222.00000000000003</v>
      </c>
      <c r="H30" s="40">
        <v>231.70000000000002</v>
      </c>
      <c r="I30" s="40">
        <v>234.50000000000003</v>
      </c>
      <c r="J30" s="40">
        <v>236.55</v>
      </c>
      <c r="K30" s="31">
        <v>232.45</v>
      </c>
      <c r="L30" s="31">
        <v>227.6</v>
      </c>
      <c r="M30" s="31">
        <v>4.6281699999999999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5414.4</v>
      </c>
      <c r="D31" s="40">
        <v>5378.4833333333336</v>
      </c>
      <c r="E31" s="40">
        <v>5326.9666666666672</v>
      </c>
      <c r="F31" s="40">
        <v>5239.5333333333338</v>
      </c>
      <c r="G31" s="40">
        <v>5188.0166666666673</v>
      </c>
      <c r="H31" s="40">
        <v>5465.916666666667</v>
      </c>
      <c r="I31" s="40">
        <v>5517.4333333333334</v>
      </c>
      <c r="J31" s="40">
        <v>5604.8666666666668</v>
      </c>
      <c r="K31" s="31">
        <v>5430</v>
      </c>
      <c r="L31" s="31">
        <v>5291.05</v>
      </c>
      <c r="M31" s="31">
        <v>0.70369999999999999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2260.4</v>
      </c>
      <c r="D32" s="40">
        <v>2266.4666666666667</v>
      </c>
      <c r="E32" s="40">
        <v>2233.9333333333334</v>
      </c>
      <c r="F32" s="40">
        <v>2207.4666666666667</v>
      </c>
      <c r="G32" s="40">
        <v>2174.9333333333334</v>
      </c>
      <c r="H32" s="40">
        <v>2292.9333333333334</v>
      </c>
      <c r="I32" s="40">
        <v>2325.4666666666672</v>
      </c>
      <c r="J32" s="40">
        <v>2351.9333333333334</v>
      </c>
      <c r="K32" s="31">
        <v>2299</v>
      </c>
      <c r="L32" s="31">
        <v>2240</v>
      </c>
      <c r="M32" s="31">
        <v>0.63129000000000002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2249.65</v>
      </c>
      <c r="D33" s="40">
        <v>2258.0666666666666</v>
      </c>
      <c r="E33" s="40">
        <v>2231.7833333333333</v>
      </c>
      <c r="F33" s="40">
        <v>2213.9166666666665</v>
      </c>
      <c r="G33" s="40">
        <v>2187.6333333333332</v>
      </c>
      <c r="H33" s="40">
        <v>2275.9333333333334</v>
      </c>
      <c r="I33" s="40">
        <v>2302.2166666666662</v>
      </c>
      <c r="J33" s="40">
        <v>2320.0833333333335</v>
      </c>
      <c r="K33" s="31">
        <v>2284.35</v>
      </c>
      <c r="L33" s="31">
        <v>2240.1999999999998</v>
      </c>
      <c r="M33" s="31">
        <v>6.9339999999999999E-2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115.25</v>
      </c>
      <c r="D34" s="40">
        <v>115.48333333333333</v>
      </c>
      <c r="E34" s="40">
        <v>114.46666666666667</v>
      </c>
      <c r="F34" s="40">
        <v>113.68333333333334</v>
      </c>
      <c r="G34" s="40">
        <v>112.66666666666667</v>
      </c>
      <c r="H34" s="40">
        <v>116.26666666666667</v>
      </c>
      <c r="I34" s="40">
        <v>117.28333333333335</v>
      </c>
      <c r="J34" s="40">
        <v>118.06666666666666</v>
      </c>
      <c r="K34" s="31">
        <v>116.5</v>
      </c>
      <c r="L34" s="31">
        <v>114.7</v>
      </c>
      <c r="M34" s="31">
        <v>2.1516000000000002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788.15</v>
      </c>
      <c r="D35" s="40">
        <v>788.38333333333333</v>
      </c>
      <c r="E35" s="40">
        <v>782.76666666666665</v>
      </c>
      <c r="F35" s="40">
        <v>777.38333333333333</v>
      </c>
      <c r="G35" s="40">
        <v>771.76666666666665</v>
      </c>
      <c r="H35" s="40">
        <v>793.76666666666665</v>
      </c>
      <c r="I35" s="40">
        <v>799.38333333333321</v>
      </c>
      <c r="J35" s="40">
        <v>804.76666666666665</v>
      </c>
      <c r="K35" s="31">
        <v>794</v>
      </c>
      <c r="L35" s="31">
        <v>783</v>
      </c>
      <c r="M35" s="31">
        <v>1.2793099999999999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3990.05</v>
      </c>
      <c r="D36" s="40">
        <v>3992.8000000000006</v>
      </c>
      <c r="E36" s="40">
        <v>3937.3000000000011</v>
      </c>
      <c r="F36" s="40">
        <v>3884.5500000000006</v>
      </c>
      <c r="G36" s="40">
        <v>3829.0500000000011</v>
      </c>
      <c r="H36" s="40">
        <v>4045.5500000000011</v>
      </c>
      <c r="I36" s="40">
        <v>4101.05</v>
      </c>
      <c r="J36" s="40">
        <v>4153.8000000000011</v>
      </c>
      <c r="K36" s="31">
        <v>4048.3</v>
      </c>
      <c r="L36" s="31">
        <v>3940.05</v>
      </c>
      <c r="M36" s="31">
        <v>1.20974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3849.9</v>
      </c>
      <c r="D37" s="40">
        <v>3842</v>
      </c>
      <c r="E37" s="40">
        <v>3790</v>
      </c>
      <c r="F37" s="40">
        <v>3730.1</v>
      </c>
      <c r="G37" s="40">
        <v>3678.1</v>
      </c>
      <c r="H37" s="40">
        <v>3901.9</v>
      </c>
      <c r="I37" s="40">
        <v>3953.9</v>
      </c>
      <c r="J37" s="40">
        <v>4013.8</v>
      </c>
      <c r="K37" s="31">
        <v>3894</v>
      </c>
      <c r="L37" s="31">
        <v>3782.1</v>
      </c>
      <c r="M37" s="31">
        <v>0.54530999999999996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23.75</v>
      </c>
      <c r="D38" s="40">
        <v>23.733333333333334</v>
      </c>
      <c r="E38" s="40">
        <v>23.516666666666669</v>
      </c>
      <c r="F38" s="40">
        <v>23.283333333333335</v>
      </c>
      <c r="G38" s="40">
        <v>23.06666666666667</v>
      </c>
      <c r="H38" s="40">
        <v>23.966666666666669</v>
      </c>
      <c r="I38" s="40">
        <v>24.183333333333337</v>
      </c>
      <c r="J38" s="40">
        <v>24.416666666666668</v>
      </c>
      <c r="K38" s="31">
        <v>23.95</v>
      </c>
      <c r="L38" s="31">
        <v>23.5</v>
      </c>
      <c r="M38" s="31">
        <v>52.754069999999999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766.8</v>
      </c>
      <c r="D39" s="40">
        <v>759.58333333333337</v>
      </c>
      <c r="E39" s="40">
        <v>749.2166666666667</v>
      </c>
      <c r="F39" s="40">
        <v>731.63333333333333</v>
      </c>
      <c r="G39" s="40">
        <v>721.26666666666665</v>
      </c>
      <c r="H39" s="40">
        <v>777.16666666666674</v>
      </c>
      <c r="I39" s="40">
        <v>787.5333333333333</v>
      </c>
      <c r="J39" s="40">
        <v>805.11666666666679</v>
      </c>
      <c r="K39" s="31">
        <v>769.95</v>
      </c>
      <c r="L39" s="31">
        <v>742</v>
      </c>
      <c r="M39" s="31">
        <v>16.495100000000001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3440.4</v>
      </c>
      <c r="D40" s="40">
        <v>3376.1999999999994</v>
      </c>
      <c r="E40" s="40">
        <v>3292.3999999999987</v>
      </c>
      <c r="F40" s="40">
        <v>3144.3999999999992</v>
      </c>
      <c r="G40" s="40">
        <v>3060.5999999999985</v>
      </c>
      <c r="H40" s="40">
        <v>3524.1999999999989</v>
      </c>
      <c r="I40" s="40">
        <v>3607.9999999999991</v>
      </c>
      <c r="J40" s="40">
        <v>3755.9999999999991</v>
      </c>
      <c r="K40" s="31">
        <v>3460</v>
      </c>
      <c r="L40" s="31">
        <v>3228.2</v>
      </c>
      <c r="M40" s="31">
        <v>3.5138099999999999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402.25</v>
      </c>
      <c r="D41" s="40">
        <v>401.01666666666665</v>
      </c>
      <c r="E41" s="40">
        <v>397.23333333333329</v>
      </c>
      <c r="F41" s="40">
        <v>392.21666666666664</v>
      </c>
      <c r="G41" s="40">
        <v>388.43333333333328</v>
      </c>
      <c r="H41" s="40">
        <v>406.0333333333333</v>
      </c>
      <c r="I41" s="40">
        <v>409.81666666666661</v>
      </c>
      <c r="J41" s="40">
        <v>414.83333333333331</v>
      </c>
      <c r="K41" s="31">
        <v>404.8</v>
      </c>
      <c r="L41" s="31">
        <v>396</v>
      </c>
      <c r="M41" s="31">
        <v>46.628480000000003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1439.25</v>
      </c>
      <c r="D42" s="40">
        <v>1400.75</v>
      </c>
      <c r="E42" s="40">
        <v>1346.5</v>
      </c>
      <c r="F42" s="40">
        <v>1253.75</v>
      </c>
      <c r="G42" s="40">
        <v>1199.5</v>
      </c>
      <c r="H42" s="40">
        <v>1493.5</v>
      </c>
      <c r="I42" s="40">
        <v>1547.75</v>
      </c>
      <c r="J42" s="40">
        <v>1640.5</v>
      </c>
      <c r="K42" s="31">
        <v>1455</v>
      </c>
      <c r="L42" s="31">
        <v>1308</v>
      </c>
      <c r="M42" s="31">
        <v>19.463930000000001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4459.3999999999996</v>
      </c>
      <c r="D43" s="40">
        <v>4471.4666666666662</v>
      </c>
      <c r="E43" s="40">
        <v>4422.9333333333325</v>
      </c>
      <c r="F43" s="40">
        <v>4386.4666666666662</v>
      </c>
      <c r="G43" s="40">
        <v>4337.9333333333325</v>
      </c>
      <c r="H43" s="40">
        <v>4507.9333333333325</v>
      </c>
      <c r="I43" s="40">
        <v>4556.4666666666672</v>
      </c>
      <c r="J43" s="40">
        <v>4592.9333333333325</v>
      </c>
      <c r="K43" s="31">
        <v>4520</v>
      </c>
      <c r="L43" s="31">
        <v>4435</v>
      </c>
      <c r="M43" s="31">
        <v>5.3456299999999999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224.25</v>
      </c>
      <c r="D44" s="40">
        <v>224.46666666666667</v>
      </c>
      <c r="E44" s="40">
        <v>222.28333333333333</v>
      </c>
      <c r="F44" s="40">
        <v>220.31666666666666</v>
      </c>
      <c r="G44" s="40">
        <v>218.13333333333333</v>
      </c>
      <c r="H44" s="40">
        <v>226.43333333333334</v>
      </c>
      <c r="I44" s="40">
        <v>228.61666666666667</v>
      </c>
      <c r="J44" s="40">
        <v>230.58333333333334</v>
      </c>
      <c r="K44" s="31">
        <v>226.65</v>
      </c>
      <c r="L44" s="31">
        <v>222.5</v>
      </c>
      <c r="M44" s="31">
        <v>20.170919999999999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357.45</v>
      </c>
      <c r="D45" s="40">
        <v>358.81666666666666</v>
      </c>
      <c r="E45" s="40">
        <v>353.63333333333333</v>
      </c>
      <c r="F45" s="40">
        <v>349.81666666666666</v>
      </c>
      <c r="G45" s="40">
        <v>344.63333333333333</v>
      </c>
      <c r="H45" s="40">
        <v>362.63333333333333</v>
      </c>
      <c r="I45" s="40">
        <v>367.81666666666661</v>
      </c>
      <c r="J45" s="40">
        <v>371.63333333333333</v>
      </c>
      <c r="K45" s="31">
        <v>364</v>
      </c>
      <c r="L45" s="31">
        <v>355</v>
      </c>
      <c r="M45" s="31">
        <v>0.31594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130.75</v>
      </c>
      <c r="D46" s="40">
        <v>131.65</v>
      </c>
      <c r="E46" s="40">
        <v>128.80000000000001</v>
      </c>
      <c r="F46" s="40">
        <v>126.85</v>
      </c>
      <c r="G46" s="40">
        <v>124</v>
      </c>
      <c r="H46" s="40">
        <v>133.60000000000002</v>
      </c>
      <c r="I46" s="40">
        <v>136.44999999999999</v>
      </c>
      <c r="J46" s="40">
        <v>138.40000000000003</v>
      </c>
      <c r="K46" s="31">
        <v>134.5</v>
      </c>
      <c r="L46" s="31">
        <v>129.69999999999999</v>
      </c>
      <c r="M46" s="31">
        <v>259.56464999999997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97.95</v>
      </c>
      <c r="D47" s="40">
        <v>97.95</v>
      </c>
      <c r="E47" s="40">
        <v>96.65</v>
      </c>
      <c r="F47" s="40">
        <v>95.350000000000009</v>
      </c>
      <c r="G47" s="40">
        <v>94.050000000000011</v>
      </c>
      <c r="H47" s="40">
        <v>99.25</v>
      </c>
      <c r="I47" s="40">
        <v>100.54999999999998</v>
      </c>
      <c r="J47" s="40">
        <v>101.85</v>
      </c>
      <c r="K47" s="31">
        <v>99.25</v>
      </c>
      <c r="L47" s="31">
        <v>96.65</v>
      </c>
      <c r="M47" s="31">
        <v>6.5494300000000001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3177.85</v>
      </c>
      <c r="D48" s="40">
        <v>3200.2666666666664</v>
      </c>
      <c r="E48" s="40">
        <v>3147.583333333333</v>
      </c>
      <c r="F48" s="40">
        <v>3117.3166666666666</v>
      </c>
      <c r="G48" s="40">
        <v>3064.6333333333332</v>
      </c>
      <c r="H48" s="40">
        <v>3230.5333333333328</v>
      </c>
      <c r="I48" s="40">
        <v>3283.2166666666662</v>
      </c>
      <c r="J48" s="40">
        <v>3313.4833333333327</v>
      </c>
      <c r="K48" s="31">
        <v>3252.95</v>
      </c>
      <c r="L48" s="31">
        <v>3170</v>
      </c>
      <c r="M48" s="31">
        <v>15.12332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211.85</v>
      </c>
      <c r="D49" s="40">
        <v>210.28333333333333</v>
      </c>
      <c r="E49" s="40">
        <v>207.56666666666666</v>
      </c>
      <c r="F49" s="40">
        <v>203.28333333333333</v>
      </c>
      <c r="G49" s="40">
        <v>200.56666666666666</v>
      </c>
      <c r="H49" s="40">
        <v>214.56666666666666</v>
      </c>
      <c r="I49" s="40">
        <v>217.2833333333333</v>
      </c>
      <c r="J49" s="40">
        <v>221.56666666666666</v>
      </c>
      <c r="K49" s="31">
        <v>213</v>
      </c>
      <c r="L49" s="31">
        <v>206</v>
      </c>
      <c r="M49" s="31">
        <v>7.1309100000000001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3097.85</v>
      </c>
      <c r="D50" s="40">
        <v>3107.3833333333332</v>
      </c>
      <c r="E50" s="40">
        <v>3070.4666666666662</v>
      </c>
      <c r="F50" s="40">
        <v>3043.083333333333</v>
      </c>
      <c r="G50" s="40">
        <v>3006.1666666666661</v>
      </c>
      <c r="H50" s="40">
        <v>3134.7666666666664</v>
      </c>
      <c r="I50" s="40">
        <v>3171.6833333333334</v>
      </c>
      <c r="J50" s="40">
        <v>3199.0666666666666</v>
      </c>
      <c r="K50" s="31">
        <v>3144.3</v>
      </c>
      <c r="L50" s="31">
        <v>3080</v>
      </c>
      <c r="M50" s="31">
        <v>0.14419999999999999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2199.8000000000002</v>
      </c>
      <c r="D51" s="40">
        <v>2183.2666666666669</v>
      </c>
      <c r="E51" s="40">
        <v>2156.5333333333338</v>
      </c>
      <c r="F51" s="40">
        <v>2113.2666666666669</v>
      </c>
      <c r="G51" s="40">
        <v>2086.5333333333338</v>
      </c>
      <c r="H51" s="40">
        <v>2226.5333333333338</v>
      </c>
      <c r="I51" s="40">
        <v>2253.2666666666664</v>
      </c>
      <c r="J51" s="40">
        <v>2296.5333333333338</v>
      </c>
      <c r="K51" s="31">
        <v>2210</v>
      </c>
      <c r="L51" s="31">
        <v>2140</v>
      </c>
      <c r="M51" s="31">
        <v>3.1341399999999999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9740.7999999999993</v>
      </c>
      <c r="D52" s="40">
        <v>9654.9166666666661</v>
      </c>
      <c r="E52" s="40">
        <v>9517.8333333333321</v>
      </c>
      <c r="F52" s="40">
        <v>9294.8666666666668</v>
      </c>
      <c r="G52" s="40">
        <v>9157.7833333333328</v>
      </c>
      <c r="H52" s="40">
        <v>9877.8833333333314</v>
      </c>
      <c r="I52" s="40">
        <v>10014.966666666664</v>
      </c>
      <c r="J52" s="40">
        <v>10237.933333333331</v>
      </c>
      <c r="K52" s="31">
        <v>9792</v>
      </c>
      <c r="L52" s="31">
        <v>9431.9500000000007</v>
      </c>
      <c r="M52" s="31">
        <v>0.45349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717.3</v>
      </c>
      <c r="D53" s="40">
        <v>716.05000000000007</v>
      </c>
      <c r="E53" s="40">
        <v>707.75000000000011</v>
      </c>
      <c r="F53" s="40">
        <v>698.2</v>
      </c>
      <c r="G53" s="40">
        <v>689.90000000000009</v>
      </c>
      <c r="H53" s="40">
        <v>725.60000000000014</v>
      </c>
      <c r="I53" s="40">
        <v>733.90000000000009</v>
      </c>
      <c r="J53" s="40">
        <v>743.45000000000016</v>
      </c>
      <c r="K53" s="31">
        <v>724.35</v>
      </c>
      <c r="L53" s="31">
        <v>706.5</v>
      </c>
      <c r="M53" s="31">
        <v>28.77882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549.65</v>
      </c>
      <c r="D54" s="40">
        <v>545.4666666666667</v>
      </c>
      <c r="E54" s="40">
        <v>539.18333333333339</v>
      </c>
      <c r="F54" s="40">
        <v>528.7166666666667</v>
      </c>
      <c r="G54" s="40">
        <v>522.43333333333339</v>
      </c>
      <c r="H54" s="40">
        <v>555.93333333333339</v>
      </c>
      <c r="I54" s="40">
        <v>562.2166666666667</v>
      </c>
      <c r="J54" s="40">
        <v>572.68333333333339</v>
      </c>
      <c r="K54" s="31">
        <v>551.75</v>
      </c>
      <c r="L54" s="31">
        <v>535</v>
      </c>
      <c r="M54" s="31">
        <v>2.1028899999999999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4235.6000000000004</v>
      </c>
      <c r="D55" s="40">
        <v>4246.6333333333332</v>
      </c>
      <c r="E55" s="40">
        <v>4209.0666666666666</v>
      </c>
      <c r="F55" s="40">
        <v>4182.5333333333338</v>
      </c>
      <c r="G55" s="40">
        <v>4144.9666666666672</v>
      </c>
      <c r="H55" s="40">
        <v>4273.1666666666661</v>
      </c>
      <c r="I55" s="40">
        <v>4310.7333333333318</v>
      </c>
      <c r="J55" s="40">
        <v>4337.2666666666655</v>
      </c>
      <c r="K55" s="31">
        <v>4284.2</v>
      </c>
      <c r="L55" s="31">
        <v>4220.1000000000004</v>
      </c>
      <c r="M55" s="31">
        <v>2.03932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768.15</v>
      </c>
      <c r="D56" s="40">
        <v>764.61666666666667</v>
      </c>
      <c r="E56" s="40">
        <v>757.5333333333333</v>
      </c>
      <c r="F56" s="40">
        <v>746.91666666666663</v>
      </c>
      <c r="G56" s="40">
        <v>739.83333333333326</v>
      </c>
      <c r="H56" s="40">
        <v>775.23333333333335</v>
      </c>
      <c r="I56" s="40">
        <v>782.31666666666661</v>
      </c>
      <c r="J56" s="40">
        <v>792.93333333333339</v>
      </c>
      <c r="K56" s="31">
        <v>771.7</v>
      </c>
      <c r="L56" s="31">
        <v>754</v>
      </c>
      <c r="M56" s="31">
        <v>60.898949999999999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3444.8</v>
      </c>
      <c r="D57" s="40">
        <v>3481.6</v>
      </c>
      <c r="E57" s="40">
        <v>3383.2</v>
      </c>
      <c r="F57" s="40">
        <v>3321.6</v>
      </c>
      <c r="G57" s="40">
        <v>3223.2</v>
      </c>
      <c r="H57" s="40">
        <v>3543.2</v>
      </c>
      <c r="I57" s="40">
        <v>3641.6000000000004</v>
      </c>
      <c r="J57" s="40">
        <v>3703.2</v>
      </c>
      <c r="K57" s="31">
        <v>3580</v>
      </c>
      <c r="L57" s="31">
        <v>3420</v>
      </c>
      <c r="M57" s="31">
        <v>1.3317300000000001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1423.95</v>
      </c>
      <c r="D58" s="40">
        <v>1419.6666666666667</v>
      </c>
      <c r="E58" s="40">
        <v>1406.5333333333335</v>
      </c>
      <c r="F58" s="40">
        <v>1389.1166666666668</v>
      </c>
      <c r="G58" s="40">
        <v>1375.9833333333336</v>
      </c>
      <c r="H58" s="40">
        <v>1437.0833333333335</v>
      </c>
      <c r="I58" s="40">
        <v>1450.2166666666667</v>
      </c>
      <c r="J58" s="40">
        <v>1467.6333333333334</v>
      </c>
      <c r="K58" s="31">
        <v>1432.8</v>
      </c>
      <c r="L58" s="31">
        <v>1402.25</v>
      </c>
      <c r="M58" s="31">
        <v>2.4081700000000001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1219</v>
      </c>
      <c r="D59" s="40">
        <v>1218.6666666666667</v>
      </c>
      <c r="E59" s="40">
        <v>1208.3333333333335</v>
      </c>
      <c r="F59" s="40">
        <v>1197.6666666666667</v>
      </c>
      <c r="G59" s="40">
        <v>1187.3333333333335</v>
      </c>
      <c r="H59" s="40">
        <v>1229.3333333333335</v>
      </c>
      <c r="I59" s="40">
        <v>1239.666666666667</v>
      </c>
      <c r="J59" s="40">
        <v>1250.3333333333335</v>
      </c>
      <c r="K59" s="31">
        <v>1229</v>
      </c>
      <c r="L59" s="31">
        <v>1208</v>
      </c>
      <c r="M59" s="31">
        <v>2.93283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3852.6</v>
      </c>
      <c r="D60" s="40">
        <v>3845.3333333333335</v>
      </c>
      <c r="E60" s="40">
        <v>3809.916666666667</v>
      </c>
      <c r="F60" s="40">
        <v>3767.2333333333336</v>
      </c>
      <c r="G60" s="40">
        <v>3731.8166666666671</v>
      </c>
      <c r="H60" s="40">
        <v>3888.0166666666669</v>
      </c>
      <c r="I60" s="40">
        <v>3923.4333333333338</v>
      </c>
      <c r="J60" s="40">
        <v>3966.1166666666668</v>
      </c>
      <c r="K60" s="31">
        <v>3880.75</v>
      </c>
      <c r="L60" s="31">
        <v>3802.65</v>
      </c>
      <c r="M60" s="31">
        <v>4.0709099999999996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253.45</v>
      </c>
      <c r="D61" s="40">
        <v>254.06666666666669</v>
      </c>
      <c r="E61" s="40">
        <v>249.88333333333338</v>
      </c>
      <c r="F61" s="40">
        <v>246.31666666666669</v>
      </c>
      <c r="G61" s="40">
        <v>242.13333333333338</v>
      </c>
      <c r="H61" s="40">
        <v>257.63333333333338</v>
      </c>
      <c r="I61" s="40">
        <v>261.81666666666672</v>
      </c>
      <c r="J61" s="40">
        <v>265.38333333333338</v>
      </c>
      <c r="K61" s="31">
        <v>258.25</v>
      </c>
      <c r="L61" s="31">
        <v>250.5</v>
      </c>
      <c r="M61" s="31">
        <v>8.1574500000000008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1306.9000000000001</v>
      </c>
      <c r="D62" s="40">
        <v>1314.3</v>
      </c>
      <c r="E62" s="40">
        <v>1292.6999999999998</v>
      </c>
      <c r="F62" s="40">
        <v>1278.4999999999998</v>
      </c>
      <c r="G62" s="40">
        <v>1256.8999999999996</v>
      </c>
      <c r="H62" s="40">
        <v>1328.5</v>
      </c>
      <c r="I62" s="40">
        <v>1350.1</v>
      </c>
      <c r="J62" s="40">
        <v>1364.3000000000002</v>
      </c>
      <c r="K62" s="31">
        <v>1335.9</v>
      </c>
      <c r="L62" s="31">
        <v>1300.0999999999999</v>
      </c>
      <c r="M62" s="31">
        <v>1.1156600000000001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7522.75</v>
      </c>
      <c r="D63" s="40">
        <v>7545.6500000000005</v>
      </c>
      <c r="E63" s="40">
        <v>7452.1000000000013</v>
      </c>
      <c r="F63" s="40">
        <v>7381.4500000000007</v>
      </c>
      <c r="G63" s="40">
        <v>7287.9000000000015</v>
      </c>
      <c r="H63" s="40">
        <v>7616.3000000000011</v>
      </c>
      <c r="I63" s="40">
        <v>7709.85</v>
      </c>
      <c r="J63" s="40">
        <v>7780.5000000000009</v>
      </c>
      <c r="K63" s="31">
        <v>7639.2</v>
      </c>
      <c r="L63" s="31">
        <v>7475</v>
      </c>
      <c r="M63" s="31">
        <v>9.3773999999999997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17177.8</v>
      </c>
      <c r="D64" s="40">
        <v>17321.283333333333</v>
      </c>
      <c r="E64" s="40">
        <v>16906.516666666666</v>
      </c>
      <c r="F64" s="40">
        <v>16635.233333333334</v>
      </c>
      <c r="G64" s="40">
        <v>16220.466666666667</v>
      </c>
      <c r="H64" s="40">
        <v>17592.566666666666</v>
      </c>
      <c r="I64" s="40">
        <v>18007.333333333328</v>
      </c>
      <c r="J64" s="40">
        <v>18278.616666666665</v>
      </c>
      <c r="K64" s="31">
        <v>17736.05</v>
      </c>
      <c r="L64" s="31">
        <v>17050</v>
      </c>
      <c r="M64" s="31">
        <v>4.3267699999999998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4737.3999999999996</v>
      </c>
      <c r="D65" s="40">
        <v>4782.45</v>
      </c>
      <c r="E65" s="40">
        <v>4664.95</v>
      </c>
      <c r="F65" s="40">
        <v>4592.5</v>
      </c>
      <c r="G65" s="40">
        <v>4475</v>
      </c>
      <c r="H65" s="40">
        <v>4854.8999999999996</v>
      </c>
      <c r="I65" s="40">
        <v>4972.3999999999996</v>
      </c>
      <c r="J65" s="40">
        <v>5044.8499999999995</v>
      </c>
      <c r="K65" s="31">
        <v>4899.95</v>
      </c>
      <c r="L65" s="31">
        <v>4710</v>
      </c>
      <c r="M65" s="31">
        <v>0.74283999999999994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4549.8500000000004</v>
      </c>
      <c r="D66" s="40">
        <v>4527.833333333333</v>
      </c>
      <c r="E66" s="40">
        <v>4474.0166666666664</v>
      </c>
      <c r="F66" s="40">
        <v>4398.1833333333334</v>
      </c>
      <c r="G66" s="40">
        <v>4344.3666666666668</v>
      </c>
      <c r="H66" s="40">
        <v>4603.6666666666661</v>
      </c>
      <c r="I66" s="40">
        <v>4657.4833333333336</v>
      </c>
      <c r="J66" s="40">
        <v>4733.3166666666657</v>
      </c>
      <c r="K66" s="31">
        <v>4581.6499999999996</v>
      </c>
      <c r="L66" s="31">
        <v>4452</v>
      </c>
      <c r="M66" s="31">
        <v>0.46518999999999999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2541.4</v>
      </c>
      <c r="D67" s="40">
        <v>2531.85</v>
      </c>
      <c r="E67" s="40">
        <v>2510.6999999999998</v>
      </c>
      <c r="F67" s="40">
        <v>2480</v>
      </c>
      <c r="G67" s="40">
        <v>2458.85</v>
      </c>
      <c r="H67" s="40">
        <v>2562.5499999999997</v>
      </c>
      <c r="I67" s="40">
        <v>2583.7000000000003</v>
      </c>
      <c r="J67" s="40">
        <v>2614.3999999999996</v>
      </c>
      <c r="K67" s="31">
        <v>2553</v>
      </c>
      <c r="L67" s="31">
        <v>2501.15</v>
      </c>
      <c r="M67" s="31">
        <v>4.0227199999999996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128.65</v>
      </c>
      <c r="D68" s="40">
        <v>128.58333333333334</v>
      </c>
      <c r="E68" s="40">
        <v>127.56666666666669</v>
      </c>
      <c r="F68" s="40">
        <v>126.48333333333335</v>
      </c>
      <c r="G68" s="40">
        <v>125.4666666666667</v>
      </c>
      <c r="H68" s="40">
        <v>129.66666666666669</v>
      </c>
      <c r="I68" s="40">
        <v>130.68333333333334</v>
      </c>
      <c r="J68" s="40">
        <v>131.76666666666668</v>
      </c>
      <c r="K68" s="31">
        <v>129.6</v>
      </c>
      <c r="L68" s="31">
        <v>127.5</v>
      </c>
      <c r="M68" s="31">
        <v>1.9886900000000001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366.25</v>
      </c>
      <c r="D69" s="40">
        <v>365.31666666666666</v>
      </c>
      <c r="E69" s="40">
        <v>362.63333333333333</v>
      </c>
      <c r="F69" s="40">
        <v>359.01666666666665</v>
      </c>
      <c r="G69" s="40">
        <v>356.33333333333331</v>
      </c>
      <c r="H69" s="40">
        <v>368.93333333333334</v>
      </c>
      <c r="I69" s="40">
        <v>371.61666666666662</v>
      </c>
      <c r="J69" s="40">
        <v>375.23333333333335</v>
      </c>
      <c r="K69" s="31">
        <v>368</v>
      </c>
      <c r="L69" s="31">
        <v>361.7</v>
      </c>
      <c r="M69" s="31">
        <v>10.835940000000001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289</v>
      </c>
      <c r="D70" s="40">
        <v>285.98333333333335</v>
      </c>
      <c r="E70" s="40">
        <v>282.2166666666667</v>
      </c>
      <c r="F70" s="40">
        <v>275.43333333333334</v>
      </c>
      <c r="G70" s="40">
        <v>271.66666666666669</v>
      </c>
      <c r="H70" s="40">
        <v>292.76666666666671</v>
      </c>
      <c r="I70" s="40">
        <v>296.53333333333336</v>
      </c>
      <c r="J70" s="40">
        <v>303.31666666666672</v>
      </c>
      <c r="K70" s="31">
        <v>289.75</v>
      </c>
      <c r="L70" s="31">
        <v>279.2</v>
      </c>
      <c r="M70" s="31">
        <v>47.406359999999999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82.45</v>
      </c>
      <c r="D71" s="40">
        <v>81.983333333333334</v>
      </c>
      <c r="E71" s="40">
        <v>80.466666666666669</v>
      </c>
      <c r="F71" s="40">
        <v>78.483333333333334</v>
      </c>
      <c r="G71" s="40">
        <v>76.966666666666669</v>
      </c>
      <c r="H71" s="40">
        <v>83.966666666666669</v>
      </c>
      <c r="I71" s="40">
        <v>85.483333333333348</v>
      </c>
      <c r="J71" s="40">
        <v>87.466666666666669</v>
      </c>
      <c r="K71" s="31">
        <v>83.5</v>
      </c>
      <c r="L71" s="31">
        <v>80</v>
      </c>
      <c r="M71" s="31">
        <v>394.14564000000001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56.6</v>
      </c>
      <c r="D72" s="40">
        <v>56.033333333333339</v>
      </c>
      <c r="E72" s="40">
        <v>55.26666666666668</v>
      </c>
      <c r="F72" s="40">
        <v>53.933333333333344</v>
      </c>
      <c r="G72" s="40">
        <v>53.166666666666686</v>
      </c>
      <c r="H72" s="40">
        <v>57.366666666666674</v>
      </c>
      <c r="I72" s="40">
        <v>58.13333333333334</v>
      </c>
      <c r="J72" s="40">
        <v>59.466666666666669</v>
      </c>
      <c r="K72" s="31">
        <v>56.8</v>
      </c>
      <c r="L72" s="31">
        <v>54.7</v>
      </c>
      <c r="M72" s="31">
        <v>130.22709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20</v>
      </c>
      <c r="D73" s="40">
        <v>19.849999999999998</v>
      </c>
      <c r="E73" s="40">
        <v>19.449999999999996</v>
      </c>
      <c r="F73" s="40">
        <v>18.899999999999999</v>
      </c>
      <c r="G73" s="40">
        <v>18.499999999999996</v>
      </c>
      <c r="H73" s="40">
        <v>20.399999999999995</v>
      </c>
      <c r="I73" s="40">
        <v>20.799999999999994</v>
      </c>
      <c r="J73" s="40">
        <v>21.349999999999994</v>
      </c>
      <c r="K73" s="31">
        <v>20.25</v>
      </c>
      <c r="L73" s="31">
        <v>19.3</v>
      </c>
      <c r="M73" s="31">
        <v>82.102530000000002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1834.7</v>
      </c>
      <c r="D74" s="40">
        <v>1816.7166666666665</v>
      </c>
      <c r="E74" s="40">
        <v>1780.4833333333329</v>
      </c>
      <c r="F74" s="40">
        <v>1726.2666666666664</v>
      </c>
      <c r="G74" s="40">
        <v>1690.0333333333328</v>
      </c>
      <c r="H74" s="40">
        <v>1870.9333333333329</v>
      </c>
      <c r="I74" s="40">
        <v>1907.1666666666665</v>
      </c>
      <c r="J74" s="40">
        <v>1961.383333333333</v>
      </c>
      <c r="K74" s="31">
        <v>1852.95</v>
      </c>
      <c r="L74" s="31">
        <v>1762.5</v>
      </c>
      <c r="M74" s="31">
        <v>11.127090000000001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5276.4</v>
      </c>
      <c r="D75" s="40">
        <v>5289.75</v>
      </c>
      <c r="E75" s="40">
        <v>5254.5</v>
      </c>
      <c r="F75" s="40">
        <v>5232.6000000000004</v>
      </c>
      <c r="G75" s="40">
        <v>5197.3500000000004</v>
      </c>
      <c r="H75" s="40">
        <v>5311.65</v>
      </c>
      <c r="I75" s="40">
        <v>5346.9</v>
      </c>
      <c r="J75" s="40">
        <v>5368.7999999999993</v>
      </c>
      <c r="K75" s="31">
        <v>5325</v>
      </c>
      <c r="L75" s="31">
        <v>5267.85</v>
      </c>
      <c r="M75" s="31">
        <v>6.8180000000000004E-2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810.4</v>
      </c>
      <c r="D76" s="40">
        <v>807</v>
      </c>
      <c r="E76" s="40">
        <v>801.6</v>
      </c>
      <c r="F76" s="40">
        <v>792.80000000000007</v>
      </c>
      <c r="G76" s="40">
        <v>787.40000000000009</v>
      </c>
      <c r="H76" s="40">
        <v>815.8</v>
      </c>
      <c r="I76" s="40">
        <v>821.2</v>
      </c>
      <c r="J76" s="40">
        <v>829.99999999999989</v>
      </c>
      <c r="K76" s="31">
        <v>812.4</v>
      </c>
      <c r="L76" s="31">
        <v>798.2</v>
      </c>
      <c r="M76" s="31">
        <v>5.8019499999999997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377.7</v>
      </c>
      <c r="D77" s="40">
        <v>379.90000000000003</v>
      </c>
      <c r="E77" s="40">
        <v>373.80000000000007</v>
      </c>
      <c r="F77" s="40">
        <v>369.90000000000003</v>
      </c>
      <c r="G77" s="40">
        <v>363.80000000000007</v>
      </c>
      <c r="H77" s="40">
        <v>383.80000000000007</v>
      </c>
      <c r="I77" s="40">
        <v>389.90000000000009</v>
      </c>
      <c r="J77" s="40">
        <v>393.80000000000007</v>
      </c>
      <c r="K77" s="31">
        <v>386</v>
      </c>
      <c r="L77" s="31">
        <v>376</v>
      </c>
      <c r="M77" s="31">
        <v>1.33223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201.75</v>
      </c>
      <c r="D78" s="40">
        <v>201.71666666666667</v>
      </c>
      <c r="E78" s="40">
        <v>199.18333333333334</v>
      </c>
      <c r="F78" s="40">
        <v>196.61666666666667</v>
      </c>
      <c r="G78" s="40">
        <v>194.08333333333334</v>
      </c>
      <c r="H78" s="40">
        <v>204.28333333333333</v>
      </c>
      <c r="I78" s="40">
        <v>206.81666666666669</v>
      </c>
      <c r="J78" s="40">
        <v>209.38333333333333</v>
      </c>
      <c r="K78" s="31">
        <v>204.25</v>
      </c>
      <c r="L78" s="31">
        <v>199.15</v>
      </c>
      <c r="M78" s="31">
        <v>73.56644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727.6</v>
      </c>
      <c r="D79" s="40">
        <v>729.94999999999993</v>
      </c>
      <c r="E79" s="40">
        <v>718.64999999999986</v>
      </c>
      <c r="F79" s="40">
        <v>709.69999999999993</v>
      </c>
      <c r="G79" s="40">
        <v>698.39999999999986</v>
      </c>
      <c r="H79" s="40">
        <v>738.89999999999986</v>
      </c>
      <c r="I79" s="40">
        <v>750.19999999999982</v>
      </c>
      <c r="J79" s="40">
        <v>759.14999999999986</v>
      </c>
      <c r="K79" s="31">
        <v>741.25</v>
      </c>
      <c r="L79" s="31">
        <v>721</v>
      </c>
      <c r="M79" s="31">
        <v>22.805540000000001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65.599999999999994</v>
      </c>
      <c r="D80" s="40">
        <v>65.166666666666657</v>
      </c>
      <c r="E80" s="40">
        <v>64.033333333333317</v>
      </c>
      <c r="F80" s="40">
        <v>62.466666666666661</v>
      </c>
      <c r="G80" s="40">
        <v>61.333333333333321</v>
      </c>
      <c r="H80" s="40">
        <v>66.73333333333332</v>
      </c>
      <c r="I80" s="40">
        <v>67.866666666666646</v>
      </c>
      <c r="J80" s="40">
        <v>69.433333333333309</v>
      </c>
      <c r="K80" s="31">
        <v>66.3</v>
      </c>
      <c r="L80" s="31">
        <v>63.6</v>
      </c>
      <c r="M80" s="31">
        <v>735.74573999999996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433.05</v>
      </c>
      <c r="D81" s="40">
        <v>433.2166666666667</v>
      </c>
      <c r="E81" s="40">
        <v>428.83333333333337</v>
      </c>
      <c r="F81" s="40">
        <v>424.61666666666667</v>
      </c>
      <c r="G81" s="40">
        <v>420.23333333333335</v>
      </c>
      <c r="H81" s="40">
        <v>437.43333333333339</v>
      </c>
      <c r="I81" s="40">
        <v>441.81666666666672</v>
      </c>
      <c r="J81" s="40">
        <v>446.03333333333342</v>
      </c>
      <c r="K81" s="31">
        <v>437.6</v>
      </c>
      <c r="L81" s="31">
        <v>429</v>
      </c>
      <c r="M81" s="31">
        <v>27.4499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12127.9</v>
      </c>
      <c r="D82" s="40">
        <v>12148.933333333334</v>
      </c>
      <c r="E82" s="40">
        <v>12078.966666666669</v>
      </c>
      <c r="F82" s="40">
        <v>12030.033333333335</v>
      </c>
      <c r="G82" s="40">
        <v>11960.066666666669</v>
      </c>
      <c r="H82" s="40">
        <v>12197.866666666669</v>
      </c>
      <c r="I82" s="40">
        <v>12267.833333333336</v>
      </c>
      <c r="J82" s="40">
        <v>12316.766666666668</v>
      </c>
      <c r="K82" s="31">
        <v>12218.9</v>
      </c>
      <c r="L82" s="31">
        <v>12100</v>
      </c>
      <c r="M82" s="31">
        <v>7.0400000000000003E-3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675.9</v>
      </c>
      <c r="D83" s="40">
        <v>676.9666666666667</v>
      </c>
      <c r="E83" s="40">
        <v>666.58333333333337</v>
      </c>
      <c r="F83" s="40">
        <v>657.26666666666665</v>
      </c>
      <c r="G83" s="40">
        <v>646.88333333333333</v>
      </c>
      <c r="H83" s="40">
        <v>686.28333333333342</v>
      </c>
      <c r="I83" s="40">
        <v>696.66666666666663</v>
      </c>
      <c r="J83" s="40">
        <v>705.98333333333346</v>
      </c>
      <c r="K83" s="31">
        <v>687.35</v>
      </c>
      <c r="L83" s="31">
        <v>667.65</v>
      </c>
      <c r="M83" s="31">
        <v>149.52127999999999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365.3</v>
      </c>
      <c r="D84" s="40">
        <v>363.7166666666667</v>
      </c>
      <c r="E84" s="40">
        <v>359.83333333333337</v>
      </c>
      <c r="F84" s="40">
        <v>354.36666666666667</v>
      </c>
      <c r="G84" s="40">
        <v>350.48333333333335</v>
      </c>
      <c r="H84" s="40">
        <v>369.18333333333339</v>
      </c>
      <c r="I84" s="40">
        <v>373.06666666666672</v>
      </c>
      <c r="J84" s="40">
        <v>378.53333333333342</v>
      </c>
      <c r="K84" s="31">
        <v>367.6</v>
      </c>
      <c r="L84" s="31">
        <v>358.25</v>
      </c>
      <c r="M84" s="31">
        <v>15.512460000000001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1387.55</v>
      </c>
      <c r="D85" s="40">
        <v>1402.1833333333334</v>
      </c>
      <c r="E85" s="40">
        <v>1365.3666666666668</v>
      </c>
      <c r="F85" s="40">
        <v>1343.1833333333334</v>
      </c>
      <c r="G85" s="40">
        <v>1306.3666666666668</v>
      </c>
      <c r="H85" s="40">
        <v>1424.3666666666668</v>
      </c>
      <c r="I85" s="40">
        <v>1461.1833333333334</v>
      </c>
      <c r="J85" s="40">
        <v>1483.3666666666668</v>
      </c>
      <c r="K85" s="31">
        <v>1439</v>
      </c>
      <c r="L85" s="31">
        <v>1380</v>
      </c>
      <c r="M85" s="31">
        <v>1.6594100000000001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397.25</v>
      </c>
      <c r="D86" s="40">
        <v>401.9666666666667</v>
      </c>
      <c r="E86" s="40">
        <v>390.48333333333341</v>
      </c>
      <c r="F86" s="40">
        <v>383.7166666666667</v>
      </c>
      <c r="G86" s="40">
        <v>372.23333333333341</v>
      </c>
      <c r="H86" s="40">
        <v>408.73333333333341</v>
      </c>
      <c r="I86" s="40">
        <v>420.21666666666675</v>
      </c>
      <c r="J86" s="40">
        <v>426.98333333333341</v>
      </c>
      <c r="K86" s="31">
        <v>413.45</v>
      </c>
      <c r="L86" s="31">
        <v>395.2</v>
      </c>
      <c r="M86" s="31">
        <v>26.78537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109.55</v>
      </c>
      <c r="D87" s="40">
        <v>109.81666666666666</v>
      </c>
      <c r="E87" s="40">
        <v>109.08333333333333</v>
      </c>
      <c r="F87" s="40">
        <v>108.61666666666666</v>
      </c>
      <c r="G87" s="40">
        <v>107.88333333333333</v>
      </c>
      <c r="H87" s="40">
        <v>110.28333333333333</v>
      </c>
      <c r="I87" s="40">
        <v>111.01666666666668</v>
      </c>
      <c r="J87" s="40">
        <v>111.48333333333333</v>
      </c>
      <c r="K87" s="31">
        <v>110.55</v>
      </c>
      <c r="L87" s="31">
        <v>109.35</v>
      </c>
      <c r="M87" s="31">
        <v>1.94648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6419.7</v>
      </c>
      <c r="D88" s="40">
        <v>6443.2333333333336</v>
      </c>
      <c r="E88" s="40">
        <v>6386.4666666666672</v>
      </c>
      <c r="F88" s="40">
        <v>6353.2333333333336</v>
      </c>
      <c r="G88" s="40">
        <v>6296.4666666666672</v>
      </c>
      <c r="H88" s="40">
        <v>6476.4666666666672</v>
      </c>
      <c r="I88" s="40">
        <v>6533.2333333333336</v>
      </c>
      <c r="J88" s="40">
        <v>6566.4666666666672</v>
      </c>
      <c r="K88" s="31">
        <v>6500</v>
      </c>
      <c r="L88" s="31">
        <v>6410</v>
      </c>
      <c r="M88" s="31">
        <v>6.5680000000000002E-2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909.4</v>
      </c>
      <c r="D89" s="40">
        <v>910.65</v>
      </c>
      <c r="E89" s="40">
        <v>899.3</v>
      </c>
      <c r="F89" s="40">
        <v>889.19999999999993</v>
      </c>
      <c r="G89" s="40">
        <v>877.84999999999991</v>
      </c>
      <c r="H89" s="40">
        <v>920.75</v>
      </c>
      <c r="I89" s="40">
        <v>932.10000000000014</v>
      </c>
      <c r="J89" s="40">
        <v>942.2</v>
      </c>
      <c r="K89" s="31">
        <v>922</v>
      </c>
      <c r="L89" s="31">
        <v>900.55</v>
      </c>
      <c r="M89" s="31">
        <v>1.0235399999999999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1155</v>
      </c>
      <c r="D90" s="40">
        <v>1155.3833333333332</v>
      </c>
      <c r="E90" s="40">
        <v>1139.6666666666665</v>
      </c>
      <c r="F90" s="40">
        <v>1124.3333333333333</v>
      </c>
      <c r="G90" s="40">
        <v>1108.6166666666666</v>
      </c>
      <c r="H90" s="40">
        <v>1170.7166666666665</v>
      </c>
      <c r="I90" s="40">
        <v>1186.4333333333332</v>
      </c>
      <c r="J90" s="40">
        <v>1201.7666666666664</v>
      </c>
      <c r="K90" s="31">
        <v>1171.0999999999999</v>
      </c>
      <c r="L90" s="31">
        <v>1140.05</v>
      </c>
      <c r="M90" s="31">
        <v>0.45177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15447.55</v>
      </c>
      <c r="D91" s="40">
        <v>15401.183333333334</v>
      </c>
      <c r="E91" s="40">
        <v>15264.366666666669</v>
      </c>
      <c r="F91" s="40">
        <v>15081.183333333334</v>
      </c>
      <c r="G91" s="40">
        <v>14944.366666666669</v>
      </c>
      <c r="H91" s="40">
        <v>15584.366666666669</v>
      </c>
      <c r="I91" s="40">
        <v>15721.183333333334</v>
      </c>
      <c r="J91" s="40">
        <v>15904.366666666669</v>
      </c>
      <c r="K91" s="31">
        <v>15538</v>
      </c>
      <c r="L91" s="31">
        <v>15218</v>
      </c>
      <c r="M91" s="31">
        <v>0.28273999999999999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410.6</v>
      </c>
      <c r="D92" s="40">
        <v>411.66666666666669</v>
      </c>
      <c r="E92" s="40">
        <v>404.93333333333339</v>
      </c>
      <c r="F92" s="40">
        <v>399.26666666666671</v>
      </c>
      <c r="G92" s="40">
        <v>392.53333333333342</v>
      </c>
      <c r="H92" s="40">
        <v>417.33333333333337</v>
      </c>
      <c r="I92" s="40">
        <v>424.06666666666661</v>
      </c>
      <c r="J92" s="40">
        <v>429.73333333333335</v>
      </c>
      <c r="K92" s="31">
        <v>418.4</v>
      </c>
      <c r="L92" s="31">
        <v>406</v>
      </c>
      <c r="M92" s="31">
        <v>7.2877799999999997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3921.1</v>
      </c>
      <c r="D93" s="40">
        <v>3921.6333333333332</v>
      </c>
      <c r="E93" s="40">
        <v>3884.4666666666662</v>
      </c>
      <c r="F93" s="40">
        <v>3847.833333333333</v>
      </c>
      <c r="G93" s="40">
        <v>3810.6666666666661</v>
      </c>
      <c r="H93" s="40">
        <v>3958.2666666666664</v>
      </c>
      <c r="I93" s="40">
        <v>3995.4333333333334</v>
      </c>
      <c r="J93" s="40">
        <v>4032.0666666666666</v>
      </c>
      <c r="K93" s="31">
        <v>3958.8</v>
      </c>
      <c r="L93" s="31">
        <v>3885</v>
      </c>
      <c r="M93" s="31">
        <v>1.81917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160.5</v>
      </c>
      <c r="D94" s="40">
        <v>160.98333333333335</v>
      </c>
      <c r="E94" s="40">
        <v>159.6166666666667</v>
      </c>
      <c r="F94" s="40">
        <v>158.73333333333335</v>
      </c>
      <c r="G94" s="40">
        <v>157.3666666666667</v>
      </c>
      <c r="H94" s="40">
        <v>161.8666666666667</v>
      </c>
      <c r="I94" s="40">
        <v>163.23333333333338</v>
      </c>
      <c r="J94" s="40">
        <v>164.1166666666667</v>
      </c>
      <c r="K94" s="31">
        <v>162.35</v>
      </c>
      <c r="L94" s="31">
        <v>160.1</v>
      </c>
      <c r="M94" s="31">
        <v>8.7611500000000007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383.4</v>
      </c>
      <c r="D95" s="40">
        <v>383.68333333333334</v>
      </c>
      <c r="E95" s="40">
        <v>381.41666666666669</v>
      </c>
      <c r="F95" s="40">
        <v>379.43333333333334</v>
      </c>
      <c r="G95" s="40">
        <v>377.16666666666669</v>
      </c>
      <c r="H95" s="40">
        <v>385.66666666666669</v>
      </c>
      <c r="I95" s="40">
        <v>387.93333333333334</v>
      </c>
      <c r="J95" s="40">
        <v>389.91666666666669</v>
      </c>
      <c r="K95" s="31">
        <v>385.95</v>
      </c>
      <c r="L95" s="31">
        <v>381.7</v>
      </c>
      <c r="M95" s="31">
        <v>1.0243199999999999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91.4</v>
      </c>
      <c r="D96" s="40">
        <v>90.766666666666666</v>
      </c>
      <c r="E96" s="40">
        <v>89.133333333333326</v>
      </c>
      <c r="F96" s="40">
        <v>86.86666666666666</v>
      </c>
      <c r="G96" s="40">
        <v>85.23333333333332</v>
      </c>
      <c r="H96" s="40">
        <v>93.033333333333331</v>
      </c>
      <c r="I96" s="40">
        <v>94.666666666666686</v>
      </c>
      <c r="J96" s="40">
        <v>96.933333333333337</v>
      </c>
      <c r="K96" s="31">
        <v>92.4</v>
      </c>
      <c r="L96" s="31">
        <v>88.5</v>
      </c>
      <c r="M96" s="31">
        <v>190.23158000000001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2753.1</v>
      </c>
      <c r="D97" s="40">
        <v>2748.5</v>
      </c>
      <c r="E97" s="40">
        <v>2706.85</v>
      </c>
      <c r="F97" s="40">
        <v>2660.6</v>
      </c>
      <c r="G97" s="40">
        <v>2618.9499999999998</v>
      </c>
      <c r="H97" s="40">
        <v>2794.75</v>
      </c>
      <c r="I97" s="40">
        <v>2836.3999999999996</v>
      </c>
      <c r="J97" s="40">
        <v>2882.65</v>
      </c>
      <c r="K97" s="31">
        <v>2790.15</v>
      </c>
      <c r="L97" s="31">
        <v>2702.25</v>
      </c>
      <c r="M97" s="31">
        <v>0.36549999999999999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310.7</v>
      </c>
      <c r="D98" s="40">
        <v>314.43333333333334</v>
      </c>
      <c r="E98" s="40">
        <v>304.66666666666669</v>
      </c>
      <c r="F98" s="40">
        <v>298.63333333333333</v>
      </c>
      <c r="G98" s="40">
        <v>288.86666666666667</v>
      </c>
      <c r="H98" s="40">
        <v>320.4666666666667</v>
      </c>
      <c r="I98" s="40">
        <v>330.23333333333335</v>
      </c>
      <c r="J98" s="40">
        <v>336.26666666666671</v>
      </c>
      <c r="K98" s="31">
        <v>324.2</v>
      </c>
      <c r="L98" s="31">
        <v>308.39999999999998</v>
      </c>
      <c r="M98" s="31">
        <v>4.4672999999999998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555.70000000000005</v>
      </c>
      <c r="D99" s="40">
        <v>553.30000000000007</v>
      </c>
      <c r="E99" s="40">
        <v>546.65000000000009</v>
      </c>
      <c r="F99" s="40">
        <v>537.6</v>
      </c>
      <c r="G99" s="40">
        <v>530.95000000000005</v>
      </c>
      <c r="H99" s="40">
        <v>562.35000000000014</v>
      </c>
      <c r="I99" s="40">
        <v>569</v>
      </c>
      <c r="J99" s="40">
        <v>578.05000000000018</v>
      </c>
      <c r="K99" s="31">
        <v>559.95000000000005</v>
      </c>
      <c r="L99" s="31">
        <v>544.25</v>
      </c>
      <c r="M99" s="31">
        <v>14.45476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671.15</v>
      </c>
      <c r="D100" s="40">
        <v>677.48333333333335</v>
      </c>
      <c r="E100" s="40">
        <v>659.9666666666667</v>
      </c>
      <c r="F100" s="40">
        <v>648.7833333333333</v>
      </c>
      <c r="G100" s="40">
        <v>631.26666666666665</v>
      </c>
      <c r="H100" s="40">
        <v>688.66666666666674</v>
      </c>
      <c r="I100" s="40">
        <v>706.18333333333339</v>
      </c>
      <c r="J100" s="40">
        <v>717.36666666666679</v>
      </c>
      <c r="K100" s="31">
        <v>695</v>
      </c>
      <c r="L100" s="31">
        <v>666.3</v>
      </c>
      <c r="M100" s="31">
        <v>31.453790000000001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176.85</v>
      </c>
      <c r="D101" s="40">
        <v>174.6</v>
      </c>
      <c r="E101" s="40">
        <v>170.25</v>
      </c>
      <c r="F101" s="40">
        <v>163.65</v>
      </c>
      <c r="G101" s="40">
        <v>159.30000000000001</v>
      </c>
      <c r="H101" s="40">
        <v>181.2</v>
      </c>
      <c r="I101" s="40">
        <v>185.54999999999995</v>
      </c>
      <c r="J101" s="40">
        <v>192.14999999999998</v>
      </c>
      <c r="K101" s="31">
        <v>178.95</v>
      </c>
      <c r="L101" s="31">
        <v>168</v>
      </c>
      <c r="M101" s="31">
        <v>324.70585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877.1</v>
      </c>
      <c r="D102" s="40">
        <v>878.56666666666661</v>
      </c>
      <c r="E102" s="40">
        <v>870.03333333333319</v>
      </c>
      <c r="F102" s="40">
        <v>862.96666666666658</v>
      </c>
      <c r="G102" s="40">
        <v>854.43333333333317</v>
      </c>
      <c r="H102" s="40">
        <v>885.63333333333321</v>
      </c>
      <c r="I102" s="40">
        <v>894.16666666666652</v>
      </c>
      <c r="J102" s="40">
        <v>901.23333333333323</v>
      </c>
      <c r="K102" s="31">
        <v>887.1</v>
      </c>
      <c r="L102" s="31">
        <v>871.5</v>
      </c>
      <c r="M102" s="31">
        <v>0.91644000000000003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525.45000000000005</v>
      </c>
      <c r="D103" s="40">
        <v>520</v>
      </c>
      <c r="E103" s="40">
        <v>512</v>
      </c>
      <c r="F103" s="40">
        <v>498.55</v>
      </c>
      <c r="G103" s="40">
        <v>490.55</v>
      </c>
      <c r="H103" s="40">
        <v>533.45000000000005</v>
      </c>
      <c r="I103" s="40">
        <v>541.45000000000005</v>
      </c>
      <c r="J103" s="40">
        <v>554.9</v>
      </c>
      <c r="K103" s="31">
        <v>528</v>
      </c>
      <c r="L103" s="31">
        <v>506.55</v>
      </c>
      <c r="M103" s="31">
        <v>0.57160999999999995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872.9</v>
      </c>
      <c r="D104" s="40">
        <v>877.19999999999993</v>
      </c>
      <c r="E104" s="40">
        <v>862.34999999999991</v>
      </c>
      <c r="F104" s="40">
        <v>851.8</v>
      </c>
      <c r="G104" s="40">
        <v>836.94999999999993</v>
      </c>
      <c r="H104" s="40">
        <v>887.74999999999989</v>
      </c>
      <c r="I104" s="40">
        <v>902.6</v>
      </c>
      <c r="J104" s="40">
        <v>913.14999999999986</v>
      </c>
      <c r="K104" s="31">
        <v>892.05</v>
      </c>
      <c r="L104" s="31">
        <v>866.65</v>
      </c>
      <c r="M104" s="31">
        <v>3.2279800000000001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140.1</v>
      </c>
      <c r="D105" s="40">
        <v>140.36666666666667</v>
      </c>
      <c r="E105" s="40">
        <v>138.48333333333335</v>
      </c>
      <c r="F105" s="40">
        <v>136.86666666666667</v>
      </c>
      <c r="G105" s="40">
        <v>134.98333333333335</v>
      </c>
      <c r="H105" s="40">
        <v>141.98333333333335</v>
      </c>
      <c r="I105" s="40">
        <v>143.86666666666667</v>
      </c>
      <c r="J105" s="40">
        <v>145.48333333333335</v>
      </c>
      <c r="K105" s="31">
        <v>142.25</v>
      </c>
      <c r="L105" s="31">
        <v>138.75</v>
      </c>
      <c r="M105" s="31">
        <v>7.4298400000000004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1314</v>
      </c>
      <c r="D106" s="40">
        <v>1317</v>
      </c>
      <c r="E106" s="40">
        <v>1303</v>
      </c>
      <c r="F106" s="40">
        <v>1292</v>
      </c>
      <c r="G106" s="40">
        <v>1278</v>
      </c>
      <c r="H106" s="40">
        <v>1328</v>
      </c>
      <c r="I106" s="40">
        <v>1342</v>
      </c>
      <c r="J106" s="40">
        <v>1353</v>
      </c>
      <c r="K106" s="31">
        <v>1331</v>
      </c>
      <c r="L106" s="31">
        <v>1306</v>
      </c>
      <c r="M106" s="31">
        <v>0.95159000000000005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22.25</v>
      </c>
      <c r="D107" s="40">
        <v>22.083333333333332</v>
      </c>
      <c r="E107" s="40">
        <v>21.666666666666664</v>
      </c>
      <c r="F107" s="40">
        <v>21.083333333333332</v>
      </c>
      <c r="G107" s="40">
        <v>20.666666666666664</v>
      </c>
      <c r="H107" s="40">
        <v>22.666666666666664</v>
      </c>
      <c r="I107" s="40">
        <v>23.083333333333329</v>
      </c>
      <c r="J107" s="40">
        <v>23.666666666666664</v>
      </c>
      <c r="K107" s="31">
        <v>22.5</v>
      </c>
      <c r="L107" s="31">
        <v>21.5</v>
      </c>
      <c r="M107" s="31">
        <v>91.690520000000006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1289.8</v>
      </c>
      <c r="D108" s="40">
        <v>1285.9333333333334</v>
      </c>
      <c r="E108" s="40">
        <v>1276.8666666666668</v>
      </c>
      <c r="F108" s="40">
        <v>1263.9333333333334</v>
      </c>
      <c r="G108" s="40">
        <v>1254.8666666666668</v>
      </c>
      <c r="H108" s="40">
        <v>1298.8666666666668</v>
      </c>
      <c r="I108" s="40">
        <v>1307.9333333333334</v>
      </c>
      <c r="J108" s="40">
        <v>1320.8666666666668</v>
      </c>
      <c r="K108" s="31">
        <v>1295</v>
      </c>
      <c r="L108" s="31">
        <v>1273</v>
      </c>
      <c r="M108" s="31">
        <v>1.3564700000000001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474.85</v>
      </c>
      <c r="D109" s="40">
        <v>475.90000000000003</v>
      </c>
      <c r="E109" s="40">
        <v>466.80000000000007</v>
      </c>
      <c r="F109" s="40">
        <v>458.75000000000006</v>
      </c>
      <c r="G109" s="40">
        <v>449.65000000000009</v>
      </c>
      <c r="H109" s="40">
        <v>483.95000000000005</v>
      </c>
      <c r="I109" s="40">
        <v>493.05000000000007</v>
      </c>
      <c r="J109" s="40">
        <v>501.1</v>
      </c>
      <c r="K109" s="31">
        <v>485</v>
      </c>
      <c r="L109" s="31">
        <v>467.85</v>
      </c>
      <c r="M109" s="31">
        <v>3.3134199999999998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916.3</v>
      </c>
      <c r="D110" s="40">
        <v>920.9666666666667</v>
      </c>
      <c r="E110" s="40">
        <v>905.43333333333339</v>
      </c>
      <c r="F110" s="40">
        <v>894.56666666666672</v>
      </c>
      <c r="G110" s="40">
        <v>879.03333333333342</v>
      </c>
      <c r="H110" s="40">
        <v>931.83333333333337</v>
      </c>
      <c r="I110" s="40">
        <v>947.36666666666667</v>
      </c>
      <c r="J110" s="40">
        <v>958.23333333333335</v>
      </c>
      <c r="K110" s="31">
        <v>936.5</v>
      </c>
      <c r="L110" s="31">
        <v>910.1</v>
      </c>
      <c r="M110" s="31">
        <v>1.96784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5162.95</v>
      </c>
      <c r="D111" s="40">
        <v>5196.583333333333</v>
      </c>
      <c r="E111" s="40">
        <v>5076.3666666666659</v>
      </c>
      <c r="F111" s="40">
        <v>4989.7833333333328</v>
      </c>
      <c r="G111" s="40">
        <v>4869.5666666666657</v>
      </c>
      <c r="H111" s="40">
        <v>5283.1666666666661</v>
      </c>
      <c r="I111" s="40">
        <v>5403.3833333333332</v>
      </c>
      <c r="J111" s="40">
        <v>5489.9666666666662</v>
      </c>
      <c r="K111" s="31">
        <v>5316.8</v>
      </c>
      <c r="L111" s="31">
        <v>5110</v>
      </c>
      <c r="M111" s="31">
        <v>0.15559999999999999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229.8</v>
      </c>
      <c r="D112" s="40">
        <v>232.33333333333334</v>
      </c>
      <c r="E112" s="40">
        <v>224.9666666666667</v>
      </c>
      <c r="F112" s="40">
        <v>220.13333333333335</v>
      </c>
      <c r="G112" s="40">
        <v>212.76666666666671</v>
      </c>
      <c r="H112" s="40">
        <v>237.16666666666669</v>
      </c>
      <c r="I112" s="40">
        <v>244.5333333333333</v>
      </c>
      <c r="J112" s="40">
        <v>249.36666666666667</v>
      </c>
      <c r="K112" s="31">
        <v>239.7</v>
      </c>
      <c r="L112" s="31">
        <v>227.5</v>
      </c>
      <c r="M112" s="31">
        <v>3.3867099999999999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339.85</v>
      </c>
      <c r="D113" s="40">
        <v>338.51666666666665</v>
      </c>
      <c r="E113" s="40">
        <v>335.0333333333333</v>
      </c>
      <c r="F113" s="40">
        <v>330.21666666666664</v>
      </c>
      <c r="G113" s="40">
        <v>326.73333333333329</v>
      </c>
      <c r="H113" s="40">
        <v>343.33333333333331</v>
      </c>
      <c r="I113" s="40">
        <v>346.81666666666666</v>
      </c>
      <c r="J113" s="40">
        <v>351.63333333333333</v>
      </c>
      <c r="K113" s="31">
        <v>342</v>
      </c>
      <c r="L113" s="31">
        <v>333.7</v>
      </c>
      <c r="M113" s="31">
        <v>6.8198999999999996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697.65</v>
      </c>
      <c r="D114" s="40">
        <v>693.31666666666661</v>
      </c>
      <c r="E114" s="40">
        <v>684.33333333333326</v>
      </c>
      <c r="F114" s="40">
        <v>671.01666666666665</v>
      </c>
      <c r="G114" s="40">
        <v>662.0333333333333</v>
      </c>
      <c r="H114" s="40">
        <v>706.63333333333321</v>
      </c>
      <c r="I114" s="40">
        <v>715.61666666666656</v>
      </c>
      <c r="J114" s="40">
        <v>728.93333333333317</v>
      </c>
      <c r="K114" s="31">
        <v>702.3</v>
      </c>
      <c r="L114" s="31">
        <v>680</v>
      </c>
      <c r="M114" s="31">
        <v>0.16156000000000001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558.65</v>
      </c>
      <c r="D115" s="40">
        <v>560.88333333333333</v>
      </c>
      <c r="E115" s="40">
        <v>553.76666666666665</v>
      </c>
      <c r="F115" s="40">
        <v>548.88333333333333</v>
      </c>
      <c r="G115" s="40">
        <v>541.76666666666665</v>
      </c>
      <c r="H115" s="40">
        <v>565.76666666666665</v>
      </c>
      <c r="I115" s="40">
        <v>572.88333333333321</v>
      </c>
      <c r="J115" s="40">
        <v>577.76666666666665</v>
      </c>
      <c r="K115" s="31">
        <v>568</v>
      </c>
      <c r="L115" s="31">
        <v>556</v>
      </c>
      <c r="M115" s="31">
        <v>8.5882900000000006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986.2</v>
      </c>
      <c r="D116" s="40">
        <v>983.73333333333323</v>
      </c>
      <c r="E116" s="40">
        <v>975.56666666666649</v>
      </c>
      <c r="F116" s="40">
        <v>964.93333333333328</v>
      </c>
      <c r="G116" s="40">
        <v>956.76666666666654</v>
      </c>
      <c r="H116" s="40">
        <v>994.36666666666645</v>
      </c>
      <c r="I116" s="40">
        <v>1002.5333333333332</v>
      </c>
      <c r="J116" s="40">
        <v>1013.1666666666664</v>
      </c>
      <c r="K116" s="31">
        <v>991.9</v>
      </c>
      <c r="L116" s="31">
        <v>973.1</v>
      </c>
      <c r="M116" s="31">
        <v>19.48517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158.65</v>
      </c>
      <c r="D117" s="40">
        <v>158.13333333333335</v>
      </c>
      <c r="E117" s="40">
        <v>156.2166666666667</v>
      </c>
      <c r="F117" s="40">
        <v>153.78333333333333</v>
      </c>
      <c r="G117" s="40">
        <v>151.86666666666667</v>
      </c>
      <c r="H117" s="40">
        <v>160.56666666666672</v>
      </c>
      <c r="I117" s="40">
        <v>162.48333333333341</v>
      </c>
      <c r="J117" s="40">
        <v>164.91666666666674</v>
      </c>
      <c r="K117" s="31">
        <v>160.05000000000001</v>
      </c>
      <c r="L117" s="31">
        <v>155.69999999999999</v>
      </c>
      <c r="M117" s="31">
        <v>22.162269999999999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188.7</v>
      </c>
      <c r="D118" s="40">
        <v>187</v>
      </c>
      <c r="E118" s="40">
        <v>184.1</v>
      </c>
      <c r="F118" s="40">
        <v>179.5</v>
      </c>
      <c r="G118" s="40">
        <v>176.6</v>
      </c>
      <c r="H118" s="40">
        <v>191.6</v>
      </c>
      <c r="I118" s="40">
        <v>194.49999999999997</v>
      </c>
      <c r="J118" s="40">
        <v>199.1</v>
      </c>
      <c r="K118" s="31">
        <v>189.9</v>
      </c>
      <c r="L118" s="31">
        <v>182.4</v>
      </c>
      <c r="M118" s="31">
        <v>254.92957000000001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359.85</v>
      </c>
      <c r="D119" s="40">
        <v>360.95</v>
      </c>
      <c r="E119" s="40">
        <v>358</v>
      </c>
      <c r="F119" s="40">
        <v>356.15000000000003</v>
      </c>
      <c r="G119" s="40">
        <v>353.20000000000005</v>
      </c>
      <c r="H119" s="40">
        <v>362.79999999999995</v>
      </c>
      <c r="I119" s="40">
        <v>365.74999999999989</v>
      </c>
      <c r="J119" s="40">
        <v>367.59999999999991</v>
      </c>
      <c r="K119" s="31">
        <v>363.9</v>
      </c>
      <c r="L119" s="31">
        <v>359.1</v>
      </c>
      <c r="M119" s="31">
        <v>1.4775199999999999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5279.5</v>
      </c>
      <c r="D120" s="40">
        <v>5259.8499999999995</v>
      </c>
      <c r="E120" s="40">
        <v>5194.6999999999989</v>
      </c>
      <c r="F120" s="40">
        <v>5109.8999999999996</v>
      </c>
      <c r="G120" s="40">
        <v>5044.7499999999991</v>
      </c>
      <c r="H120" s="40">
        <v>5344.6499999999987</v>
      </c>
      <c r="I120" s="40">
        <v>5409.7999999999984</v>
      </c>
      <c r="J120" s="40">
        <v>5494.5999999999985</v>
      </c>
      <c r="K120" s="31">
        <v>5325</v>
      </c>
      <c r="L120" s="31">
        <v>5175.05</v>
      </c>
      <c r="M120" s="31">
        <v>2.6423100000000002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1687.8</v>
      </c>
      <c r="D121" s="40">
        <v>1678.75</v>
      </c>
      <c r="E121" s="40">
        <v>1665.55</v>
      </c>
      <c r="F121" s="40">
        <v>1643.3</v>
      </c>
      <c r="G121" s="40">
        <v>1630.1</v>
      </c>
      <c r="H121" s="40">
        <v>1701</v>
      </c>
      <c r="I121" s="40">
        <v>1714.1999999999998</v>
      </c>
      <c r="J121" s="40">
        <v>1736.45</v>
      </c>
      <c r="K121" s="31">
        <v>1691.95</v>
      </c>
      <c r="L121" s="31">
        <v>1656.5</v>
      </c>
      <c r="M121" s="31">
        <v>2.25346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2985.6</v>
      </c>
      <c r="D122" s="40">
        <v>3015.2000000000003</v>
      </c>
      <c r="E122" s="40">
        <v>2945.4000000000005</v>
      </c>
      <c r="F122" s="40">
        <v>2905.2000000000003</v>
      </c>
      <c r="G122" s="40">
        <v>2835.4000000000005</v>
      </c>
      <c r="H122" s="40">
        <v>3055.4000000000005</v>
      </c>
      <c r="I122" s="40">
        <v>3125.2000000000007</v>
      </c>
      <c r="J122" s="40">
        <v>3165.4000000000005</v>
      </c>
      <c r="K122" s="31">
        <v>3085</v>
      </c>
      <c r="L122" s="31">
        <v>2975</v>
      </c>
      <c r="M122" s="31">
        <v>10.76811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703.5</v>
      </c>
      <c r="D123" s="40">
        <v>702.08333333333337</v>
      </c>
      <c r="E123" s="40">
        <v>693.56666666666672</v>
      </c>
      <c r="F123" s="40">
        <v>683.63333333333333</v>
      </c>
      <c r="G123" s="40">
        <v>675.11666666666667</v>
      </c>
      <c r="H123" s="40">
        <v>712.01666666666677</v>
      </c>
      <c r="I123" s="40">
        <v>720.53333333333342</v>
      </c>
      <c r="J123" s="40">
        <v>730.46666666666681</v>
      </c>
      <c r="K123" s="31">
        <v>710.6</v>
      </c>
      <c r="L123" s="31">
        <v>692.15</v>
      </c>
      <c r="M123" s="31">
        <v>12.552619999999999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799.9</v>
      </c>
      <c r="D124" s="40">
        <v>796.66666666666663</v>
      </c>
      <c r="E124" s="40">
        <v>791.33333333333326</v>
      </c>
      <c r="F124" s="40">
        <v>782.76666666666665</v>
      </c>
      <c r="G124" s="40">
        <v>777.43333333333328</v>
      </c>
      <c r="H124" s="40">
        <v>805.23333333333323</v>
      </c>
      <c r="I124" s="40">
        <v>810.56666666666649</v>
      </c>
      <c r="J124" s="40">
        <v>819.13333333333321</v>
      </c>
      <c r="K124" s="31">
        <v>802</v>
      </c>
      <c r="L124" s="31">
        <v>788.1</v>
      </c>
      <c r="M124" s="31">
        <v>2.3603999999999998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637.65</v>
      </c>
      <c r="D125" s="40">
        <v>637.41666666666663</v>
      </c>
      <c r="E125" s="40">
        <v>629.93333333333328</v>
      </c>
      <c r="F125" s="40">
        <v>622.2166666666667</v>
      </c>
      <c r="G125" s="40">
        <v>614.73333333333335</v>
      </c>
      <c r="H125" s="40">
        <v>645.13333333333321</v>
      </c>
      <c r="I125" s="40">
        <v>652.61666666666656</v>
      </c>
      <c r="J125" s="40">
        <v>660.33333333333314</v>
      </c>
      <c r="K125" s="31">
        <v>644.9</v>
      </c>
      <c r="L125" s="31">
        <v>629.70000000000005</v>
      </c>
      <c r="M125" s="31">
        <v>0.37820999999999999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488.8</v>
      </c>
      <c r="D126" s="40">
        <v>489.31666666666661</v>
      </c>
      <c r="E126" s="40">
        <v>475.63333333333321</v>
      </c>
      <c r="F126" s="40">
        <v>462.46666666666658</v>
      </c>
      <c r="G126" s="40">
        <v>448.78333333333319</v>
      </c>
      <c r="H126" s="40">
        <v>502.48333333333323</v>
      </c>
      <c r="I126" s="40">
        <v>516.16666666666663</v>
      </c>
      <c r="J126" s="40">
        <v>529.33333333333326</v>
      </c>
      <c r="K126" s="31">
        <v>503</v>
      </c>
      <c r="L126" s="31">
        <v>476.15</v>
      </c>
      <c r="M126" s="31">
        <v>25.183920000000001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918.1</v>
      </c>
      <c r="D127" s="40">
        <v>928.01666666666677</v>
      </c>
      <c r="E127" s="40">
        <v>868.23333333333358</v>
      </c>
      <c r="F127" s="40">
        <v>818.36666666666679</v>
      </c>
      <c r="G127" s="40">
        <v>758.5833333333336</v>
      </c>
      <c r="H127" s="40">
        <v>977.88333333333355</v>
      </c>
      <c r="I127" s="40">
        <v>1037.6666666666665</v>
      </c>
      <c r="J127" s="40">
        <v>1087.5333333333335</v>
      </c>
      <c r="K127" s="31">
        <v>987.8</v>
      </c>
      <c r="L127" s="31">
        <v>878.15</v>
      </c>
      <c r="M127" s="31">
        <v>90.960729999999998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1062.7</v>
      </c>
      <c r="D128" s="40">
        <v>1058.8999999999999</v>
      </c>
      <c r="E128" s="40">
        <v>1038.7999999999997</v>
      </c>
      <c r="F128" s="40">
        <v>1014.8999999999999</v>
      </c>
      <c r="G128" s="40">
        <v>994.79999999999973</v>
      </c>
      <c r="H128" s="40">
        <v>1082.7999999999997</v>
      </c>
      <c r="I128" s="40">
        <v>1102.8999999999996</v>
      </c>
      <c r="J128" s="40">
        <v>1126.7999999999997</v>
      </c>
      <c r="K128" s="31">
        <v>1079</v>
      </c>
      <c r="L128" s="31">
        <v>1035</v>
      </c>
      <c r="M128" s="31">
        <v>3.6542500000000002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89.95</v>
      </c>
      <c r="D129" s="40">
        <v>90.583333333333329</v>
      </c>
      <c r="E129" s="40">
        <v>89.166666666666657</v>
      </c>
      <c r="F129" s="40">
        <v>88.383333333333326</v>
      </c>
      <c r="G129" s="40">
        <v>86.966666666666654</v>
      </c>
      <c r="H129" s="40">
        <v>91.36666666666666</v>
      </c>
      <c r="I129" s="40">
        <v>92.783333333333317</v>
      </c>
      <c r="J129" s="40">
        <v>93.566666666666663</v>
      </c>
      <c r="K129" s="31">
        <v>92</v>
      </c>
      <c r="L129" s="31">
        <v>89.8</v>
      </c>
      <c r="M129" s="31">
        <v>13.813739999999999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1024.05</v>
      </c>
      <c r="D130" s="40">
        <v>1018.6333333333333</v>
      </c>
      <c r="E130" s="40">
        <v>1007.2666666666667</v>
      </c>
      <c r="F130" s="40">
        <v>990.48333333333335</v>
      </c>
      <c r="G130" s="40">
        <v>979.11666666666667</v>
      </c>
      <c r="H130" s="40">
        <v>1035.4166666666665</v>
      </c>
      <c r="I130" s="40">
        <v>1046.7833333333333</v>
      </c>
      <c r="J130" s="40">
        <v>1063.5666666666666</v>
      </c>
      <c r="K130" s="31">
        <v>1030</v>
      </c>
      <c r="L130" s="31">
        <v>1001.85</v>
      </c>
      <c r="M130" s="31">
        <v>0.75253000000000003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417.2</v>
      </c>
      <c r="D131" s="40">
        <v>417.06666666666661</v>
      </c>
      <c r="E131" s="40">
        <v>411.28333333333319</v>
      </c>
      <c r="F131" s="40">
        <v>405.36666666666656</v>
      </c>
      <c r="G131" s="40">
        <v>399.58333333333314</v>
      </c>
      <c r="H131" s="40">
        <v>422.98333333333323</v>
      </c>
      <c r="I131" s="40">
        <v>428.76666666666665</v>
      </c>
      <c r="J131" s="40">
        <v>434.68333333333328</v>
      </c>
      <c r="K131" s="31">
        <v>422.85</v>
      </c>
      <c r="L131" s="31">
        <v>411.15</v>
      </c>
      <c r="M131" s="31">
        <v>112.65711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617.95000000000005</v>
      </c>
      <c r="D132" s="40">
        <v>615.7166666666667</v>
      </c>
      <c r="E132" s="40">
        <v>611.23333333333335</v>
      </c>
      <c r="F132" s="40">
        <v>604.51666666666665</v>
      </c>
      <c r="G132" s="40">
        <v>600.0333333333333</v>
      </c>
      <c r="H132" s="40">
        <v>622.43333333333339</v>
      </c>
      <c r="I132" s="40">
        <v>626.91666666666674</v>
      </c>
      <c r="J132" s="40">
        <v>633.63333333333344</v>
      </c>
      <c r="K132" s="31">
        <v>620.20000000000005</v>
      </c>
      <c r="L132" s="31">
        <v>609</v>
      </c>
      <c r="M132" s="31">
        <v>15.6357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2115.5</v>
      </c>
      <c r="D133" s="40">
        <v>2125.85</v>
      </c>
      <c r="E133" s="40">
        <v>2084.6999999999998</v>
      </c>
      <c r="F133" s="40">
        <v>2053.9</v>
      </c>
      <c r="G133" s="40">
        <v>2012.75</v>
      </c>
      <c r="H133" s="40">
        <v>2156.6499999999996</v>
      </c>
      <c r="I133" s="40">
        <v>2197.8000000000002</v>
      </c>
      <c r="J133" s="40">
        <v>2228.5999999999995</v>
      </c>
      <c r="K133" s="31">
        <v>2167</v>
      </c>
      <c r="L133" s="31">
        <v>2095.0500000000002</v>
      </c>
      <c r="M133" s="31">
        <v>3.57422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2382.4499999999998</v>
      </c>
      <c r="D134" s="40">
        <v>2381.15</v>
      </c>
      <c r="E134" s="40">
        <v>2357.3000000000002</v>
      </c>
      <c r="F134" s="40">
        <v>2332.15</v>
      </c>
      <c r="G134" s="40">
        <v>2308.3000000000002</v>
      </c>
      <c r="H134" s="40">
        <v>2406.3000000000002</v>
      </c>
      <c r="I134" s="40">
        <v>2430.1499999999996</v>
      </c>
      <c r="J134" s="40">
        <v>2455.3000000000002</v>
      </c>
      <c r="K134" s="31">
        <v>2405</v>
      </c>
      <c r="L134" s="31">
        <v>2356</v>
      </c>
      <c r="M134" s="31">
        <v>6.8346499999999999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281.3</v>
      </c>
      <c r="D135" s="40">
        <v>276.63333333333333</v>
      </c>
      <c r="E135" s="40">
        <v>264.76666666666665</v>
      </c>
      <c r="F135" s="40">
        <v>248.23333333333335</v>
      </c>
      <c r="G135" s="40">
        <v>236.36666666666667</v>
      </c>
      <c r="H135" s="40">
        <v>293.16666666666663</v>
      </c>
      <c r="I135" s="40">
        <v>305.0333333333333</v>
      </c>
      <c r="J135" s="40">
        <v>321.56666666666661</v>
      </c>
      <c r="K135" s="31">
        <v>288.5</v>
      </c>
      <c r="L135" s="31">
        <v>260.10000000000002</v>
      </c>
      <c r="M135" s="31">
        <v>497.05903000000001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180.65</v>
      </c>
      <c r="D136" s="40">
        <v>181.71666666666667</v>
      </c>
      <c r="E136" s="40">
        <v>179.43333333333334</v>
      </c>
      <c r="F136" s="40">
        <v>178.21666666666667</v>
      </c>
      <c r="G136" s="40">
        <v>175.93333333333334</v>
      </c>
      <c r="H136" s="40">
        <v>182.93333333333334</v>
      </c>
      <c r="I136" s="40">
        <v>185.2166666666667</v>
      </c>
      <c r="J136" s="40">
        <v>186.43333333333334</v>
      </c>
      <c r="K136" s="31">
        <v>184</v>
      </c>
      <c r="L136" s="31">
        <v>180.5</v>
      </c>
      <c r="M136" s="31">
        <v>8.5200800000000001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813.15</v>
      </c>
      <c r="D137" s="40">
        <v>815.55000000000007</v>
      </c>
      <c r="E137" s="40">
        <v>806.75000000000011</v>
      </c>
      <c r="F137" s="40">
        <v>800.35</v>
      </c>
      <c r="G137" s="40">
        <v>791.55000000000007</v>
      </c>
      <c r="H137" s="40">
        <v>821.95000000000016</v>
      </c>
      <c r="I137" s="40">
        <v>830.75000000000011</v>
      </c>
      <c r="J137" s="40">
        <v>837.1500000000002</v>
      </c>
      <c r="K137" s="31">
        <v>824.35</v>
      </c>
      <c r="L137" s="31">
        <v>809.15</v>
      </c>
      <c r="M137" s="31">
        <v>0.88883999999999996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577.45000000000005</v>
      </c>
      <c r="D138" s="40">
        <v>574.94999999999993</v>
      </c>
      <c r="E138" s="40">
        <v>560.09999999999991</v>
      </c>
      <c r="F138" s="40">
        <v>542.75</v>
      </c>
      <c r="G138" s="40">
        <v>527.9</v>
      </c>
      <c r="H138" s="40">
        <v>592.29999999999984</v>
      </c>
      <c r="I138" s="40">
        <v>607.15</v>
      </c>
      <c r="J138" s="40">
        <v>624.49999999999977</v>
      </c>
      <c r="K138" s="31">
        <v>589.79999999999995</v>
      </c>
      <c r="L138" s="31">
        <v>557.6</v>
      </c>
      <c r="M138" s="31">
        <v>10.45013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20.2</v>
      </c>
      <c r="D139" s="40">
        <v>20.416666666666668</v>
      </c>
      <c r="E139" s="40">
        <v>19.883333333333336</v>
      </c>
      <c r="F139" s="40">
        <v>19.56666666666667</v>
      </c>
      <c r="G139" s="40">
        <v>19.033333333333339</v>
      </c>
      <c r="H139" s="40">
        <v>20.733333333333334</v>
      </c>
      <c r="I139" s="40">
        <v>21.266666666666666</v>
      </c>
      <c r="J139" s="40">
        <v>21.583333333333332</v>
      </c>
      <c r="K139" s="31">
        <v>20.95</v>
      </c>
      <c r="L139" s="31">
        <v>20.100000000000001</v>
      </c>
      <c r="M139" s="31">
        <v>104.55500000000001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211.25</v>
      </c>
      <c r="D140" s="40">
        <v>207.23333333333335</v>
      </c>
      <c r="E140" s="40">
        <v>202.01666666666671</v>
      </c>
      <c r="F140" s="40">
        <v>192.78333333333336</v>
      </c>
      <c r="G140" s="40">
        <v>187.56666666666672</v>
      </c>
      <c r="H140" s="40">
        <v>216.4666666666667</v>
      </c>
      <c r="I140" s="40">
        <v>221.68333333333334</v>
      </c>
      <c r="J140" s="40">
        <v>230.91666666666669</v>
      </c>
      <c r="K140" s="31">
        <v>212.45</v>
      </c>
      <c r="L140" s="31">
        <v>198</v>
      </c>
      <c r="M140" s="31">
        <v>26.547470000000001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4832.3</v>
      </c>
      <c r="D141" s="40">
        <v>4828.7666666666664</v>
      </c>
      <c r="E141" s="40">
        <v>4783.5333333333328</v>
      </c>
      <c r="F141" s="40">
        <v>4734.7666666666664</v>
      </c>
      <c r="G141" s="40">
        <v>4689.5333333333328</v>
      </c>
      <c r="H141" s="40">
        <v>4877.5333333333328</v>
      </c>
      <c r="I141" s="40">
        <v>4922.7666666666664</v>
      </c>
      <c r="J141" s="40">
        <v>4971.5333333333328</v>
      </c>
      <c r="K141" s="31">
        <v>4874</v>
      </c>
      <c r="L141" s="31">
        <v>4780</v>
      </c>
      <c r="M141" s="31">
        <v>3.6252900000000001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4844.6000000000004</v>
      </c>
      <c r="D142" s="40">
        <v>4763.4000000000005</v>
      </c>
      <c r="E142" s="40">
        <v>4626.8000000000011</v>
      </c>
      <c r="F142" s="40">
        <v>4409.0000000000009</v>
      </c>
      <c r="G142" s="40">
        <v>4272.4000000000015</v>
      </c>
      <c r="H142" s="40">
        <v>4981.2000000000007</v>
      </c>
      <c r="I142" s="40">
        <v>5117.8000000000011</v>
      </c>
      <c r="J142" s="40">
        <v>5335.6</v>
      </c>
      <c r="K142" s="31">
        <v>4900</v>
      </c>
      <c r="L142" s="31">
        <v>4545.6000000000004</v>
      </c>
      <c r="M142" s="31">
        <v>12.818160000000001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3707.05</v>
      </c>
      <c r="D143" s="40">
        <v>3686.65</v>
      </c>
      <c r="E143" s="40">
        <v>3653.3</v>
      </c>
      <c r="F143" s="40">
        <v>3599.55</v>
      </c>
      <c r="G143" s="40">
        <v>3566.2000000000003</v>
      </c>
      <c r="H143" s="40">
        <v>3740.4</v>
      </c>
      <c r="I143" s="40">
        <v>3773.7499999999995</v>
      </c>
      <c r="J143" s="40">
        <v>3827.5</v>
      </c>
      <c r="K143" s="31">
        <v>3720</v>
      </c>
      <c r="L143" s="31">
        <v>3632.9</v>
      </c>
      <c r="M143" s="31">
        <v>2.1382500000000002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4955.8500000000004</v>
      </c>
      <c r="D144" s="40">
        <v>4926.0333333333338</v>
      </c>
      <c r="E144" s="40">
        <v>4882.0666666666675</v>
      </c>
      <c r="F144" s="40">
        <v>4808.2833333333338</v>
      </c>
      <c r="G144" s="40">
        <v>4764.3166666666675</v>
      </c>
      <c r="H144" s="40">
        <v>4999.8166666666675</v>
      </c>
      <c r="I144" s="40">
        <v>5043.7833333333328</v>
      </c>
      <c r="J144" s="40">
        <v>5117.5666666666675</v>
      </c>
      <c r="K144" s="31">
        <v>4970</v>
      </c>
      <c r="L144" s="31">
        <v>4852.25</v>
      </c>
      <c r="M144" s="31">
        <v>3.4213300000000002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428.15</v>
      </c>
      <c r="D145" s="40">
        <v>425.38333333333338</v>
      </c>
      <c r="E145" s="40">
        <v>420.76666666666677</v>
      </c>
      <c r="F145" s="40">
        <v>413.38333333333338</v>
      </c>
      <c r="G145" s="40">
        <v>408.76666666666677</v>
      </c>
      <c r="H145" s="40">
        <v>432.76666666666677</v>
      </c>
      <c r="I145" s="40">
        <v>437.38333333333344</v>
      </c>
      <c r="J145" s="40">
        <v>444.76666666666677</v>
      </c>
      <c r="K145" s="31">
        <v>430</v>
      </c>
      <c r="L145" s="31">
        <v>418</v>
      </c>
      <c r="M145" s="31">
        <v>2.1087899999999999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128.15</v>
      </c>
      <c r="D146" s="40">
        <v>128.88333333333333</v>
      </c>
      <c r="E146" s="40">
        <v>126.26666666666665</v>
      </c>
      <c r="F146" s="40">
        <v>124.38333333333333</v>
      </c>
      <c r="G146" s="40">
        <v>121.76666666666665</v>
      </c>
      <c r="H146" s="40">
        <v>130.76666666666665</v>
      </c>
      <c r="I146" s="40">
        <v>133.38333333333333</v>
      </c>
      <c r="J146" s="40">
        <v>135.26666666666665</v>
      </c>
      <c r="K146" s="31">
        <v>131.5</v>
      </c>
      <c r="L146" s="31">
        <v>127</v>
      </c>
      <c r="M146" s="31">
        <v>5.8274600000000003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239.45</v>
      </c>
      <c r="D147" s="40">
        <v>239.75</v>
      </c>
      <c r="E147" s="40">
        <v>237.95</v>
      </c>
      <c r="F147" s="40">
        <v>236.45</v>
      </c>
      <c r="G147" s="40">
        <v>234.64999999999998</v>
      </c>
      <c r="H147" s="40">
        <v>241.25</v>
      </c>
      <c r="I147" s="40">
        <v>243.05</v>
      </c>
      <c r="J147" s="40">
        <v>244.55</v>
      </c>
      <c r="K147" s="31">
        <v>241.55</v>
      </c>
      <c r="L147" s="31">
        <v>238.25</v>
      </c>
      <c r="M147" s="31">
        <v>0.74863999999999997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81.25</v>
      </c>
      <c r="D148" s="40">
        <v>80.816666666666663</v>
      </c>
      <c r="E148" s="40">
        <v>78.933333333333323</v>
      </c>
      <c r="F148" s="40">
        <v>76.61666666666666</v>
      </c>
      <c r="G148" s="40">
        <v>74.73333333333332</v>
      </c>
      <c r="H148" s="40">
        <v>83.133333333333326</v>
      </c>
      <c r="I148" s="40">
        <v>85.016666666666652</v>
      </c>
      <c r="J148" s="40">
        <v>87.333333333333329</v>
      </c>
      <c r="K148" s="31">
        <v>82.7</v>
      </c>
      <c r="L148" s="31">
        <v>78.5</v>
      </c>
      <c r="M148" s="31">
        <v>22.701969999999999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2772.45</v>
      </c>
      <c r="D149" s="40">
        <v>2772.9166666666665</v>
      </c>
      <c r="E149" s="40">
        <v>2751.7333333333331</v>
      </c>
      <c r="F149" s="40">
        <v>2731.0166666666664</v>
      </c>
      <c r="G149" s="40">
        <v>2709.833333333333</v>
      </c>
      <c r="H149" s="40">
        <v>2793.6333333333332</v>
      </c>
      <c r="I149" s="40">
        <v>2814.8166666666666</v>
      </c>
      <c r="J149" s="40">
        <v>2835.5333333333333</v>
      </c>
      <c r="K149" s="31">
        <v>2794.1</v>
      </c>
      <c r="L149" s="31">
        <v>2752.2</v>
      </c>
      <c r="M149" s="31">
        <v>4.1100599999999998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203.15</v>
      </c>
      <c r="D150" s="40">
        <v>203.51666666666665</v>
      </c>
      <c r="E150" s="40">
        <v>201.6333333333333</v>
      </c>
      <c r="F150" s="40">
        <v>200.11666666666665</v>
      </c>
      <c r="G150" s="40">
        <v>198.23333333333329</v>
      </c>
      <c r="H150" s="40">
        <v>205.0333333333333</v>
      </c>
      <c r="I150" s="40">
        <v>206.91666666666663</v>
      </c>
      <c r="J150" s="40">
        <v>208.43333333333331</v>
      </c>
      <c r="K150" s="31">
        <v>205.4</v>
      </c>
      <c r="L150" s="31">
        <v>202</v>
      </c>
      <c r="M150" s="31">
        <v>0.71440000000000003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569.95000000000005</v>
      </c>
      <c r="D151" s="40">
        <v>572.69999999999993</v>
      </c>
      <c r="E151" s="40">
        <v>565.89999999999986</v>
      </c>
      <c r="F151" s="40">
        <v>561.84999999999991</v>
      </c>
      <c r="G151" s="40">
        <v>555.04999999999984</v>
      </c>
      <c r="H151" s="40">
        <v>576.74999999999989</v>
      </c>
      <c r="I151" s="40">
        <v>583.54999999999984</v>
      </c>
      <c r="J151" s="40">
        <v>587.59999999999991</v>
      </c>
      <c r="K151" s="31">
        <v>579.5</v>
      </c>
      <c r="L151" s="31">
        <v>568.65</v>
      </c>
      <c r="M151" s="31">
        <v>4.8732899999999999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1564.45</v>
      </c>
      <c r="D152" s="40">
        <v>1568.0833333333333</v>
      </c>
      <c r="E152" s="40">
        <v>1546.4166666666665</v>
      </c>
      <c r="F152" s="40">
        <v>1528.3833333333332</v>
      </c>
      <c r="G152" s="40">
        <v>1506.7166666666665</v>
      </c>
      <c r="H152" s="40">
        <v>1586.1166666666666</v>
      </c>
      <c r="I152" s="40">
        <v>1607.7833333333331</v>
      </c>
      <c r="J152" s="40">
        <v>1625.8166666666666</v>
      </c>
      <c r="K152" s="31">
        <v>1589.75</v>
      </c>
      <c r="L152" s="31">
        <v>1550.05</v>
      </c>
      <c r="M152" s="31">
        <v>0.81411999999999995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78.2</v>
      </c>
      <c r="D153" s="40">
        <v>78.583333333333343</v>
      </c>
      <c r="E153" s="40">
        <v>77.26666666666668</v>
      </c>
      <c r="F153" s="40">
        <v>76.333333333333343</v>
      </c>
      <c r="G153" s="40">
        <v>75.01666666666668</v>
      </c>
      <c r="H153" s="40">
        <v>79.51666666666668</v>
      </c>
      <c r="I153" s="40">
        <v>80.833333333333343</v>
      </c>
      <c r="J153" s="40">
        <v>81.76666666666668</v>
      </c>
      <c r="K153" s="31">
        <v>79.900000000000006</v>
      </c>
      <c r="L153" s="31">
        <v>77.650000000000006</v>
      </c>
      <c r="M153" s="31">
        <v>34.99295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120.2</v>
      </c>
      <c r="D154" s="40">
        <v>120.96666666666665</v>
      </c>
      <c r="E154" s="40">
        <v>119.13333333333331</v>
      </c>
      <c r="F154" s="40">
        <v>118.06666666666666</v>
      </c>
      <c r="G154" s="40">
        <v>116.23333333333332</v>
      </c>
      <c r="H154" s="40">
        <v>122.0333333333333</v>
      </c>
      <c r="I154" s="40">
        <v>123.86666666666665</v>
      </c>
      <c r="J154" s="40">
        <v>124.93333333333329</v>
      </c>
      <c r="K154" s="31">
        <v>122.8</v>
      </c>
      <c r="L154" s="31">
        <v>119.9</v>
      </c>
      <c r="M154" s="31">
        <v>5.6184200000000004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767.85</v>
      </c>
      <c r="D155" s="40">
        <v>762.79999999999984</v>
      </c>
      <c r="E155" s="40">
        <v>750.59999999999968</v>
      </c>
      <c r="F155" s="40">
        <v>733.3499999999998</v>
      </c>
      <c r="G155" s="40">
        <v>721.14999999999964</v>
      </c>
      <c r="H155" s="40">
        <v>780.04999999999973</v>
      </c>
      <c r="I155" s="40">
        <v>792.24999999999977</v>
      </c>
      <c r="J155" s="40">
        <v>809.49999999999977</v>
      </c>
      <c r="K155" s="31">
        <v>775</v>
      </c>
      <c r="L155" s="31">
        <v>745.55</v>
      </c>
      <c r="M155" s="31">
        <v>0.7661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1471.95</v>
      </c>
      <c r="D156" s="40">
        <v>1459.1333333333332</v>
      </c>
      <c r="E156" s="40">
        <v>1439.8166666666664</v>
      </c>
      <c r="F156" s="40">
        <v>1407.6833333333332</v>
      </c>
      <c r="G156" s="40">
        <v>1388.3666666666663</v>
      </c>
      <c r="H156" s="40">
        <v>1491.2666666666664</v>
      </c>
      <c r="I156" s="40">
        <v>1510.583333333333</v>
      </c>
      <c r="J156" s="40">
        <v>1542.7166666666665</v>
      </c>
      <c r="K156" s="31">
        <v>1478.45</v>
      </c>
      <c r="L156" s="31">
        <v>1427</v>
      </c>
      <c r="M156" s="31">
        <v>9.3309099999999994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178.85</v>
      </c>
      <c r="D157" s="40">
        <v>178.56666666666669</v>
      </c>
      <c r="E157" s="40">
        <v>177.48333333333338</v>
      </c>
      <c r="F157" s="40">
        <v>176.11666666666667</v>
      </c>
      <c r="G157" s="40">
        <v>175.03333333333336</v>
      </c>
      <c r="H157" s="40">
        <v>179.93333333333339</v>
      </c>
      <c r="I157" s="40">
        <v>181.01666666666671</v>
      </c>
      <c r="J157" s="40">
        <v>182.38333333333341</v>
      </c>
      <c r="K157" s="31">
        <v>179.65</v>
      </c>
      <c r="L157" s="31">
        <v>177.2</v>
      </c>
      <c r="M157" s="31">
        <v>40.476419999999997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346.2</v>
      </c>
      <c r="D158" s="40">
        <v>346.71666666666664</v>
      </c>
      <c r="E158" s="40">
        <v>342.5333333333333</v>
      </c>
      <c r="F158" s="40">
        <v>338.86666666666667</v>
      </c>
      <c r="G158" s="40">
        <v>334.68333333333334</v>
      </c>
      <c r="H158" s="40">
        <v>350.38333333333327</v>
      </c>
      <c r="I158" s="40">
        <v>354.56666666666655</v>
      </c>
      <c r="J158" s="40">
        <v>358.23333333333323</v>
      </c>
      <c r="K158" s="31">
        <v>350.9</v>
      </c>
      <c r="L158" s="31">
        <v>343.05</v>
      </c>
      <c r="M158" s="31">
        <v>0.73992000000000002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83.15</v>
      </c>
      <c r="D159" s="40">
        <v>83.383333333333326</v>
      </c>
      <c r="E159" s="40">
        <v>82.466666666666654</v>
      </c>
      <c r="F159" s="40">
        <v>81.783333333333331</v>
      </c>
      <c r="G159" s="40">
        <v>80.86666666666666</v>
      </c>
      <c r="H159" s="40">
        <v>84.066666666666649</v>
      </c>
      <c r="I159" s="40">
        <v>84.983333333333334</v>
      </c>
      <c r="J159" s="40">
        <v>85.666666666666643</v>
      </c>
      <c r="K159" s="31">
        <v>84.3</v>
      </c>
      <c r="L159" s="31">
        <v>82.7</v>
      </c>
      <c r="M159" s="31">
        <v>102.64738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3266.35</v>
      </c>
      <c r="D160" s="40">
        <v>3200.6166666666663</v>
      </c>
      <c r="E160" s="40">
        <v>3107.9333333333325</v>
      </c>
      <c r="F160" s="40">
        <v>2949.516666666666</v>
      </c>
      <c r="G160" s="40">
        <v>2856.8333333333321</v>
      </c>
      <c r="H160" s="40">
        <v>3359.0333333333328</v>
      </c>
      <c r="I160" s="40">
        <v>3451.7166666666662</v>
      </c>
      <c r="J160" s="40">
        <v>3610.1333333333332</v>
      </c>
      <c r="K160" s="31">
        <v>3293.3</v>
      </c>
      <c r="L160" s="31">
        <v>3042.2</v>
      </c>
      <c r="M160" s="31">
        <v>1.0171399999999999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478.55</v>
      </c>
      <c r="D161" s="40">
        <v>481.38333333333338</v>
      </c>
      <c r="E161" s="40">
        <v>472.76666666666677</v>
      </c>
      <c r="F161" s="40">
        <v>466.98333333333341</v>
      </c>
      <c r="G161" s="40">
        <v>458.36666666666679</v>
      </c>
      <c r="H161" s="40">
        <v>487.16666666666674</v>
      </c>
      <c r="I161" s="40">
        <v>495.78333333333342</v>
      </c>
      <c r="J161" s="40">
        <v>501.56666666666672</v>
      </c>
      <c r="K161" s="31">
        <v>490</v>
      </c>
      <c r="L161" s="31">
        <v>475.6</v>
      </c>
      <c r="M161" s="31">
        <v>2.5384199999999999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216</v>
      </c>
      <c r="D162" s="40">
        <v>214.11666666666667</v>
      </c>
      <c r="E162" s="40">
        <v>208.23333333333335</v>
      </c>
      <c r="F162" s="40">
        <v>200.46666666666667</v>
      </c>
      <c r="G162" s="40">
        <v>194.58333333333334</v>
      </c>
      <c r="H162" s="40">
        <v>221.88333333333335</v>
      </c>
      <c r="I162" s="40">
        <v>227.76666666666668</v>
      </c>
      <c r="J162" s="40">
        <v>235.53333333333336</v>
      </c>
      <c r="K162" s="31">
        <v>220</v>
      </c>
      <c r="L162" s="31">
        <v>206.35</v>
      </c>
      <c r="M162" s="31">
        <v>37.655079999999998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195.15</v>
      </c>
      <c r="D163" s="40">
        <v>195.33333333333334</v>
      </c>
      <c r="E163" s="40">
        <v>193.11666666666667</v>
      </c>
      <c r="F163" s="40">
        <v>191.08333333333334</v>
      </c>
      <c r="G163" s="40">
        <v>188.86666666666667</v>
      </c>
      <c r="H163" s="40">
        <v>197.36666666666667</v>
      </c>
      <c r="I163" s="40">
        <v>199.58333333333331</v>
      </c>
      <c r="J163" s="40">
        <v>201.61666666666667</v>
      </c>
      <c r="K163" s="31">
        <v>197.55</v>
      </c>
      <c r="L163" s="31">
        <v>193.3</v>
      </c>
      <c r="M163" s="31">
        <v>19.62124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265.7</v>
      </c>
      <c r="D164" s="40">
        <v>264.41666666666669</v>
      </c>
      <c r="E164" s="40">
        <v>261.98333333333335</v>
      </c>
      <c r="F164" s="40">
        <v>258.26666666666665</v>
      </c>
      <c r="G164" s="40">
        <v>255.83333333333331</v>
      </c>
      <c r="H164" s="40">
        <v>268.13333333333338</v>
      </c>
      <c r="I164" s="40">
        <v>270.56666666666666</v>
      </c>
      <c r="J164" s="40">
        <v>274.28333333333342</v>
      </c>
      <c r="K164" s="31">
        <v>266.85000000000002</v>
      </c>
      <c r="L164" s="31">
        <v>260.7</v>
      </c>
      <c r="M164" s="31">
        <v>14.357989999999999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7.6</v>
      </c>
      <c r="D165" s="40">
        <v>7.583333333333333</v>
      </c>
      <c r="E165" s="40">
        <v>7.4166666666666661</v>
      </c>
      <c r="F165" s="40">
        <v>7.2333333333333334</v>
      </c>
      <c r="G165" s="40">
        <v>7.0666666666666664</v>
      </c>
      <c r="H165" s="40">
        <v>7.7666666666666657</v>
      </c>
      <c r="I165" s="40">
        <v>7.9333333333333318</v>
      </c>
      <c r="J165" s="40">
        <v>8.1166666666666654</v>
      </c>
      <c r="K165" s="31">
        <v>7.75</v>
      </c>
      <c r="L165" s="31">
        <v>7.4</v>
      </c>
      <c r="M165" s="31">
        <v>78.985489999999999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52</v>
      </c>
      <c r="D166" s="40">
        <v>51.766666666666673</v>
      </c>
      <c r="E166" s="40">
        <v>50.833333333333343</v>
      </c>
      <c r="F166" s="40">
        <v>49.666666666666671</v>
      </c>
      <c r="G166" s="40">
        <v>48.733333333333341</v>
      </c>
      <c r="H166" s="40">
        <v>52.933333333333344</v>
      </c>
      <c r="I166" s="40">
        <v>53.866666666666667</v>
      </c>
      <c r="J166" s="40">
        <v>55.033333333333346</v>
      </c>
      <c r="K166" s="31">
        <v>52.7</v>
      </c>
      <c r="L166" s="31">
        <v>50.6</v>
      </c>
      <c r="M166" s="31">
        <v>19.144739999999999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163.15</v>
      </c>
      <c r="D167" s="40">
        <v>162.30000000000001</v>
      </c>
      <c r="E167" s="40">
        <v>158.40000000000003</v>
      </c>
      <c r="F167" s="40">
        <v>153.65000000000003</v>
      </c>
      <c r="G167" s="40">
        <v>149.75000000000006</v>
      </c>
      <c r="H167" s="40">
        <v>167.05</v>
      </c>
      <c r="I167" s="40">
        <v>170.95</v>
      </c>
      <c r="J167" s="40">
        <v>175.7</v>
      </c>
      <c r="K167" s="31">
        <v>166.2</v>
      </c>
      <c r="L167" s="31">
        <v>157.55000000000001</v>
      </c>
      <c r="M167" s="31">
        <v>458.03410000000002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299.39999999999998</v>
      </c>
      <c r="D168" s="40">
        <v>300.65000000000003</v>
      </c>
      <c r="E168" s="40">
        <v>296.30000000000007</v>
      </c>
      <c r="F168" s="40">
        <v>293.20000000000005</v>
      </c>
      <c r="G168" s="40">
        <v>288.85000000000008</v>
      </c>
      <c r="H168" s="40">
        <v>303.75000000000006</v>
      </c>
      <c r="I168" s="40">
        <v>308.10000000000008</v>
      </c>
      <c r="J168" s="40">
        <v>311.20000000000005</v>
      </c>
      <c r="K168" s="31">
        <v>305</v>
      </c>
      <c r="L168" s="31">
        <v>297.55</v>
      </c>
      <c r="M168" s="31">
        <v>0.63660000000000005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4402.3</v>
      </c>
      <c r="D169" s="40">
        <v>4409.3</v>
      </c>
      <c r="E169" s="40">
        <v>4373.1000000000004</v>
      </c>
      <c r="F169" s="40">
        <v>4343.9000000000005</v>
      </c>
      <c r="G169" s="40">
        <v>4307.7000000000007</v>
      </c>
      <c r="H169" s="40">
        <v>4438.5</v>
      </c>
      <c r="I169" s="40">
        <v>4474.6999999999989</v>
      </c>
      <c r="J169" s="40">
        <v>4503.8999999999996</v>
      </c>
      <c r="K169" s="31">
        <v>4445.5</v>
      </c>
      <c r="L169" s="31">
        <v>4380.1000000000004</v>
      </c>
      <c r="M169" s="31">
        <v>0.10931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41</v>
      </c>
      <c r="D170" s="40">
        <v>40.050000000000004</v>
      </c>
      <c r="E170" s="40">
        <v>38.45000000000001</v>
      </c>
      <c r="F170" s="40">
        <v>35.900000000000006</v>
      </c>
      <c r="G170" s="40">
        <v>34.300000000000011</v>
      </c>
      <c r="H170" s="40">
        <v>42.600000000000009</v>
      </c>
      <c r="I170" s="40">
        <v>44.2</v>
      </c>
      <c r="J170" s="40">
        <v>46.750000000000007</v>
      </c>
      <c r="K170" s="31">
        <v>41.65</v>
      </c>
      <c r="L170" s="31">
        <v>37.5</v>
      </c>
      <c r="M170" s="31">
        <v>1158.6851899999999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3392.1</v>
      </c>
      <c r="D171" s="40">
        <v>3369.1833333333329</v>
      </c>
      <c r="E171" s="40">
        <v>3317.3666666666659</v>
      </c>
      <c r="F171" s="40">
        <v>3242.6333333333328</v>
      </c>
      <c r="G171" s="40">
        <v>3190.8166666666657</v>
      </c>
      <c r="H171" s="40">
        <v>3443.9166666666661</v>
      </c>
      <c r="I171" s="40">
        <v>3495.7333333333327</v>
      </c>
      <c r="J171" s="40">
        <v>3570.4666666666662</v>
      </c>
      <c r="K171" s="31">
        <v>3421</v>
      </c>
      <c r="L171" s="31">
        <v>3294.45</v>
      </c>
      <c r="M171" s="31">
        <v>1.30562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186.85</v>
      </c>
      <c r="D172" s="40">
        <v>188.45000000000002</v>
      </c>
      <c r="E172" s="40">
        <v>183.90000000000003</v>
      </c>
      <c r="F172" s="40">
        <v>180.95000000000002</v>
      </c>
      <c r="G172" s="40">
        <v>176.40000000000003</v>
      </c>
      <c r="H172" s="40">
        <v>191.40000000000003</v>
      </c>
      <c r="I172" s="40">
        <v>195.95000000000005</v>
      </c>
      <c r="J172" s="40">
        <v>198.90000000000003</v>
      </c>
      <c r="K172" s="31">
        <v>193</v>
      </c>
      <c r="L172" s="31">
        <v>185.5</v>
      </c>
      <c r="M172" s="31">
        <v>3.9434999999999998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3329.05</v>
      </c>
      <c r="D173" s="40">
        <v>3326.7666666666664</v>
      </c>
      <c r="E173" s="40">
        <v>3303.5333333333328</v>
      </c>
      <c r="F173" s="40">
        <v>3278.0166666666664</v>
      </c>
      <c r="G173" s="40">
        <v>3254.7833333333328</v>
      </c>
      <c r="H173" s="40">
        <v>3352.2833333333328</v>
      </c>
      <c r="I173" s="40">
        <v>3375.5166666666664</v>
      </c>
      <c r="J173" s="40">
        <v>3401.0333333333328</v>
      </c>
      <c r="K173" s="31">
        <v>3350</v>
      </c>
      <c r="L173" s="31">
        <v>3301.25</v>
      </c>
      <c r="M173" s="31">
        <v>8.276E-2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144.19999999999999</v>
      </c>
      <c r="D174" s="40">
        <v>144.03333333333333</v>
      </c>
      <c r="E174" s="40">
        <v>142.66666666666666</v>
      </c>
      <c r="F174" s="40">
        <v>141.13333333333333</v>
      </c>
      <c r="G174" s="40">
        <v>139.76666666666665</v>
      </c>
      <c r="H174" s="40">
        <v>145.56666666666666</v>
      </c>
      <c r="I174" s="40">
        <v>146.93333333333334</v>
      </c>
      <c r="J174" s="40">
        <v>148.46666666666667</v>
      </c>
      <c r="K174" s="31">
        <v>145.4</v>
      </c>
      <c r="L174" s="31">
        <v>142.5</v>
      </c>
      <c r="M174" s="31">
        <v>7.5153499999999998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5869.15</v>
      </c>
      <c r="D175" s="40">
        <v>5887.3833333333341</v>
      </c>
      <c r="E175" s="40">
        <v>5842.7666666666682</v>
      </c>
      <c r="F175" s="40">
        <v>5816.3833333333341</v>
      </c>
      <c r="G175" s="40">
        <v>5771.7666666666682</v>
      </c>
      <c r="H175" s="40">
        <v>5913.7666666666682</v>
      </c>
      <c r="I175" s="40">
        <v>5958.383333333335</v>
      </c>
      <c r="J175" s="40">
        <v>5984.7666666666682</v>
      </c>
      <c r="K175" s="31">
        <v>5932</v>
      </c>
      <c r="L175" s="31">
        <v>5861</v>
      </c>
      <c r="M175" s="31">
        <v>3.3410000000000002E-2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3727.6</v>
      </c>
      <c r="D176" s="40">
        <v>3731.85</v>
      </c>
      <c r="E176" s="40">
        <v>3699.75</v>
      </c>
      <c r="F176" s="40">
        <v>3671.9</v>
      </c>
      <c r="G176" s="40">
        <v>3639.8</v>
      </c>
      <c r="H176" s="40">
        <v>3759.7</v>
      </c>
      <c r="I176" s="40">
        <v>3791.7999999999993</v>
      </c>
      <c r="J176" s="40">
        <v>3819.6499999999996</v>
      </c>
      <c r="K176" s="31">
        <v>3763.95</v>
      </c>
      <c r="L176" s="31">
        <v>3704</v>
      </c>
      <c r="M176" s="31">
        <v>0.64900000000000002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1469.3</v>
      </c>
      <c r="D177" s="40">
        <v>1474.7333333333333</v>
      </c>
      <c r="E177" s="40">
        <v>1461.5666666666666</v>
      </c>
      <c r="F177" s="40">
        <v>1453.8333333333333</v>
      </c>
      <c r="G177" s="40">
        <v>1440.6666666666665</v>
      </c>
      <c r="H177" s="40">
        <v>1482.4666666666667</v>
      </c>
      <c r="I177" s="40">
        <v>1495.6333333333332</v>
      </c>
      <c r="J177" s="40">
        <v>1503.3666666666668</v>
      </c>
      <c r="K177" s="31">
        <v>1487.9</v>
      </c>
      <c r="L177" s="31">
        <v>1467</v>
      </c>
      <c r="M177" s="31">
        <v>0.59003000000000005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513.15</v>
      </c>
      <c r="D178" s="40">
        <v>511.03333333333336</v>
      </c>
      <c r="E178" s="40">
        <v>508.06666666666672</v>
      </c>
      <c r="F178" s="40">
        <v>502.98333333333335</v>
      </c>
      <c r="G178" s="40">
        <v>500.01666666666671</v>
      </c>
      <c r="H178" s="40">
        <v>516.11666666666679</v>
      </c>
      <c r="I178" s="40">
        <v>519.08333333333326</v>
      </c>
      <c r="J178" s="40">
        <v>524.16666666666674</v>
      </c>
      <c r="K178" s="31">
        <v>514</v>
      </c>
      <c r="L178" s="31">
        <v>505.95</v>
      </c>
      <c r="M178" s="31">
        <v>10.84023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1260.9000000000001</v>
      </c>
      <c r="D179" s="40">
        <v>1239.0833333333333</v>
      </c>
      <c r="E179" s="40">
        <v>1188.1666666666665</v>
      </c>
      <c r="F179" s="40">
        <v>1115.4333333333332</v>
      </c>
      <c r="G179" s="40">
        <v>1064.5166666666664</v>
      </c>
      <c r="H179" s="40">
        <v>1311.8166666666666</v>
      </c>
      <c r="I179" s="40">
        <v>1362.7333333333331</v>
      </c>
      <c r="J179" s="40">
        <v>1435.4666666666667</v>
      </c>
      <c r="K179" s="31">
        <v>1290</v>
      </c>
      <c r="L179" s="31">
        <v>1166.3499999999999</v>
      </c>
      <c r="M179" s="31">
        <v>6.1731299999999996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631.20000000000005</v>
      </c>
      <c r="D180" s="40">
        <v>634.38333333333333</v>
      </c>
      <c r="E180" s="40">
        <v>624.81666666666661</v>
      </c>
      <c r="F180" s="40">
        <v>618.43333333333328</v>
      </c>
      <c r="G180" s="40">
        <v>608.86666666666656</v>
      </c>
      <c r="H180" s="40">
        <v>640.76666666666665</v>
      </c>
      <c r="I180" s="40">
        <v>650.33333333333348</v>
      </c>
      <c r="J180" s="40">
        <v>656.7166666666667</v>
      </c>
      <c r="K180" s="31">
        <v>643.95000000000005</v>
      </c>
      <c r="L180" s="31">
        <v>628</v>
      </c>
      <c r="M180" s="31">
        <v>0.93950999999999996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1020.35</v>
      </c>
      <c r="D181" s="40">
        <v>1023.1500000000001</v>
      </c>
      <c r="E181" s="40">
        <v>1003.3500000000001</v>
      </c>
      <c r="F181" s="40">
        <v>986.35</v>
      </c>
      <c r="G181" s="40">
        <v>966.55000000000007</v>
      </c>
      <c r="H181" s="40">
        <v>1040.1500000000001</v>
      </c>
      <c r="I181" s="40">
        <v>1059.9500000000003</v>
      </c>
      <c r="J181" s="40">
        <v>1076.9500000000003</v>
      </c>
      <c r="K181" s="31">
        <v>1042.95</v>
      </c>
      <c r="L181" s="31">
        <v>1006.15</v>
      </c>
      <c r="M181" s="31">
        <v>11.90574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564.85</v>
      </c>
      <c r="D182" s="40">
        <v>569.2833333333333</v>
      </c>
      <c r="E182" s="40">
        <v>559.56666666666661</v>
      </c>
      <c r="F182" s="40">
        <v>554.2833333333333</v>
      </c>
      <c r="G182" s="40">
        <v>544.56666666666661</v>
      </c>
      <c r="H182" s="40">
        <v>574.56666666666661</v>
      </c>
      <c r="I182" s="40">
        <v>584.2833333333333</v>
      </c>
      <c r="J182" s="40">
        <v>589.56666666666661</v>
      </c>
      <c r="K182" s="31">
        <v>579</v>
      </c>
      <c r="L182" s="31">
        <v>564</v>
      </c>
      <c r="M182" s="31">
        <v>1.4111800000000001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2233.3000000000002</v>
      </c>
      <c r="D183" s="40">
        <v>2259.4333333333334</v>
      </c>
      <c r="E183" s="40">
        <v>2178.8666666666668</v>
      </c>
      <c r="F183" s="40">
        <v>2124.4333333333334</v>
      </c>
      <c r="G183" s="40">
        <v>2043.8666666666668</v>
      </c>
      <c r="H183" s="40">
        <v>2313.8666666666668</v>
      </c>
      <c r="I183" s="40">
        <v>2394.4333333333334</v>
      </c>
      <c r="J183" s="40">
        <v>2448.8666666666668</v>
      </c>
      <c r="K183" s="31">
        <v>2340</v>
      </c>
      <c r="L183" s="31">
        <v>2205</v>
      </c>
      <c r="M183" s="31">
        <v>21.256019999999999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327.25</v>
      </c>
      <c r="D184" s="40">
        <v>324.55</v>
      </c>
      <c r="E184" s="40">
        <v>320.8</v>
      </c>
      <c r="F184" s="40">
        <v>314.35000000000002</v>
      </c>
      <c r="G184" s="40">
        <v>310.60000000000002</v>
      </c>
      <c r="H184" s="40">
        <v>331</v>
      </c>
      <c r="I184" s="40">
        <v>334.75</v>
      </c>
      <c r="J184" s="40">
        <v>341.2</v>
      </c>
      <c r="K184" s="31">
        <v>328.3</v>
      </c>
      <c r="L184" s="31">
        <v>318.10000000000002</v>
      </c>
      <c r="M184" s="31">
        <v>18.613800000000001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599.1</v>
      </c>
      <c r="D185" s="40">
        <v>599.81666666666672</v>
      </c>
      <c r="E185" s="40">
        <v>595.28333333333342</v>
      </c>
      <c r="F185" s="40">
        <v>591.4666666666667</v>
      </c>
      <c r="G185" s="40">
        <v>586.93333333333339</v>
      </c>
      <c r="H185" s="40">
        <v>603.63333333333344</v>
      </c>
      <c r="I185" s="40">
        <v>608.16666666666674</v>
      </c>
      <c r="J185" s="40">
        <v>611.98333333333346</v>
      </c>
      <c r="K185" s="31">
        <v>604.35</v>
      </c>
      <c r="L185" s="31">
        <v>596</v>
      </c>
      <c r="M185" s="31">
        <v>3.3659400000000002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1677.15</v>
      </c>
      <c r="D186" s="40">
        <v>1666.7666666666667</v>
      </c>
      <c r="E186" s="40">
        <v>1645.8833333333332</v>
      </c>
      <c r="F186" s="40">
        <v>1614.6166666666666</v>
      </c>
      <c r="G186" s="40">
        <v>1593.7333333333331</v>
      </c>
      <c r="H186" s="40">
        <v>1698.0333333333333</v>
      </c>
      <c r="I186" s="40">
        <v>1718.916666666667</v>
      </c>
      <c r="J186" s="40">
        <v>1750.1833333333334</v>
      </c>
      <c r="K186" s="31">
        <v>1687.65</v>
      </c>
      <c r="L186" s="31">
        <v>1635.5</v>
      </c>
      <c r="M186" s="31">
        <v>7.0250300000000001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367.25</v>
      </c>
      <c r="D187" s="40">
        <v>369.05</v>
      </c>
      <c r="E187" s="40">
        <v>363.3</v>
      </c>
      <c r="F187" s="40">
        <v>359.35</v>
      </c>
      <c r="G187" s="40">
        <v>353.6</v>
      </c>
      <c r="H187" s="40">
        <v>373</v>
      </c>
      <c r="I187" s="40">
        <v>378.75</v>
      </c>
      <c r="J187" s="40">
        <v>382.7</v>
      </c>
      <c r="K187" s="31">
        <v>374.8</v>
      </c>
      <c r="L187" s="31">
        <v>365.1</v>
      </c>
      <c r="M187" s="31">
        <v>1.6869700000000001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135.85</v>
      </c>
      <c r="D188" s="40">
        <v>136.41666666666666</v>
      </c>
      <c r="E188" s="40">
        <v>134.73333333333332</v>
      </c>
      <c r="F188" s="40">
        <v>133.61666666666667</v>
      </c>
      <c r="G188" s="40">
        <v>131.93333333333334</v>
      </c>
      <c r="H188" s="40">
        <v>137.5333333333333</v>
      </c>
      <c r="I188" s="40">
        <v>139.21666666666664</v>
      </c>
      <c r="J188" s="40">
        <v>140.33333333333329</v>
      </c>
      <c r="K188" s="31">
        <v>138.1</v>
      </c>
      <c r="L188" s="31">
        <v>135.30000000000001</v>
      </c>
      <c r="M188" s="31">
        <v>9.6526499999999995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1424.65</v>
      </c>
      <c r="D189" s="40">
        <v>1408.5833333333333</v>
      </c>
      <c r="E189" s="40">
        <v>1380.2666666666664</v>
      </c>
      <c r="F189" s="40">
        <v>1335.8833333333332</v>
      </c>
      <c r="G189" s="40">
        <v>1307.5666666666664</v>
      </c>
      <c r="H189" s="40">
        <v>1452.9666666666665</v>
      </c>
      <c r="I189" s="40">
        <v>1481.2833333333335</v>
      </c>
      <c r="J189" s="40">
        <v>1525.6666666666665</v>
      </c>
      <c r="K189" s="31">
        <v>1436.9</v>
      </c>
      <c r="L189" s="31">
        <v>1364.2</v>
      </c>
      <c r="M189" s="31">
        <v>2.44692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737.15</v>
      </c>
      <c r="D190" s="40">
        <v>696.7166666666667</v>
      </c>
      <c r="E190" s="40">
        <v>644.43333333333339</v>
      </c>
      <c r="F190" s="40">
        <v>551.7166666666667</v>
      </c>
      <c r="G190" s="40">
        <v>499.43333333333339</v>
      </c>
      <c r="H190" s="40">
        <v>789.43333333333339</v>
      </c>
      <c r="I190" s="40">
        <v>841.7166666666667</v>
      </c>
      <c r="J190" s="40">
        <v>934.43333333333339</v>
      </c>
      <c r="K190" s="31">
        <v>749</v>
      </c>
      <c r="L190" s="31">
        <v>604</v>
      </c>
      <c r="M190" s="31">
        <v>29.241240000000001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170.15</v>
      </c>
      <c r="D191" s="40">
        <v>171.01666666666665</v>
      </c>
      <c r="E191" s="40">
        <v>168.0333333333333</v>
      </c>
      <c r="F191" s="40">
        <v>165.91666666666666</v>
      </c>
      <c r="G191" s="40">
        <v>162.93333333333331</v>
      </c>
      <c r="H191" s="40">
        <v>173.1333333333333</v>
      </c>
      <c r="I191" s="40">
        <v>176.11666666666665</v>
      </c>
      <c r="J191" s="40">
        <v>178.23333333333329</v>
      </c>
      <c r="K191" s="31">
        <v>174</v>
      </c>
      <c r="L191" s="31">
        <v>168.9</v>
      </c>
      <c r="M191" s="31">
        <v>3.40246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1952.1</v>
      </c>
      <c r="D192" s="40">
        <v>1935.7</v>
      </c>
      <c r="E192" s="40">
        <v>1897.4</v>
      </c>
      <c r="F192" s="40">
        <v>1842.7</v>
      </c>
      <c r="G192" s="40">
        <v>1804.4</v>
      </c>
      <c r="H192" s="40">
        <v>1990.4</v>
      </c>
      <c r="I192" s="40">
        <v>2028.6999999999998</v>
      </c>
      <c r="J192" s="40">
        <v>2083.4</v>
      </c>
      <c r="K192" s="31">
        <v>1974</v>
      </c>
      <c r="L192" s="31">
        <v>1881</v>
      </c>
      <c r="M192" s="31">
        <v>2.0812200000000001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613.70000000000005</v>
      </c>
      <c r="D193" s="40">
        <v>622.70000000000005</v>
      </c>
      <c r="E193" s="40">
        <v>601.55000000000007</v>
      </c>
      <c r="F193" s="40">
        <v>589.4</v>
      </c>
      <c r="G193" s="40">
        <v>568.25</v>
      </c>
      <c r="H193" s="40">
        <v>634.85000000000014</v>
      </c>
      <c r="I193" s="40">
        <v>656.00000000000023</v>
      </c>
      <c r="J193" s="40">
        <v>668.1500000000002</v>
      </c>
      <c r="K193" s="31">
        <v>643.85</v>
      </c>
      <c r="L193" s="31">
        <v>610.54999999999995</v>
      </c>
      <c r="M193" s="31">
        <v>31.77599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425.2</v>
      </c>
      <c r="D194" s="40">
        <v>426.5</v>
      </c>
      <c r="E194" s="40">
        <v>419.05</v>
      </c>
      <c r="F194" s="40">
        <v>412.90000000000003</v>
      </c>
      <c r="G194" s="40">
        <v>405.45000000000005</v>
      </c>
      <c r="H194" s="40">
        <v>432.65</v>
      </c>
      <c r="I194" s="40">
        <v>440.1</v>
      </c>
      <c r="J194" s="40">
        <v>446.24999999999994</v>
      </c>
      <c r="K194" s="31">
        <v>433.95</v>
      </c>
      <c r="L194" s="31">
        <v>420.35</v>
      </c>
      <c r="M194" s="31">
        <v>12.114940000000001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107.65</v>
      </c>
      <c r="D195" s="40">
        <v>108.25</v>
      </c>
      <c r="E195" s="40">
        <v>106.2</v>
      </c>
      <c r="F195" s="40">
        <v>104.75</v>
      </c>
      <c r="G195" s="40">
        <v>102.7</v>
      </c>
      <c r="H195" s="40">
        <v>109.7</v>
      </c>
      <c r="I195" s="40">
        <v>111.75000000000001</v>
      </c>
      <c r="J195" s="40">
        <v>113.2</v>
      </c>
      <c r="K195" s="31">
        <v>110.3</v>
      </c>
      <c r="L195" s="31">
        <v>106.8</v>
      </c>
      <c r="M195" s="31">
        <v>9.5880799999999997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128.44999999999999</v>
      </c>
      <c r="D196" s="40">
        <v>128.06666666666666</v>
      </c>
      <c r="E196" s="40">
        <v>126.63333333333333</v>
      </c>
      <c r="F196" s="40">
        <v>124.81666666666666</v>
      </c>
      <c r="G196" s="40">
        <v>123.38333333333333</v>
      </c>
      <c r="H196" s="40">
        <v>129.88333333333333</v>
      </c>
      <c r="I196" s="40">
        <v>131.31666666666666</v>
      </c>
      <c r="J196" s="40">
        <v>133.13333333333333</v>
      </c>
      <c r="K196" s="31">
        <v>129.5</v>
      </c>
      <c r="L196" s="31">
        <v>126.25</v>
      </c>
      <c r="M196" s="31">
        <v>26.59104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314.05</v>
      </c>
      <c r="D197" s="40">
        <v>315.88333333333333</v>
      </c>
      <c r="E197" s="40">
        <v>310.26666666666665</v>
      </c>
      <c r="F197" s="40">
        <v>306.48333333333335</v>
      </c>
      <c r="G197" s="40">
        <v>300.86666666666667</v>
      </c>
      <c r="H197" s="40">
        <v>319.66666666666663</v>
      </c>
      <c r="I197" s="40">
        <v>325.2833333333333</v>
      </c>
      <c r="J197" s="40">
        <v>329.06666666666661</v>
      </c>
      <c r="K197" s="31">
        <v>321.5</v>
      </c>
      <c r="L197" s="31">
        <v>312.10000000000002</v>
      </c>
      <c r="M197" s="31">
        <v>6.2986899999999997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583.54999999999995</v>
      </c>
      <c r="D198" s="40">
        <v>585.68333333333328</v>
      </c>
      <c r="E198" s="40">
        <v>578.91666666666652</v>
      </c>
      <c r="F198" s="40">
        <v>574.28333333333319</v>
      </c>
      <c r="G198" s="40">
        <v>567.51666666666642</v>
      </c>
      <c r="H198" s="40">
        <v>590.31666666666661</v>
      </c>
      <c r="I198" s="40">
        <v>597.08333333333326</v>
      </c>
      <c r="J198" s="40">
        <v>601.7166666666667</v>
      </c>
      <c r="K198" s="31">
        <v>592.45000000000005</v>
      </c>
      <c r="L198" s="31">
        <v>581.04999999999995</v>
      </c>
      <c r="M198" s="31">
        <v>0.31151000000000001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2265.3000000000002</v>
      </c>
      <c r="D199" s="40">
        <v>2259.5499999999997</v>
      </c>
      <c r="E199" s="40">
        <v>2230.7499999999995</v>
      </c>
      <c r="F199" s="40">
        <v>2196.1999999999998</v>
      </c>
      <c r="G199" s="40">
        <v>2167.3999999999996</v>
      </c>
      <c r="H199" s="40">
        <v>2294.0999999999995</v>
      </c>
      <c r="I199" s="40">
        <v>2322.8999999999996</v>
      </c>
      <c r="J199" s="40">
        <v>2357.4499999999994</v>
      </c>
      <c r="K199" s="31">
        <v>2288.35</v>
      </c>
      <c r="L199" s="31">
        <v>2225</v>
      </c>
      <c r="M199" s="31">
        <v>0.78812000000000004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1273.75</v>
      </c>
      <c r="D200" s="40">
        <v>1272.8</v>
      </c>
      <c r="E200" s="40">
        <v>1261.5999999999999</v>
      </c>
      <c r="F200" s="40">
        <v>1249.45</v>
      </c>
      <c r="G200" s="40">
        <v>1238.25</v>
      </c>
      <c r="H200" s="40">
        <v>1284.9499999999998</v>
      </c>
      <c r="I200" s="40">
        <v>1296.1500000000001</v>
      </c>
      <c r="J200" s="40">
        <v>1308.2999999999997</v>
      </c>
      <c r="K200" s="31">
        <v>1284</v>
      </c>
      <c r="L200" s="31">
        <v>1260.6500000000001</v>
      </c>
      <c r="M200" s="31">
        <v>33.727960000000003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2932.25</v>
      </c>
      <c r="D201" s="40">
        <v>2920.6666666666665</v>
      </c>
      <c r="E201" s="40">
        <v>2892.6833333333329</v>
      </c>
      <c r="F201" s="40">
        <v>2853.1166666666663</v>
      </c>
      <c r="G201" s="40">
        <v>2825.1333333333328</v>
      </c>
      <c r="H201" s="40">
        <v>2960.2333333333331</v>
      </c>
      <c r="I201" s="40">
        <v>2988.2166666666667</v>
      </c>
      <c r="J201" s="40">
        <v>3027.7833333333333</v>
      </c>
      <c r="K201" s="31">
        <v>2948.65</v>
      </c>
      <c r="L201" s="31">
        <v>2881.1</v>
      </c>
      <c r="M201" s="31">
        <v>5.2841699999999996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1582.7</v>
      </c>
      <c r="D202" s="40">
        <v>1578.9833333333333</v>
      </c>
      <c r="E202" s="40">
        <v>1568.9666666666667</v>
      </c>
      <c r="F202" s="40">
        <v>1555.2333333333333</v>
      </c>
      <c r="G202" s="40">
        <v>1545.2166666666667</v>
      </c>
      <c r="H202" s="40">
        <v>1592.7166666666667</v>
      </c>
      <c r="I202" s="40">
        <v>1602.7333333333336</v>
      </c>
      <c r="J202" s="40">
        <v>1616.4666666666667</v>
      </c>
      <c r="K202" s="31">
        <v>1589</v>
      </c>
      <c r="L202" s="31">
        <v>1565.25</v>
      </c>
      <c r="M202" s="31">
        <v>55.642980000000001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729.45</v>
      </c>
      <c r="D203" s="40">
        <v>724.75</v>
      </c>
      <c r="E203" s="40">
        <v>719</v>
      </c>
      <c r="F203" s="40">
        <v>708.55</v>
      </c>
      <c r="G203" s="40">
        <v>702.8</v>
      </c>
      <c r="H203" s="40">
        <v>735.2</v>
      </c>
      <c r="I203" s="40">
        <v>740.95</v>
      </c>
      <c r="J203" s="40">
        <v>751.40000000000009</v>
      </c>
      <c r="K203" s="31">
        <v>730.5</v>
      </c>
      <c r="L203" s="31">
        <v>714.3</v>
      </c>
      <c r="M203" s="31">
        <v>18.52758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72.25</v>
      </c>
      <c r="D204" s="40">
        <v>71.916666666666671</v>
      </c>
      <c r="E204" s="40">
        <v>70.933333333333337</v>
      </c>
      <c r="F204" s="40">
        <v>69.61666666666666</v>
      </c>
      <c r="G204" s="40">
        <v>68.633333333333326</v>
      </c>
      <c r="H204" s="40">
        <v>73.233333333333348</v>
      </c>
      <c r="I204" s="40">
        <v>74.216666666666669</v>
      </c>
      <c r="J204" s="40">
        <v>75.53333333333336</v>
      </c>
      <c r="K204" s="31">
        <v>72.900000000000006</v>
      </c>
      <c r="L204" s="31">
        <v>70.599999999999994</v>
      </c>
      <c r="M204" s="31">
        <v>12.320449999999999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1375.75</v>
      </c>
      <c r="D205" s="40">
        <v>1375.6000000000001</v>
      </c>
      <c r="E205" s="40">
        <v>1361.2000000000003</v>
      </c>
      <c r="F205" s="40">
        <v>1346.65</v>
      </c>
      <c r="G205" s="40">
        <v>1332.2500000000002</v>
      </c>
      <c r="H205" s="40">
        <v>1390.1500000000003</v>
      </c>
      <c r="I205" s="40">
        <v>1404.5500000000004</v>
      </c>
      <c r="J205" s="40">
        <v>1419.1000000000004</v>
      </c>
      <c r="K205" s="31">
        <v>1390</v>
      </c>
      <c r="L205" s="31">
        <v>1361.05</v>
      </c>
      <c r="M205" s="31">
        <v>1.4389400000000001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1424.45</v>
      </c>
      <c r="D206" s="40">
        <v>1422.1500000000003</v>
      </c>
      <c r="E206" s="40">
        <v>1397.2000000000007</v>
      </c>
      <c r="F206" s="40">
        <v>1369.9500000000005</v>
      </c>
      <c r="G206" s="40">
        <v>1345.0000000000009</v>
      </c>
      <c r="H206" s="40">
        <v>1449.4000000000005</v>
      </c>
      <c r="I206" s="40">
        <v>1474.35</v>
      </c>
      <c r="J206" s="40">
        <v>1501.6000000000004</v>
      </c>
      <c r="K206" s="31">
        <v>1447.1</v>
      </c>
      <c r="L206" s="31">
        <v>1394.9</v>
      </c>
      <c r="M206" s="31">
        <v>3.7370999999999999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1359.1</v>
      </c>
      <c r="D207" s="40">
        <v>1358.6833333333334</v>
      </c>
      <c r="E207" s="40">
        <v>1334.6666666666667</v>
      </c>
      <c r="F207" s="40">
        <v>1310.2333333333333</v>
      </c>
      <c r="G207" s="40">
        <v>1286.2166666666667</v>
      </c>
      <c r="H207" s="40">
        <v>1383.1166666666668</v>
      </c>
      <c r="I207" s="40">
        <v>1407.1333333333332</v>
      </c>
      <c r="J207" s="40">
        <v>1431.5666666666668</v>
      </c>
      <c r="K207" s="31">
        <v>1382.7</v>
      </c>
      <c r="L207" s="31">
        <v>1334.25</v>
      </c>
      <c r="M207" s="31">
        <v>8.391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256.55</v>
      </c>
      <c r="D208" s="40">
        <v>257.2</v>
      </c>
      <c r="E208" s="40">
        <v>254.39999999999998</v>
      </c>
      <c r="F208" s="40">
        <v>252.25</v>
      </c>
      <c r="G208" s="40">
        <v>249.45</v>
      </c>
      <c r="H208" s="40">
        <v>259.34999999999997</v>
      </c>
      <c r="I208" s="40">
        <v>262.15000000000003</v>
      </c>
      <c r="J208" s="40">
        <v>264.29999999999995</v>
      </c>
      <c r="K208" s="31">
        <v>260</v>
      </c>
      <c r="L208" s="31">
        <v>255.05</v>
      </c>
      <c r="M208" s="31">
        <v>1.26292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139.25</v>
      </c>
      <c r="D209" s="40">
        <v>140.13333333333333</v>
      </c>
      <c r="E209" s="40">
        <v>137.71666666666664</v>
      </c>
      <c r="F209" s="40">
        <v>136.18333333333331</v>
      </c>
      <c r="G209" s="40">
        <v>133.76666666666662</v>
      </c>
      <c r="H209" s="40">
        <v>141.66666666666666</v>
      </c>
      <c r="I209" s="40">
        <v>144.08333333333334</v>
      </c>
      <c r="J209" s="40">
        <v>145.61666666666667</v>
      </c>
      <c r="K209" s="31">
        <v>142.55000000000001</v>
      </c>
      <c r="L209" s="31">
        <v>138.6</v>
      </c>
      <c r="M209" s="31">
        <v>7.3843399999999999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2847.95</v>
      </c>
      <c r="D210" s="40">
        <v>2833.7333333333336</v>
      </c>
      <c r="E210" s="40">
        <v>2816.4666666666672</v>
      </c>
      <c r="F210" s="40">
        <v>2784.9833333333336</v>
      </c>
      <c r="G210" s="40">
        <v>2767.7166666666672</v>
      </c>
      <c r="H210" s="40">
        <v>2865.2166666666672</v>
      </c>
      <c r="I210" s="40">
        <v>2882.4833333333336</v>
      </c>
      <c r="J210" s="40">
        <v>2913.9666666666672</v>
      </c>
      <c r="K210" s="31">
        <v>2851</v>
      </c>
      <c r="L210" s="31">
        <v>2802.25</v>
      </c>
      <c r="M210" s="31">
        <v>3.2972600000000001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51.55</v>
      </c>
      <c r="D211" s="40">
        <v>51.699999999999996</v>
      </c>
      <c r="E211" s="40">
        <v>50.949999999999989</v>
      </c>
      <c r="F211" s="40">
        <v>50.349999999999994</v>
      </c>
      <c r="G211" s="40">
        <v>49.599999999999987</v>
      </c>
      <c r="H211" s="40">
        <v>52.29999999999999</v>
      </c>
      <c r="I211" s="40">
        <v>53.050000000000004</v>
      </c>
      <c r="J211" s="40">
        <v>53.649999999999991</v>
      </c>
      <c r="K211" s="31">
        <v>52.45</v>
      </c>
      <c r="L211" s="31">
        <v>51.1</v>
      </c>
      <c r="M211" s="31">
        <v>36.478760000000001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484.35</v>
      </c>
      <c r="D212" s="40">
        <v>481.26666666666665</v>
      </c>
      <c r="E212" s="40">
        <v>476.5333333333333</v>
      </c>
      <c r="F212" s="40">
        <v>468.71666666666664</v>
      </c>
      <c r="G212" s="40">
        <v>463.98333333333329</v>
      </c>
      <c r="H212" s="40">
        <v>489.08333333333331</v>
      </c>
      <c r="I212" s="40">
        <v>493.81666666666666</v>
      </c>
      <c r="J212" s="40">
        <v>501.63333333333333</v>
      </c>
      <c r="K212" s="31">
        <v>486</v>
      </c>
      <c r="L212" s="31">
        <v>473.45</v>
      </c>
      <c r="M212" s="31">
        <v>80.723100000000002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1338</v>
      </c>
      <c r="D213" s="40">
        <v>1344.0333333333333</v>
      </c>
      <c r="E213" s="40">
        <v>1320.6166666666666</v>
      </c>
      <c r="F213" s="40">
        <v>1303.2333333333333</v>
      </c>
      <c r="G213" s="40">
        <v>1279.8166666666666</v>
      </c>
      <c r="H213" s="40">
        <v>1361.4166666666665</v>
      </c>
      <c r="I213" s="40">
        <v>1384.8333333333335</v>
      </c>
      <c r="J213" s="40">
        <v>1402.2166666666665</v>
      </c>
      <c r="K213" s="31">
        <v>1367.45</v>
      </c>
      <c r="L213" s="31">
        <v>1326.65</v>
      </c>
      <c r="M213" s="31">
        <v>6.6507199999999997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109.85</v>
      </c>
      <c r="D214" s="40">
        <v>110.28333333333332</v>
      </c>
      <c r="E214" s="40">
        <v>108.76666666666664</v>
      </c>
      <c r="F214" s="40">
        <v>107.68333333333332</v>
      </c>
      <c r="G214" s="40">
        <v>106.16666666666664</v>
      </c>
      <c r="H214" s="40">
        <v>111.36666666666663</v>
      </c>
      <c r="I214" s="40">
        <v>112.88333333333331</v>
      </c>
      <c r="J214" s="40">
        <v>113.96666666666663</v>
      </c>
      <c r="K214" s="31">
        <v>111.8</v>
      </c>
      <c r="L214" s="31">
        <v>109.2</v>
      </c>
      <c r="M214" s="31">
        <v>27.185559999999999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298.95</v>
      </c>
      <c r="D215" s="40">
        <v>300.65000000000003</v>
      </c>
      <c r="E215" s="40">
        <v>295.30000000000007</v>
      </c>
      <c r="F215" s="40">
        <v>291.65000000000003</v>
      </c>
      <c r="G215" s="40">
        <v>286.30000000000007</v>
      </c>
      <c r="H215" s="40">
        <v>304.30000000000007</v>
      </c>
      <c r="I215" s="40">
        <v>309.65000000000009</v>
      </c>
      <c r="J215" s="40">
        <v>313.30000000000007</v>
      </c>
      <c r="K215" s="31">
        <v>306</v>
      </c>
      <c r="L215" s="31">
        <v>297</v>
      </c>
      <c r="M215" s="31">
        <v>41.468229999999998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2704.05</v>
      </c>
      <c r="D216" s="40">
        <v>2698.7166666666667</v>
      </c>
      <c r="E216" s="40">
        <v>2685.4333333333334</v>
      </c>
      <c r="F216" s="40">
        <v>2666.8166666666666</v>
      </c>
      <c r="G216" s="40">
        <v>2653.5333333333333</v>
      </c>
      <c r="H216" s="40">
        <v>2717.3333333333335</v>
      </c>
      <c r="I216" s="40">
        <v>2730.6166666666672</v>
      </c>
      <c r="J216" s="40">
        <v>2749.2333333333336</v>
      </c>
      <c r="K216" s="31">
        <v>2712</v>
      </c>
      <c r="L216" s="31">
        <v>2680.1</v>
      </c>
      <c r="M216" s="31">
        <v>9.5611099999999993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306.14999999999998</v>
      </c>
      <c r="D217" s="40">
        <v>308.68333333333334</v>
      </c>
      <c r="E217" s="40">
        <v>302.86666666666667</v>
      </c>
      <c r="F217" s="40">
        <v>299.58333333333331</v>
      </c>
      <c r="G217" s="40">
        <v>293.76666666666665</v>
      </c>
      <c r="H217" s="40">
        <v>311.9666666666667</v>
      </c>
      <c r="I217" s="40">
        <v>317.78333333333342</v>
      </c>
      <c r="J217" s="40">
        <v>321.06666666666672</v>
      </c>
      <c r="K217" s="31">
        <v>314.5</v>
      </c>
      <c r="L217" s="31">
        <v>305.39999999999998</v>
      </c>
      <c r="M217" s="31">
        <v>20.42841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44686.6</v>
      </c>
      <c r="D218" s="40">
        <v>45020.866666666669</v>
      </c>
      <c r="E218" s="40">
        <v>44215.733333333337</v>
      </c>
      <c r="F218" s="40">
        <v>43744.866666666669</v>
      </c>
      <c r="G218" s="40">
        <v>42939.733333333337</v>
      </c>
      <c r="H218" s="40">
        <v>45491.733333333337</v>
      </c>
      <c r="I218" s="40">
        <v>46296.866666666669</v>
      </c>
      <c r="J218" s="40">
        <v>46767.733333333337</v>
      </c>
      <c r="K218" s="31">
        <v>45826</v>
      </c>
      <c r="L218" s="31">
        <v>44550</v>
      </c>
      <c r="M218" s="31">
        <v>2.3439999999999999E-2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44.65</v>
      </c>
      <c r="D219" s="40">
        <v>44.716666666666669</v>
      </c>
      <c r="E219" s="40">
        <v>44.333333333333336</v>
      </c>
      <c r="F219" s="40">
        <v>44.016666666666666</v>
      </c>
      <c r="G219" s="40">
        <v>43.633333333333333</v>
      </c>
      <c r="H219" s="40">
        <v>45.033333333333339</v>
      </c>
      <c r="I219" s="40">
        <v>45.416666666666664</v>
      </c>
      <c r="J219" s="40">
        <v>45.733333333333341</v>
      </c>
      <c r="K219" s="31">
        <v>45.1</v>
      </c>
      <c r="L219" s="31">
        <v>44.4</v>
      </c>
      <c r="M219" s="31">
        <v>14.617800000000001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2711.65</v>
      </c>
      <c r="D220" s="40">
        <v>2719.0833333333335</v>
      </c>
      <c r="E220" s="40">
        <v>2686.166666666667</v>
      </c>
      <c r="F220" s="40">
        <v>2660.6833333333334</v>
      </c>
      <c r="G220" s="40">
        <v>2627.7666666666669</v>
      </c>
      <c r="H220" s="40">
        <v>2744.5666666666671</v>
      </c>
      <c r="I220" s="40">
        <v>2777.483333333334</v>
      </c>
      <c r="J220" s="40">
        <v>2802.9666666666672</v>
      </c>
      <c r="K220" s="31">
        <v>2752</v>
      </c>
      <c r="L220" s="31">
        <v>2693.6</v>
      </c>
      <c r="M220" s="31">
        <v>24.626480000000001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266.25</v>
      </c>
      <c r="D221" s="40">
        <v>266.33333333333331</v>
      </c>
      <c r="E221" s="40">
        <v>263.96666666666664</v>
      </c>
      <c r="F221" s="40">
        <v>261.68333333333334</v>
      </c>
      <c r="G221" s="40">
        <v>259.31666666666666</v>
      </c>
      <c r="H221" s="40">
        <v>268.61666666666662</v>
      </c>
      <c r="I221" s="40">
        <v>270.98333333333329</v>
      </c>
      <c r="J221" s="40">
        <v>273.26666666666659</v>
      </c>
      <c r="K221" s="31">
        <v>268.7</v>
      </c>
      <c r="L221" s="31">
        <v>264.05</v>
      </c>
      <c r="M221" s="31">
        <v>0.58055999999999996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692.35</v>
      </c>
      <c r="D222" s="40">
        <v>691.69999999999993</v>
      </c>
      <c r="E222" s="40">
        <v>688.54999999999984</v>
      </c>
      <c r="F222" s="40">
        <v>684.74999999999989</v>
      </c>
      <c r="G222" s="40">
        <v>681.5999999999998</v>
      </c>
      <c r="H222" s="40">
        <v>695.49999999999989</v>
      </c>
      <c r="I222" s="40">
        <v>698.65</v>
      </c>
      <c r="J222" s="40">
        <v>702.44999999999993</v>
      </c>
      <c r="K222" s="31">
        <v>694.85</v>
      </c>
      <c r="L222" s="31">
        <v>687.9</v>
      </c>
      <c r="M222" s="31">
        <v>109.35809999999999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1582.55</v>
      </c>
      <c r="D223" s="40">
        <v>1590.6166666666668</v>
      </c>
      <c r="E223" s="40">
        <v>1553.2333333333336</v>
      </c>
      <c r="F223" s="40">
        <v>1523.9166666666667</v>
      </c>
      <c r="G223" s="40">
        <v>1486.5333333333335</v>
      </c>
      <c r="H223" s="40">
        <v>1619.9333333333336</v>
      </c>
      <c r="I223" s="40">
        <v>1657.3166666666668</v>
      </c>
      <c r="J223" s="40">
        <v>1686.6333333333337</v>
      </c>
      <c r="K223" s="31">
        <v>1628</v>
      </c>
      <c r="L223" s="31">
        <v>1561.3</v>
      </c>
      <c r="M223" s="31">
        <v>9.5331600000000005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667.8</v>
      </c>
      <c r="D224" s="40">
        <v>666.51666666666665</v>
      </c>
      <c r="E224" s="40">
        <v>659.2833333333333</v>
      </c>
      <c r="F224" s="40">
        <v>650.76666666666665</v>
      </c>
      <c r="G224" s="40">
        <v>643.5333333333333</v>
      </c>
      <c r="H224" s="40">
        <v>675.0333333333333</v>
      </c>
      <c r="I224" s="40">
        <v>682.26666666666665</v>
      </c>
      <c r="J224" s="40">
        <v>690.7833333333333</v>
      </c>
      <c r="K224" s="31">
        <v>673.75</v>
      </c>
      <c r="L224" s="31">
        <v>658</v>
      </c>
      <c r="M224" s="31">
        <v>9.8346599999999995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761.95</v>
      </c>
      <c r="D225" s="40">
        <v>760.65</v>
      </c>
      <c r="E225" s="40">
        <v>751.3</v>
      </c>
      <c r="F225" s="40">
        <v>740.65</v>
      </c>
      <c r="G225" s="40">
        <v>731.3</v>
      </c>
      <c r="H225" s="40">
        <v>771.3</v>
      </c>
      <c r="I225" s="40">
        <v>780.65000000000009</v>
      </c>
      <c r="J225" s="40">
        <v>791.3</v>
      </c>
      <c r="K225" s="31">
        <v>770</v>
      </c>
      <c r="L225" s="31">
        <v>750</v>
      </c>
      <c r="M225" s="31">
        <v>4.2123699999999999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49.95</v>
      </c>
      <c r="D226" s="40">
        <v>48.56666666666667</v>
      </c>
      <c r="E226" s="40">
        <v>46.533333333333339</v>
      </c>
      <c r="F226" s="40">
        <v>43.116666666666667</v>
      </c>
      <c r="G226" s="40">
        <v>41.083333333333336</v>
      </c>
      <c r="H226" s="40">
        <v>51.983333333333341</v>
      </c>
      <c r="I226" s="40">
        <v>54.016666666666673</v>
      </c>
      <c r="J226" s="40">
        <v>57.433333333333344</v>
      </c>
      <c r="K226" s="31">
        <v>50.6</v>
      </c>
      <c r="L226" s="31">
        <v>45.15</v>
      </c>
      <c r="M226" s="31">
        <v>739.61075000000005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47.35</v>
      </c>
      <c r="D227" s="40">
        <v>47.183333333333337</v>
      </c>
      <c r="E227" s="40">
        <v>46.716666666666676</v>
      </c>
      <c r="F227" s="40">
        <v>46.083333333333336</v>
      </c>
      <c r="G227" s="40">
        <v>45.616666666666674</v>
      </c>
      <c r="H227" s="40">
        <v>47.816666666666677</v>
      </c>
      <c r="I227" s="40">
        <v>48.283333333333346</v>
      </c>
      <c r="J227" s="40">
        <v>48.916666666666679</v>
      </c>
      <c r="K227" s="31">
        <v>47.65</v>
      </c>
      <c r="L227" s="31">
        <v>46.55</v>
      </c>
      <c r="M227" s="31">
        <v>225.38570000000001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53.45</v>
      </c>
      <c r="D228" s="40">
        <v>53.65</v>
      </c>
      <c r="E228" s="40">
        <v>52.3</v>
      </c>
      <c r="F228" s="40">
        <v>51.15</v>
      </c>
      <c r="G228" s="40">
        <v>49.8</v>
      </c>
      <c r="H228" s="40">
        <v>54.8</v>
      </c>
      <c r="I228" s="40">
        <v>56.150000000000006</v>
      </c>
      <c r="J228" s="40">
        <v>57.3</v>
      </c>
      <c r="K228" s="31">
        <v>55</v>
      </c>
      <c r="L228" s="31">
        <v>52.5</v>
      </c>
      <c r="M228" s="31">
        <v>62.993929999999999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1193.5999999999999</v>
      </c>
      <c r="D229" s="40">
        <v>1188.4333333333334</v>
      </c>
      <c r="E229" s="40">
        <v>1171.8666666666668</v>
      </c>
      <c r="F229" s="40">
        <v>1150.1333333333334</v>
      </c>
      <c r="G229" s="40">
        <v>1133.5666666666668</v>
      </c>
      <c r="H229" s="40">
        <v>1210.1666666666667</v>
      </c>
      <c r="I229" s="40">
        <v>1226.7333333333333</v>
      </c>
      <c r="J229" s="40">
        <v>1248.4666666666667</v>
      </c>
      <c r="K229" s="31">
        <v>1205</v>
      </c>
      <c r="L229" s="31">
        <v>1166.7</v>
      </c>
      <c r="M229" s="31">
        <v>0.31568000000000002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287</v>
      </c>
      <c r="D230" s="40">
        <v>285.66666666666669</v>
      </c>
      <c r="E230" s="40">
        <v>282.43333333333339</v>
      </c>
      <c r="F230" s="40">
        <v>277.86666666666673</v>
      </c>
      <c r="G230" s="40">
        <v>274.63333333333344</v>
      </c>
      <c r="H230" s="40">
        <v>290.23333333333335</v>
      </c>
      <c r="I230" s="40">
        <v>293.46666666666658</v>
      </c>
      <c r="J230" s="40">
        <v>298.0333333333333</v>
      </c>
      <c r="K230" s="31">
        <v>288.89999999999998</v>
      </c>
      <c r="L230" s="31">
        <v>281.10000000000002</v>
      </c>
      <c r="M230" s="31">
        <v>4.1458700000000004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1600</v>
      </c>
      <c r="D231" s="40">
        <v>1604.5</v>
      </c>
      <c r="E231" s="40">
        <v>1563.05</v>
      </c>
      <c r="F231" s="40">
        <v>1526.1</v>
      </c>
      <c r="G231" s="40">
        <v>1484.6499999999999</v>
      </c>
      <c r="H231" s="40">
        <v>1641.45</v>
      </c>
      <c r="I231" s="40">
        <v>1682.8999999999999</v>
      </c>
      <c r="J231" s="40">
        <v>1719.8500000000001</v>
      </c>
      <c r="K231" s="31">
        <v>1645.95</v>
      </c>
      <c r="L231" s="31">
        <v>1567.55</v>
      </c>
      <c r="M231" s="31">
        <v>0.64627000000000001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583.4</v>
      </c>
      <c r="D232" s="40">
        <v>587.93333333333328</v>
      </c>
      <c r="E232" s="40">
        <v>576.76666666666654</v>
      </c>
      <c r="F232" s="40">
        <v>570.13333333333321</v>
      </c>
      <c r="G232" s="40">
        <v>558.96666666666647</v>
      </c>
      <c r="H232" s="40">
        <v>594.56666666666661</v>
      </c>
      <c r="I232" s="40">
        <v>605.73333333333335</v>
      </c>
      <c r="J232" s="40">
        <v>612.36666666666667</v>
      </c>
      <c r="K232" s="31">
        <v>599.1</v>
      </c>
      <c r="L232" s="31">
        <v>581.29999999999995</v>
      </c>
      <c r="M232" s="31">
        <v>3.9280599999999999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210.15</v>
      </c>
      <c r="D233" s="40">
        <v>208.79999999999998</v>
      </c>
      <c r="E233" s="40">
        <v>203.59999999999997</v>
      </c>
      <c r="F233" s="40">
        <v>197.04999999999998</v>
      </c>
      <c r="G233" s="40">
        <v>191.84999999999997</v>
      </c>
      <c r="H233" s="40">
        <v>215.34999999999997</v>
      </c>
      <c r="I233" s="40">
        <v>220.54999999999995</v>
      </c>
      <c r="J233" s="40">
        <v>227.09999999999997</v>
      </c>
      <c r="K233" s="31">
        <v>214</v>
      </c>
      <c r="L233" s="31">
        <v>202.25</v>
      </c>
      <c r="M233" s="31">
        <v>116.2533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45.1</v>
      </c>
      <c r="D234" s="40">
        <v>45.066666666666663</v>
      </c>
      <c r="E234" s="40">
        <v>44.883333333333326</v>
      </c>
      <c r="F234" s="40">
        <v>44.666666666666664</v>
      </c>
      <c r="G234" s="40">
        <v>44.483333333333327</v>
      </c>
      <c r="H234" s="40">
        <v>45.283333333333324</v>
      </c>
      <c r="I234" s="40">
        <v>45.466666666666661</v>
      </c>
      <c r="J234" s="40">
        <v>45.683333333333323</v>
      </c>
      <c r="K234" s="31">
        <v>45.25</v>
      </c>
      <c r="L234" s="31">
        <v>44.85</v>
      </c>
      <c r="M234" s="31">
        <v>9.9606300000000001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235.35</v>
      </c>
      <c r="D235" s="40">
        <v>235.08333333333334</v>
      </c>
      <c r="E235" s="40">
        <v>233.16666666666669</v>
      </c>
      <c r="F235" s="40">
        <v>230.98333333333335</v>
      </c>
      <c r="G235" s="40">
        <v>229.06666666666669</v>
      </c>
      <c r="H235" s="40">
        <v>237.26666666666668</v>
      </c>
      <c r="I235" s="40">
        <v>239.18333333333337</v>
      </c>
      <c r="J235" s="40">
        <v>241.36666666666667</v>
      </c>
      <c r="K235" s="31">
        <v>237</v>
      </c>
      <c r="L235" s="31">
        <v>232.9</v>
      </c>
      <c r="M235" s="31">
        <v>159.56143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124.4</v>
      </c>
      <c r="D236" s="40">
        <v>124.96666666666665</v>
      </c>
      <c r="E236" s="40">
        <v>122.5333333333333</v>
      </c>
      <c r="F236" s="40">
        <v>120.66666666666664</v>
      </c>
      <c r="G236" s="40">
        <v>118.23333333333329</v>
      </c>
      <c r="H236" s="40">
        <v>126.83333333333331</v>
      </c>
      <c r="I236" s="40">
        <v>129.26666666666668</v>
      </c>
      <c r="J236" s="40">
        <v>131.13333333333333</v>
      </c>
      <c r="K236" s="31">
        <v>127.4</v>
      </c>
      <c r="L236" s="31">
        <v>123.1</v>
      </c>
      <c r="M236" s="31">
        <v>10.391080000000001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200.8</v>
      </c>
      <c r="D237" s="40">
        <v>203.01666666666668</v>
      </c>
      <c r="E237" s="40">
        <v>195.38333333333335</v>
      </c>
      <c r="F237" s="40">
        <v>189.96666666666667</v>
      </c>
      <c r="G237" s="40">
        <v>182.33333333333334</v>
      </c>
      <c r="H237" s="40">
        <v>208.43333333333337</v>
      </c>
      <c r="I237" s="40">
        <v>216.06666666666669</v>
      </c>
      <c r="J237" s="40">
        <v>221.48333333333338</v>
      </c>
      <c r="K237" s="31">
        <v>210.65</v>
      </c>
      <c r="L237" s="31">
        <v>197.6</v>
      </c>
      <c r="M237" s="31">
        <v>202.62379000000001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234.45</v>
      </c>
      <c r="D238" s="40">
        <v>232.46666666666667</v>
      </c>
      <c r="E238" s="40">
        <v>229.48333333333335</v>
      </c>
      <c r="F238" s="40">
        <v>224.51666666666668</v>
      </c>
      <c r="G238" s="40">
        <v>221.53333333333336</v>
      </c>
      <c r="H238" s="40">
        <v>237.43333333333334</v>
      </c>
      <c r="I238" s="40">
        <v>240.41666666666663</v>
      </c>
      <c r="J238" s="40">
        <v>245.38333333333333</v>
      </c>
      <c r="K238" s="31">
        <v>235.45</v>
      </c>
      <c r="L238" s="31">
        <v>227.5</v>
      </c>
      <c r="M238" s="31">
        <v>107.99645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152.35</v>
      </c>
      <c r="D239" s="40">
        <v>151.18333333333331</v>
      </c>
      <c r="E239" s="40">
        <v>148.91666666666663</v>
      </c>
      <c r="F239" s="40">
        <v>145.48333333333332</v>
      </c>
      <c r="G239" s="40">
        <v>143.21666666666664</v>
      </c>
      <c r="H239" s="40">
        <v>154.61666666666662</v>
      </c>
      <c r="I239" s="40">
        <v>156.88333333333333</v>
      </c>
      <c r="J239" s="40">
        <v>160.31666666666661</v>
      </c>
      <c r="K239" s="31">
        <v>153.44999999999999</v>
      </c>
      <c r="L239" s="31">
        <v>147.75</v>
      </c>
      <c r="M239" s="31">
        <v>125.08856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8310.6</v>
      </c>
      <c r="D240" s="40">
        <v>8358.5333333333328</v>
      </c>
      <c r="E240" s="40">
        <v>8247.0666666666657</v>
      </c>
      <c r="F240" s="40">
        <v>8183.5333333333328</v>
      </c>
      <c r="G240" s="40">
        <v>8072.0666666666657</v>
      </c>
      <c r="H240" s="40">
        <v>8422.0666666666657</v>
      </c>
      <c r="I240" s="40">
        <v>8533.5333333333328</v>
      </c>
      <c r="J240" s="40">
        <v>8597.0666666666657</v>
      </c>
      <c r="K240" s="31">
        <v>8470</v>
      </c>
      <c r="L240" s="31">
        <v>8295</v>
      </c>
      <c r="M240" s="31">
        <v>0.54701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141.80000000000001</v>
      </c>
      <c r="D241" s="40">
        <v>140.61666666666667</v>
      </c>
      <c r="E241" s="40">
        <v>138.23333333333335</v>
      </c>
      <c r="F241" s="40">
        <v>134.66666666666669</v>
      </c>
      <c r="G241" s="40">
        <v>132.28333333333336</v>
      </c>
      <c r="H241" s="40">
        <v>144.18333333333334</v>
      </c>
      <c r="I241" s="40">
        <v>146.56666666666666</v>
      </c>
      <c r="J241" s="40">
        <v>150.13333333333333</v>
      </c>
      <c r="K241" s="31">
        <v>143</v>
      </c>
      <c r="L241" s="31">
        <v>137.05000000000001</v>
      </c>
      <c r="M241" s="31">
        <v>53.655670000000001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620.35</v>
      </c>
      <c r="D242" s="40">
        <v>629.69999999999993</v>
      </c>
      <c r="E242" s="40">
        <v>608.64999999999986</v>
      </c>
      <c r="F242" s="40">
        <v>596.94999999999993</v>
      </c>
      <c r="G242" s="40">
        <v>575.89999999999986</v>
      </c>
      <c r="H242" s="40">
        <v>641.39999999999986</v>
      </c>
      <c r="I242" s="40">
        <v>662.44999999999982</v>
      </c>
      <c r="J242" s="40">
        <v>674.14999999999986</v>
      </c>
      <c r="K242" s="31">
        <v>650.75</v>
      </c>
      <c r="L242" s="31">
        <v>618</v>
      </c>
      <c r="M242" s="31">
        <v>83.163020000000003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184.1</v>
      </c>
      <c r="D243" s="40">
        <v>183.04999999999998</v>
      </c>
      <c r="E243" s="40">
        <v>179.39999999999998</v>
      </c>
      <c r="F243" s="40">
        <v>174.7</v>
      </c>
      <c r="G243" s="40">
        <v>171.04999999999998</v>
      </c>
      <c r="H243" s="40">
        <v>187.74999999999997</v>
      </c>
      <c r="I243" s="40">
        <v>191.4</v>
      </c>
      <c r="J243" s="40">
        <v>196.09999999999997</v>
      </c>
      <c r="K243" s="31">
        <v>186.7</v>
      </c>
      <c r="L243" s="31">
        <v>178.35</v>
      </c>
      <c r="M243" s="31">
        <v>64.629159999999999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127.4</v>
      </c>
      <c r="D244" s="40">
        <v>127.08333333333333</v>
      </c>
      <c r="E244" s="40">
        <v>125.31666666666666</v>
      </c>
      <c r="F244" s="40">
        <v>123.23333333333333</v>
      </c>
      <c r="G244" s="40">
        <v>121.46666666666667</v>
      </c>
      <c r="H244" s="40">
        <v>129.16666666666666</v>
      </c>
      <c r="I244" s="40">
        <v>130.93333333333334</v>
      </c>
      <c r="J244" s="40">
        <v>133.01666666666665</v>
      </c>
      <c r="K244" s="31">
        <v>128.85</v>
      </c>
      <c r="L244" s="31">
        <v>125</v>
      </c>
      <c r="M244" s="31">
        <v>133.90167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22.5</v>
      </c>
      <c r="D245" s="40">
        <v>22.466666666666669</v>
      </c>
      <c r="E245" s="40">
        <v>22.133333333333336</v>
      </c>
      <c r="F245" s="40">
        <v>21.766666666666669</v>
      </c>
      <c r="G245" s="40">
        <v>21.433333333333337</v>
      </c>
      <c r="H245" s="40">
        <v>22.833333333333336</v>
      </c>
      <c r="I245" s="40">
        <v>23.166666666666664</v>
      </c>
      <c r="J245" s="40">
        <v>23.533333333333335</v>
      </c>
      <c r="K245" s="31">
        <v>22.8</v>
      </c>
      <c r="L245" s="31">
        <v>22.1</v>
      </c>
      <c r="M245" s="31">
        <v>163.09386000000001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3793.6</v>
      </c>
      <c r="D246" s="40">
        <v>3782.5833333333335</v>
      </c>
      <c r="E246" s="40">
        <v>3744.166666666667</v>
      </c>
      <c r="F246" s="40">
        <v>3694.7333333333336</v>
      </c>
      <c r="G246" s="40">
        <v>3656.3166666666671</v>
      </c>
      <c r="H246" s="40">
        <v>3832.0166666666669</v>
      </c>
      <c r="I246" s="40">
        <v>3870.4333333333338</v>
      </c>
      <c r="J246" s="40">
        <v>3919.8666666666668</v>
      </c>
      <c r="K246" s="31">
        <v>3821</v>
      </c>
      <c r="L246" s="31">
        <v>3733.15</v>
      </c>
      <c r="M246" s="31">
        <v>15.99816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279.05</v>
      </c>
      <c r="D247" s="40">
        <v>283.7166666666667</v>
      </c>
      <c r="E247" s="40">
        <v>272.53333333333342</v>
      </c>
      <c r="F247" s="40">
        <v>266.01666666666671</v>
      </c>
      <c r="G247" s="40">
        <v>254.83333333333343</v>
      </c>
      <c r="H247" s="40">
        <v>290.23333333333341</v>
      </c>
      <c r="I247" s="40">
        <v>301.41666666666669</v>
      </c>
      <c r="J247" s="40">
        <v>307.93333333333339</v>
      </c>
      <c r="K247" s="31">
        <v>294.89999999999998</v>
      </c>
      <c r="L247" s="31">
        <v>277.2</v>
      </c>
      <c r="M247" s="31">
        <v>10.45049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446.85</v>
      </c>
      <c r="D248" s="40">
        <v>447.13333333333338</v>
      </c>
      <c r="E248" s="40">
        <v>441.81666666666678</v>
      </c>
      <c r="F248" s="40">
        <v>436.78333333333342</v>
      </c>
      <c r="G248" s="40">
        <v>431.46666666666681</v>
      </c>
      <c r="H248" s="40">
        <v>452.16666666666674</v>
      </c>
      <c r="I248" s="40">
        <v>457.48333333333335</v>
      </c>
      <c r="J248" s="40">
        <v>462.51666666666671</v>
      </c>
      <c r="K248" s="31">
        <v>452.45</v>
      </c>
      <c r="L248" s="31">
        <v>442.1</v>
      </c>
      <c r="M248" s="31">
        <v>0.58933000000000002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530.29999999999995</v>
      </c>
      <c r="D249" s="40">
        <v>530.94999999999993</v>
      </c>
      <c r="E249" s="40">
        <v>524.89999999999986</v>
      </c>
      <c r="F249" s="40">
        <v>519.49999999999989</v>
      </c>
      <c r="G249" s="40">
        <v>513.44999999999982</v>
      </c>
      <c r="H249" s="40">
        <v>536.34999999999991</v>
      </c>
      <c r="I249" s="40">
        <v>542.39999999999986</v>
      </c>
      <c r="J249" s="40">
        <v>547.79999999999995</v>
      </c>
      <c r="K249" s="31">
        <v>537</v>
      </c>
      <c r="L249" s="31">
        <v>525.54999999999995</v>
      </c>
      <c r="M249" s="31">
        <v>32.858890000000002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315.60000000000002</v>
      </c>
      <c r="D250" s="40">
        <v>311.91666666666669</v>
      </c>
      <c r="E250" s="40">
        <v>306.33333333333337</v>
      </c>
      <c r="F250" s="40">
        <v>297.06666666666666</v>
      </c>
      <c r="G250" s="40">
        <v>291.48333333333335</v>
      </c>
      <c r="H250" s="40">
        <v>321.18333333333339</v>
      </c>
      <c r="I250" s="40">
        <v>326.76666666666677</v>
      </c>
      <c r="J250" s="40">
        <v>336.03333333333342</v>
      </c>
      <c r="K250" s="31">
        <v>317.5</v>
      </c>
      <c r="L250" s="31">
        <v>302.64999999999998</v>
      </c>
      <c r="M250" s="31">
        <v>112.03743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1104.05</v>
      </c>
      <c r="D251" s="40">
        <v>1102.45</v>
      </c>
      <c r="E251" s="40">
        <v>1092.9000000000001</v>
      </c>
      <c r="F251" s="40">
        <v>1081.75</v>
      </c>
      <c r="G251" s="40">
        <v>1072.2</v>
      </c>
      <c r="H251" s="40">
        <v>1113.6000000000001</v>
      </c>
      <c r="I251" s="40">
        <v>1123.1499999999999</v>
      </c>
      <c r="J251" s="40">
        <v>1134.3000000000002</v>
      </c>
      <c r="K251" s="31">
        <v>1112</v>
      </c>
      <c r="L251" s="31">
        <v>1091.3</v>
      </c>
      <c r="M251" s="31">
        <v>19.407979999999998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41.75</v>
      </c>
      <c r="D252" s="40">
        <v>41.766666666666666</v>
      </c>
      <c r="E252" s="40">
        <v>41.233333333333334</v>
      </c>
      <c r="F252" s="40">
        <v>40.716666666666669</v>
      </c>
      <c r="G252" s="40">
        <v>40.183333333333337</v>
      </c>
      <c r="H252" s="40">
        <v>42.283333333333331</v>
      </c>
      <c r="I252" s="40">
        <v>42.816666666666663</v>
      </c>
      <c r="J252" s="40">
        <v>43.333333333333329</v>
      </c>
      <c r="K252" s="31">
        <v>42.3</v>
      </c>
      <c r="L252" s="31">
        <v>41.25</v>
      </c>
      <c r="M252" s="31">
        <v>23.5443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6428.65</v>
      </c>
      <c r="D253" s="40">
        <v>6450.8833333333341</v>
      </c>
      <c r="E253" s="40">
        <v>6377.7666666666682</v>
      </c>
      <c r="F253" s="40">
        <v>6326.8833333333341</v>
      </c>
      <c r="G253" s="40">
        <v>6253.7666666666682</v>
      </c>
      <c r="H253" s="40">
        <v>6501.7666666666682</v>
      </c>
      <c r="I253" s="40">
        <v>6574.883333333335</v>
      </c>
      <c r="J253" s="40">
        <v>6625.7666666666682</v>
      </c>
      <c r="K253" s="31">
        <v>6524</v>
      </c>
      <c r="L253" s="31">
        <v>6400</v>
      </c>
      <c r="M253" s="31">
        <v>3.3159399999999999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1665.15</v>
      </c>
      <c r="D254" s="40">
        <v>1668.45</v>
      </c>
      <c r="E254" s="40">
        <v>1657.95</v>
      </c>
      <c r="F254" s="40">
        <v>1650.75</v>
      </c>
      <c r="G254" s="40">
        <v>1640.25</v>
      </c>
      <c r="H254" s="40">
        <v>1675.65</v>
      </c>
      <c r="I254" s="40">
        <v>1686.15</v>
      </c>
      <c r="J254" s="40">
        <v>1693.3500000000001</v>
      </c>
      <c r="K254" s="31">
        <v>1678.95</v>
      </c>
      <c r="L254" s="31">
        <v>1661.25</v>
      </c>
      <c r="M254" s="31">
        <v>57.339060000000003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1020.95</v>
      </c>
      <c r="D255" s="40">
        <v>1009.0999999999999</v>
      </c>
      <c r="E255" s="40">
        <v>984.19999999999982</v>
      </c>
      <c r="F255" s="40">
        <v>947.44999999999993</v>
      </c>
      <c r="G255" s="40">
        <v>922.54999999999984</v>
      </c>
      <c r="H255" s="40">
        <v>1045.8499999999999</v>
      </c>
      <c r="I255" s="40">
        <v>1070.75</v>
      </c>
      <c r="J255" s="40">
        <v>1107.4999999999998</v>
      </c>
      <c r="K255" s="31">
        <v>1034</v>
      </c>
      <c r="L255" s="31">
        <v>972.35</v>
      </c>
      <c r="M255" s="31">
        <v>1.09189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391.8</v>
      </c>
      <c r="D256" s="40">
        <v>395.89999999999992</v>
      </c>
      <c r="E256" s="40">
        <v>383.04999999999984</v>
      </c>
      <c r="F256" s="40">
        <v>374.2999999999999</v>
      </c>
      <c r="G256" s="40">
        <v>361.44999999999982</v>
      </c>
      <c r="H256" s="40">
        <v>404.64999999999986</v>
      </c>
      <c r="I256" s="40">
        <v>417.49999999999989</v>
      </c>
      <c r="J256" s="40">
        <v>426.24999999999989</v>
      </c>
      <c r="K256" s="31">
        <v>408.75</v>
      </c>
      <c r="L256" s="31">
        <v>387.15</v>
      </c>
      <c r="M256" s="31">
        <v>21.558330000000002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699.1</v>
      </c>
      <c r="D257" s="40">
        <v>702.15</v>
      </c>
      <c r="E257" s="40">
        <v>692.55</v>
      </c>
      <c r="F257" s="40">
        <v>686</v>
      </c>
      <c r="G257" s="40">
        <v>676.4</v>
      </c>
      <c r="H257" s="40">
        <v>708.69999999999993</v>
      </c>
      <c r="I257" s="40">
        <v>718.30000000000007</v>
      </c>
      <c r="J257" s="40">
        <v>724.84999999999991</v>
      </c>
      <c r="K257" s="31">
        <v>711.75</v>
      </c>
      <c r="L257" s="31">
        <v>695.6</v>
      </c>
      <c r="M257" s="31">
        <v>1.6683600000000001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1976.05</v>
      </c>
      <c r="D258" s="40">
        <v>1988.0833333333333</v>
      </c>
      <c r="E258" s="40">
        <v>1946.1666666666665</v>
      </c>
      <c r="F258" s="40">
        <v>1916.2833333333333</v>
      </c>
      <c r="G258" s="40">
        <v>1874.3666666666666</v>
      </c>
      <c r="H258" s="40">
        <v>2017.9666666666665</v>
      </c>
      <c r="I258" s="40">
        <v>2059.8833333333332</v>
      </c>
      <c r="J258" s="40">
        <v>2089.7666666666664</v>
      </c>
      <c r="K258" s="31">
        <v>2030</v>
      </c>
      <c r="L258" s="31">
        <v>1958.2</v>
      </c>
      <c r="M258" s="31">
        <v>8.20838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2423.6</v>
      </c>
      <c r="D259" s="40">
        <v>2416.2000000000003</v>
      </c>
      <c r="E259" s="40">
        <v>2397.4000000000005</v>
      </c>
      <c r="F259" s="40">
        <v>2371.2000000000003</v>
      </c>
      <c r="G259" s="40">
        <v>2352.4000000000005</v>
      </c>
      <c r="H259" s="40">
        <v>2442.4000000000005</v>
      </c>
      <c r="I259" s="40">
        <v>2461.2000000000007</v>
      </c>
      <c r="J259" s="40">
        <v>2487.4000000000005</v>
      </c>
      <c r="K259" s="31">
        <v>2435</v>
      </c>
      <c r="L259" s="31">
        <v>2390</v>
      </c>
      <c r="M259" s="31">
        <v>1.44912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1886.2</v>
      </c>
      <c r="D260" s="40">
        <v>1876.0666666666666</v>
      </c>
      <c r="E260" s="40">
        <v>1842.4333333333332</v>
      </c>
      <c r="F260" s="40">
        <v>1798.6666666666665</v>
      </c>
      <c r="G260" s="40">
        <v>1765.0333333333331</v>
      </c>
      <c r="H260" s="40">
        <v>1919.8333333333333</v>
      </c>
      <c r="I260" s="40">
        <v>1953.4666666666665</v>
      </c>
      <c r="J260" s="40">
        <v>1997.2333333333333</v>
      </c>
      <c r="K260" s="31">
        <v>1909.7</v>
      </c>
      <c r="L260" s="31">
        <v>1832.3</v>
      </c>
      <c r="M260" s="31">
        <v>1.0650500000000001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3208.5</v>
      </c>
      <c r="D261" s="40">
        <v>3172.7333333333336</v>
      </c>
      <c r="E261" s="40">
        <v>3125.7666666666673</v>
      </c>
      <c r="F261" s="40">
        <v>3043.0333333333338</v>
      </c>
      <c r="G261" s="40">
        <v>2996.0666666666675</v>
      </c>
      <c r="H261" s="40">
        <v>3255.4666666666672</v>
      </c>
      <c r="I261" s="40">
        <v>3302.4333333333334</v>
      </c>
      <c r="J261" s="40">
        <v>3385.166666666667</v>
      </c>
      <c r="K261" s="31">
        <v>3219.7</v>
      </c>
      <c r="L261" s="31">
        <v>3090</v>
      </c>
      <c r="M261" s="31">
        <v>2.3374799999999998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627</v>
      </c>
      <c r="D262" s="40">
        <v>627.05000000000007</v>
      </c>
      <c r="E262" s="40">
        <v>619.55000000000018</v>
      </c>
      <c r="F262" s="40">
        <v>612.10000000000014</v>
      </c>
      <c r="G262" s="40">
        <v>604.60000000000025</v>
      </c>
      <c r="H262" s="40">
        <v>634.50000000000011</v>
      </c>
      <c r="I262" s="40">
        <v>641.99999999999989</v>
      </c>
      <c r="J262" s="40">
        <v>649.45000000000005</v>
      </c>
      <c r="K262" s="31">
        <v>634.54999999999995</v>
      </c>
      <c r="L262" s="31">
        <v>619.6</v>
      </c>
      <c r="M262" s="31">
        <v>3.4684599999999999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227.6</v>
      </c>
      <c r="D263" s="40">
        <v>227.85</v>
      </c>
      <c r="E263" s="40">
        <v>225.2</v>
      </c>
      <c r="F263" s="40">
        <v>222.79999999999998</v>
      </c>
      <c r="G263" s="40">
        <v>220.14999999999998</v>
      </c>
      <c r="H263" s="40">
        <v>230.25</v>
      </c>
      <c r="I263" s="40">
        <v>232.90000000000003</v>
      </c>
      <c r="J263" s="40">
        <v>235.3</v>
      </c>
      <c r="K263" s="31">
        <v>230.5</v>
      </c>
      <c r="L263" s="31">
        <v>225.45</v>
      </c>
      <c r="M263" s="31">
        <v>9.3449399999999994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148.9</v>
      </c>
      <c r="D264" s="40">
        <v>149.16666666666666</v>
      </c>
      <c r="E264" s="40">
        <v>148.13333333333333</v>
      </c>
      <c r="F264" s="40">
        <v>147.36666666666667</v>
      </c>
      <c r="G264" s="40">
        <v>146.33333333333334</v>
      </c>
      <c r="H264" s="40">
        <v>149.93333333333331</v>
      </c>
      <c r="I264" s="40">
        <v>150.96666666666667</v>
      </c>
      <c r="J264" s="40">
        <v>151.73333333333329</v>
      </c>
      <c r="K264" s="31">
        <v>150.19999999999999</v>
      </c>
      <c r="L264" s="31">
        <v>148.4</v>
      </c>
      <c r="M264" s="31">
        <v>5.0898399999999997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92.05</v>
      </c>
      <c r="D265" s="40">
        <v>92.100000000000009</v>
      </c>
      <c r="E265" s="40">
        <v>91.250000000000014</v>
      </c>
      <c r="F265" s="40">
        <v>90.45</v>
      </c>
      <c r="G265" s="40">
        <v>89.600000000000009</v>
      </c>
      <c r="H265" s="40">
        <v>92.90000000000002</v>
      </c>
      <c r="I265" s="40">
        <v>93.750000000000014</v>
      </c>
      <c r="J265" s="40">
        <v>94.550000000000026</v>
      </c>
      <c r="K265" s="31">
        <v>92.95</v>
      </c>
      <c r="L265" s="31">
        <v>91.3</v>
      </c>
      <c r="M265" s="31">
        <v>10.265459999999999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385.2</v>
      </c>
      <c r="D266" s="40">
        <v>387.25</v>
      </c>
      <c r="E266" s="40">
        <v>376.05</v>
      </c>
      <c r="F266" s="40">
        <v>366.90000000000003</v>
      </c>
      <c r="G266" s="40">
        <v>355.70000000000005</v>
      </c>
      <c r="H266" s="40">
        <v>396.4</v>
      </c>
      <c r="I266" s="40">
        <v>407.6</v>
      </c>
      <c r="J266" s="40">
        <v>416.74999999999994</v>
      </c>
      <c r="K266" s="31">
        <v>398.45</v>
      </c>
      <c r="L266" s="31">
        <v>378.1</v>
      </c>
      <c r="M266" s="31">
        <v>11.84548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674.25</v>
      </c>
      <c r="D267" s="40">
        <v>673.2833333333333</v>
      </c>
      <c r="E267" s="40">
        <v>659.86666666666656</v>
      </c>
      <c r="F267" s="40">
        <v>645.48333333333323</v>
      </c>
      <c r="G267" s="40">
        <v>632.06666666666649</v>
      </c>
      <c r="H267" s="40">
        <v>687.66666666666663</v>
      </c>
      <c r="I267" s="40">
        <v>701.08333333333337</v>
      </c>
      <c r="J267" s="40">
        <v>715.4666666666667</v>
      </c>
      <c r="K267" s="31">
        <v>686.7</v>
      </c>
      <c r="L267" s="31">
        <v>658.9</v>
      </c>
      <c r="M267" s="31">
        <v>51.930480000000003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105.35</v>
      </c>
      <c r="D268" s="40">
        <v>105.69999999999999</v>
      </c>
      <c r="E268" s="40">
        <v>104.59999999999998</v>
      </c>
      <c r="F268" s="40">
        <v>103.85</v>
      </c>
      <c r="G268" s="40">
        <v>102.74999999999999</v>
      </c>
      <c r="H268" s="40">
        <v>106.44999999999997</v>
      </c>
      <c r="I268" s="40">
        <v>107.55</v>
      </c>
      <c r="J268" s="40">
        <v>108.29999999999997</v>
      </c>
      <c r="K268" s="31">
        <v>106.8</v>
      </c>
      <c r="L268" s="31">
        <v>104.95</v>
      </c>
      <c r="M268" s="31">
        <v>1.49377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90.05</v>
      </c>
      <c r="D269" s="40">
        <v>89.616666666666674</v>
      </c>
      <c r="E269" s="40">
        <v>88.583333333333343</v>
      </c>
      <c r="F269" s="40">
        <v>87.116666666666674</v>
      </c>
      <c r="G269" s="40">
        <v>86.083333333333343</v>
      </c>
      <c r="H269" s="40">
        <v>91.083333333333343</v>
      </c>
      <c r="I269" s="40">
        <v>92.116666666666674</v>
      </c>
      <c r="J269" s="40">
        <v>93.583333333333343</v>
      </c>
      <c r="K269" s="31">
        <v>90.65</v>
      </c>
      <c r="L269" s="31">
        <v>88.15</v>
      </c>
      <c r="M269" s="31">
        <v>5.06365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113.55</v>
      </c>
      <c r="D270" s="40">
        <v>113.53333333333332</v>
      </c>
      <c r="E270" s="40">
        <v>112.21666666666664</v>
      </c>
      <c r="F270" s="40">
        <v>110.88333333333333</v>
      </c>
      <c r="G270" s="40">
        <v>109.56666666666665</v>
      </c>
      <c r="H270" s="40">
        <v>114.86666666666663</v>
      </c>
      <c r="I270" s="40">
        <v>116.18333333333332</v>
      </c>
      <c r="J270" s="40">
        <v>117.51666666666662</v>
      </c>
      <c r="K270" s="31">
        <v>114.85</v>
      </c>
      <c r="L270" s="31">
        <v>112.2</v>
      </c>
      <c r="M270" s="31">
        <v>9.4417100000000005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298.25</v>
      </c>
      <c r="D271" s="40">
        <v>295.15000000000003</v>
      </c>
      <c r="E271" s="40">
        <v>288.70000000000005</v>
      </c>
      <c r="F271" s="40">
        <v>279.15000000000003</v>
      </c>
      <c r="G271" s="40">
        <v>272.70000000000005</v>
      </c>
      <c r="H271" s="40">
        <v>304.70000000000005</v>
      </c>
      <c r="I271" s="40">
        <v>311.14999999999998</v>
      </c>
      <c r="J271" s="40">
        <v>320.70000000000005</v>
      </c>
      <c r="K271" s="31">
        <v>301.60000000000002</v>
      </c>
      <c r="L271" s="31">
        <v>285.60000000000002</v>
      </c>
      <c r="M271" s="31">
        <v>6.49491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168.35</v>
      </c>
      <c r="D272" s="40">
        <v>165.75</v>
      </c>
      <c r="E272" s="40">
        <v>161.6</v>
      </c>
      <c r="F272" s="40">
        <v>154.85</v>
      </c>
      <c r="G272" s="40">
        <v>150.69999999999999</v>
      </c>
      <c r="H272" s="40">
        <v>172.5</v>
      </c>
      <c r="I272" s="40">
        <v>176.64999999999998</v>
      </c>
      <c r="J272" s="40">
        <v>183.4</v>
      </c>
      <c r="K272" s="31">
        <v>169.9</v>
      </c>
      <c r="L272" s="31">
        <v>159</v>
      </c>
      <c r="M272" s="31">
        <v>35.808390000000003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401.7</v>
      </c>
      <c r="D273" s="40">
        <v>396.93333333333339</v>
      </c>
      <c r="E273" s="40">
        <v>384.36666666666679</v>
      </c>
      <c r="F273" s="40">
        <v>367.03333333333342</v>
      </c>
      <c r="G273" s="40">
        <v>354.46666666666681</v>
      </c>
      <c r="H273" s="40">
        <v>414.26666666666677</v>
      </c>
      <c r="I273" s="40">
        <v>426.83333333333337</v>
      </c>
      <c r="J273" s="40">
        <v>444.16666666666674</v>
      </c>
      <c r="K273" s="31">
        <v>409.5</v>
      </c>
      <c r="L273" s="31">
        <v>379.6</v>
      </c>
      <c r="M273" s="31">
        <v>171.93037000000001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2168.4</v>
      </c>
      <c r="D274" s="40">
        <v>2159.9666666666667</v>
      </c>
      <c r="E274" s="40">
        <v>2141.9333333333334</v>
      </c>
      <c r="F274" s="40">
        <v>2115.4666666666667</v>
      </c>
      <c r="G274" s="40">
        <v>2097.4333333333334</v>
      </c>
      <c r="H274" s="40">
        <v>2186.4333333333334</v>
      </c>
      <c r="I274" s="40">
        <v>2204.4666666666672</v>
      </c>
      <c r="J274" s="40">
        <v>2230.9333333333334</v>
      </c>
      <c r="K274" s="31">
        <v>2178</v>
      </c>
      <c r="L274" s="31">
        <v>2133.5</v>
      </c>
      <c r="M274" s="31">
        <v>7.9839999999999994E-2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4045.9</v>
      </c>
      <c r="D275" s="40">
        <v>4060.9666666666667</v>
      </c>
      <c r="E275" s="40">
        <v>3996.9333333333334</v>
      </c>
      <c r="F275" s="40">
        <v>3947.9666666666667</v>
      </c>
      <c r="G275" s="40">
        <v>3883.9333333333334</v>
      </c>
      <c r="H275" s="40">
        <v>4109.9333333333334</v>
      </c>
      <c r="I275" s="40">
        <v>4173.9666666666672</v>
      </c>
      <c r="J275" s="40">
        <v>4222.9333333333334</v>
      </c>
      <c r="K275" s="31">
        <v>4125</v>
      </c>
      <c r="L275" s="31">
        <v>4012</v>
      </c>
      <c r="M275" s="31">
        <v>3.6259700000000001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989.95</v>
      </c>
      <c r="D276" s="40">
        <v>989.38333333333333</v>
      </c>
      <c r="E276" s="40">
        <v>987.06666666666661</v>
      </c>
      <c r="F276" s="40">
        <v>984.18333333333328</v>
      </c>
      <c r="G276" s="40">
        <v>981.86666666666656</v>
      </c>
      <c r="H276" s="40">
        <v>992.26666666666665</v>
      </c>
      <c r="I276" s="40">
        <v>994.58333333333348</v>
      </c>
      <c r="J276" s="40">
        <v>997.4666666666667</v>
      </c>
      <c r="K276" s="31">
        <v>991.7</v>
      </c>
      <c r="L276" s="31">
        <v>986.5</v>
      </c>
      <c r="M276" s="31">
        <v>14.22903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167.4</v>
      </c>
      <c r="D277" s="40">
        <v>167.63333333333335</v>
      </c>
      <c r="E277" s="40">
        <v>165.9666666666667</v>
      </c>
      <c r="F277" s="40">
        <v>164.53333333333333</v>
      </c>
      <c r="G277" s="40">
        <v>162.86666666666667</v>
      </c>
      <c r="H277" s="40">
        <v>169.06666666666672</v>
      </c>
      <c r="I277" s="40">
        <v>170.73333333333341</v>
      </c>
      <c r="J277" s="40">
        <v>172.16666666666674</v>
      </c>
      <c r="K277" s="31">
        <v>169.3</v>
      </c>
      <c r="L277" s="31">
        <v>166.2</v>
      </c>
      <c r="M277" s="31">
        <v>1.2631699999999999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426.05</v>
      </c>
      <c r="D278" s="40">
        <v>426.06666666666661</v>
      </c>
      <c r="E278" s="40">
        <v>420.63333333333321</v>
      </c>
      <c r="F278" s="40">
        <v>415.21666666666658</v>
      </c>
      <c r="G278" s="40">
        <v>409.78333333333319</v>
      </c>
      <c r="H278" s="40">
        <v>431.48333333333323</v>
      </c>
      <c r="I278" s="40">
        <v>436.91666666666663</v>
      </c>
      <c r="J278" s="40">
        <v>442.33333333333326</v>
      </c>
      <c r="K278" s="31">
        <v>431.5</v>
      </c>
      <c r="L278" s="31">
        <v>420.65</v>
      </c>
      <c r="M278" s="31">
        <v>3.1983199999999998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965.45</v>
      </c>
      <c r="D279" s="40">
        <v>953.08333333333337</v>
      </c>
      <c r="E279" s="40">
        <v>926.16666666666674</v>
      </c>
      <c r="F279" s="40">
        <v>886.88333333333333</v>
      </c>
      <c r="G279" s="40">
        <v>859.9666666666667</v>
      </c>
      <c r="H279" s="40">
        <v>992.36666666666679</v>
      </c>
      <c r="I279" s="40">
        <v>1019.2833333333335</v>
      </c>
      <c r="J279" s="40">
        <v>1058.5666666666668</v>
      </c>
      <c r="K279" s="31">
        <v>980</v>
      </c>
      <c r="L279" s="31">
        <v>913.8</v>
      </c>
      <c r="M279" s="31">
        <v>7.9786599999999996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289.89999999999998</v>
      </c>
      <c r="D280" s="40">
        <v>289.3</v>
      </c>
      <c r="E280" s="40">
        <v>284.85000000000002</v>
      </c>
      <c r="F280" s="40">
        <v>279.8</v>
      </c>
      <c r="G280" s="40">
        <v>275.35000000000002</v>
      </c>
      <c r="H280" s="40">
        <v>294.35000000000002</v>
      </c>
      <c r="I280" s="40">
        <v>298.79999999999995</v>
      </c>
      <c r="J280" s="40">
        <v>303.85000000000002</v>
      </c>
      <c r="K280" s="31">
        <v>293.75</v>
      </c>
      <c r="L280" s="31">
        <v>284.25</v>
      </c>
      <c r="M280" s="31">
        <v>7.02433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338.05</v>
      </c>
      <c r="D281" s="40">
        <v>338.68333333333334</v>
      </c>
      <c r="E281" s="40">
        <v>334.36666666666667</v>
      </c>
      <c r="F281" s="40">
        <v>330.68333333333334</v>
      </c>
      <c r="G281" s="40">
        <v>326.36666666666667</v>
      </c>
      <c r="H281" s="40">
        <v>342.36666666666667</v>
      </c>
      <c r="I281" s="40">
        <v>346.68333333333339</v>
      </c>
      <c r="J281" s="40">
        <v>350.36666666666667</v>
      </c>
      <c r="K281" s="31">
        <v>343</v>
      </c>
      <c r="L281" s="31">
        <v>335</v>
      </c>
      <c r="M281" s="31">
        <v>7.1512900000000004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321.55</v>
      </c>
      <c r="D282" s="40">
        <v>318.33333333333331</v>
      </c>
      <c r="E282" s="40">
        <v>310.66666666666663</v>
      </c>
      <c r="F282" s="40">
        <v>299.7833333333333</v>
      </c>
      <c r="G282" s="40">
        <v>292.11666666666662</v>
      </c>
      <c r="H282" s="40">
        <v>329.21666666666664</v>
      </c>
      <c r="I282" s="40">
        <v>336.88333333333327</v>
      </c>
      <c r="J282" s="40">
        <v>347.76666666666665</v>
      </c>
      <c r="K282" s="31">
        <v>326</v>
      </c>
      <c r="L282" s="31">
        <v>307.45</v>
      </c>
      <c r="M282" s="31">
        <v>14.82297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1232.4000000000001</v>
      </c>
      <c r="D283" s="40">
        <v>1225.2333333333333</v>
      </c>
      <c r="E283" s="40">
        <v>1211.1666666666667</v>
      </c>
      <c r="F283" s="40">
        <v>1189.9333333333334</v>
      </c>
      <c r="G283" s="40">
        <v>1175.8666666666668</v>
      </c>
      <c r="H283" s="40">
        <v>1246.4666666666667</v>
      </c>
      <c r="I283" s="40">
        <v>1260.5333333333333</v>
      </c>
      <c r="J283" s="40">
        <v>1281.7666666666667</v>
      </c>
      <c r="K283" s="31">
        <v>1239.3</v>
      </c>
      <c r="L283" s="31">
        <v>1204</v>
      </c>
      <c r="M283" s="31">
        <v>0.19999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1199.3499999999999</v>
      </c>
      <c r="D284" s="40">
        <v>1196.1333333333334</v>
      </c>
      <c r="E284" s="40">
        <v>1174.3166666666668</v>
      </c>
      <c r="F284" s="40">
        <v>1149.2833333333333</v>
      </c>
      <c r="G284" s="40">
        <v>1127.4666666666667</v>
      </c>
      <c r="H284" s="40">
        <v>1221.166666666667</v>
      </c>
      <c r="I284" s="40">
        <v>1242.9833333333336</v>
      </c>
      <c r="J284" s="40">
        <v>1268.0166666666671</v>
      </c>
      <c r="K284" s="31">
        <v>1217.95</v>
      </c>
      <c r="L284" s="31">
        <v>1171.0999999999999</v>
      </c>
      <c r="M284" s="31">
        <v>9.5066199999999998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404.85</v>
      </c>
      <c r="D285" s="40">
        <v>408.4666666666667</v>
      </c>
      <c r="E285" s="40">
        <v>398.38333333333338</v>
      </c>
      <c r="F285" s="40">
        <v>391.91666666666669</v>
      </c>
      <c r="G285" s="40">
        <v>381.83333333333337</v>
      </c>
      <c r="H285" s="40">
        <v>414.93333333333339</v>
      </c>
      <c r="I285" s="40">
        <v>425.01666666666665</v>
      </c>
      <c r="J285" s="40">
        <v>431.48333333333341</v>
      </c>
      <c r="K285" s="31">
        <v>418.55</v>
      </c>
      <c r="L285" s="31">
        <v>402</v>
      </c>
      <c r="M285" s="31">
        <v>3.01938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637.15</v>
      </c>
      <c r="D286" s="40">
        <v>635.06666666666672</v>
      </c>
      <c r="E286" s="40">
        <v>630.13333333333344</v>
      </c>
      <c r="F286" s="40">
        <v>623.11666666666667</v>
      </c>
      <c r="G286" s="40">
        <v>618.18333333333339</v>
      </c>
      <c r="H286" s="40">
        <v>642.08333333333348</v>
      </c>
      <c r="I286" s="40">
        <v>647.01666666666665</v>
      </c>
      <c r="J286" s="40">
        <v>654.03333333333353</v>
      </c>
      <c r="K286" s="31">
        <v>640</v>
      </c>
      <c r="L286" s="31">
        <v>628.04999999999995</v>
      </c>
      <c r="M286" s="31">
        <v>2.0141200000000001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47</v>
      </c>
      <c r="D287" s="40">
        <v>47.216666666666661</v>
      </c>
      <c r="E287" s="40">
        <v>46.583333333333321</v>
      </c>
      <c r="F287" s="40">
        <v>46.166666666666657</v>
      </c>
      <c r="G287" s="40">
        <v>45.533333333333317</v>
      </c>
      <c r="H287" s="40">
        <v>47.633333333333326</v>
      </c>
      <c r="I287" s="40">
        <v>48.266666666666666</v>
      </c>
      <c r="J287" s="40">
        <v>48.68333333333333</v>
      </c>
      <c r="K287" s="31">
        <v>47.85</v>
      </c>
      <c r="L287" s="31">
        <v>46.8</v>
      </c>
      <c r="M287" s="31">
        <v>51.050179999999997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583.20000000000005</v>
      </c>
      <c r="D288" s="40">
        <v>581.01666666666665</v>
      </c>
      <c r="E288" s="40">
        <v>575.23333333333335</v>
      </c>
      <c r="F288" s="40">
        <v>567.26666666666665</v>
      </c>
      <c r="G288" s="40">
        <v>561.48333333333335</v>
      </c>
      <c r="H288" s="40">
        <v>588.98333333333335</v>
      </c>
      <c r="I288" s="40">
        <v>594.76666666666665</v>
      </c>
      <c r="J288" s="40">
        <v>602.73333333333335</v>
      </c>
      <c r="K288" s="31">
        <v>586.79999999999995</v>
      </c>
      <c r="L288" s="31">
        <v>573.04999999999995</v>
      </c>
      <c r="M288" s="31">
        <v>0.97040999999999999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440.8</v>
      </c>
      <c r="D289" s="40">
        <v>440.90000000000003</v>
      </c>
      <c r="E289" s="40">
        <v>436.90000000000009</v>
      </c>
      <c r="F289" s="40">
        <v>433.00000000000006</v>
      </c>
      <c r="G289" s="40">
        <v>429.00000000000011</v>
      </c>
      <c r="H289" s="40">
        <v>444.80000000000007</v>
      </c>
      <c r="I289" s="40">
        <v>448.79999999999995</v>
      </c>
      <c r="J289" s="40">
        <v>452.70000000000005</v>
      </c>
      <c r="K289" s="31">
        <v>444.9</v>
      </c>
      <c r="L289" s="31">
        <v>437</v>
      </c>
      <c r="M289" s="31">
        <v>1.1594100000000001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1993.55</v>
      </c>
      <c r="D290" s="40">
        <v>1992.0833333333333</v>
      </c>
      <c r="E290" s="40">
        <v>1973.3666666666666</v>
      </c>
      <c r="F290" s="40">
        <v>1953.1833333333334</v>
      </c>
      <c r="G290" s="40">
        <v>1934.4666666666667</v>
      </c>
      <c r="H290" s="40">
        <v>2012.2666666666664</v>
      </c>
      <c r="I290" s="40">
        <v>2030.9833333333331</v>
      </c>
      <c r="J290" s="40">
        <v>2051.1666666666661</v>
      </c>
      <c r="K290" s="31">
        <v>2010.8</v>
      </c>
      <c r="L290" s="31">
        <v>1971.9</v>
      </c>
      <c r="M290" s="31">
        <v>33.739780000000003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89.65</v>
      </c>
      <c r="D291" s="40">
        <v>89.5</v>
      </c>
      <c r="E291" s="40">
        <v>88.65</v>
      </c>
      <c r="F291" s="40">
        <v>87.65</v>
      </c>
      <c r="G291" s="40">
        <v>86.800000000000011</v>
      </c>
      <c r="H291" s="40">
        <v>90.5</v>
      </c>
      <c r="I291" s="40">
        <v>91.35</v>
      </c>
      <c r="J291" s="40">
        <v>92.35</v>
      </c>
      <c r="K291" s="31">
        <v>90.35</v>
      </c>
      <c r="L291" s="31">
        <v>88.5</v>
      </c>
      <c r="M291" s="31">
        <v>82.008589999999998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4644.3500000000004</v>
      </c>
      <c r="D292" s="40">
        <v>4647.1500000000005</v>
      </c>
      <c r="E292" s="40">
        <v>4602.2000000000007</v>
      </c>
      <c r="F292" s="40">
        <v>4560.05</v>
      </c>
      <c r="G292" s="40">
        <v>4515.1000000000004</v>
      </c>
      <c r="H292" s="40">
        <v>4689.3000000000011</v>
      </c>
      <c r="I292" s="40">
        <v>4734.25</v>
      </c>
      <c r="J292" s="40">
        <v>4776.4000000000015</v>
      </c>
      <c r="K292" s="31">
        <v>4692.1000000000004</v>
      </c>
      <c r="L292" s="31">
        <v>4605</v>
      </c>
      <c r="M292" s="31">
        <v>1.52674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427.95</v>
      </c>
      <c r="D293" s="40">
        <v>426.81666666666666</v>
      </c>
      <c r="E293" s="40">
        <v>423.13333333333333</v>
      </c>
      <c r="F293" s="40">
        <v>418.31666666666666</v>
      </c>
      <c r="G293" s="40">
        <v>414.63333333333333</v>
      </c>
      <c r="H293" s="40">
        <v>431.63333333333333</v>
      </c>
      <c r="I293" s="40">
        <v>435.31666666666661</v>
      </c>
      <c r="J293" s="40">
        <v>440.13333333333333</v>
      </c>
      <c r="K293" s="31">
        <v>430.5</v>
      </c>
      <c r="L293" s="31">
        <v>422</v>
      </c>
      <c r="M293" s="31">
        <v>21.66469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307.10000000000002</v>
      </c>
      <c r="D294" s="40">
        <v>308.9666666666667</v>
      </c>
      <c r="E294" s="40">
        <v>303.38333333333338</v>
      </c>
      <c r="F294" s="40">
        <v>299.66666666666669</v>
      </c>
      <c r="G294" s="40">
        <v>294.08333333333337</v>
      </c>
      <c r="H294" s="40">
        <v>312.68333333333339</v>
      </c>
      <c r="I294" s="40">
        <v>318.26666666666665</v>
      </c>
      <c r="J294" s="40">
        <v>321.98333333333341</v>
      </c>
      <c r="K294" s="31">
        <v>314.55</v>
      </c>
      <c r="L294" s="31">
        <v>305.25</v>
      </c>
      <c r="M294" s="31">
        <v>2.3954300000000002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8111.85</v>
      </c>
      <c r="D295" s="40">
        <v>8138.3833333333341</v>
      </c>
      <c r="E295" s="40">
        <v>8038.466666666669</v>
      </c>
      <c r="F295" s="40">
        <v>7965.0833333333348</v>
      </c>
      <c r="G295" s="40">
        <v>7865.1666666666697</v>
      </c>
      <c r="H295" s="40">
        <v>8211.7666666666682</v>
      </c>
      <c r="I295" s="40">
        <v>8311.6833333333343</v>
      </c>
      <c r="J295" s="40">
        <v>8385.0666666666675</v>
      </c>
      <c r="K295" s="31">
        <v>8238.2999999999993</v>
      </c>
      <c r="L295" s="31">
        <v>8065</v>
      </c>
      <c r="M295" s="31">
        <v>2.5729999999999999E-2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5750.8</v>
      </c>
      <c r="D296" s="40">
        <v>5743.5999999999995</v>
      </c>
      <c r="E296" s="40">
        <v>5687.1999999999989</v>
      </c>
      <c r="F296" s="40">
        <v>5623.5999999999995</v>
      </c>
      <c r="G296" s="40">
        <v>5567.1999999999989</v>
      </c>
      <c r="H296" s="40">
        <v>5807.1999999999989</v>
      </c>
      <c r="I296" s="40">
        <v>5863.5999999999985</v>
      </c>
      <c r="J296" s="40">
        <v>5927.1999999999989</v>
      </c>
      <c r="K296" s="31">
        <v>5800</v>
      </c>
      <c r="L296" s="31">
        <v>5680</v>
      </c>
      <c r="M296" s="31">
        <v>2.1127899999999999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1696.9</v>
      </c>
      <c r="D297" s="40">
        <v>1698.9666666666665</v>
      </c>
      <c r="E297" s="40">
        <v>1685.4333333333329</v>
      </c>
      <c r="F297" s="40">
        <v>1673.9666666666665</v>
      </c>
      <c r="G297" s="40">
        <v>1660.4333333333329</v>
      </c>
      <c r="H297" s="40">
        <v>1710.4333333333329</v>
      </c>
      <c r="I297" s="40">
        <v>1723.9666666666662</v>
      </c>
      <c r="J297" s="40">
        <v>1735.4333333333329</v>
      </c>
      <c r="K297" s="31">
        <v>1712.5</v>
      </c>
      <c r="L297" s="31">
        <v>1687.5</v>
      </c>
      <c r="M297" s="31">
        <v>15.63937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619.20000000000005</v>
      </c>
      <c r="D298" s="40">
        <v>617.51666666666677</v>
      </c>
      <c r="E298" s="40">
        <v>613.03333333333353</v>
      </c>
      <c r="F298" s="40">
        <v>606.86666666666679</v>
      </c>
      <c r="G298" s="40">
        <v>602.38333333333355</v>
      </c>
      <c r="H298" s="40">
        <v>623.68333333333351</v>
      </c>
      <c r="I298" s="40">
        <v>628.16666666666686</v>
      </c>
      <c r="J298" s="40">
        <v>634.33333333333348</v>
      </c>
      <c r="K298" s="31">
        <v>622</v>
      </c>
      <c r="L298" s="31">
        <v>611.35</v>
      </c>
      <c r="M298" s="31">
        <v>15.14828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45.6</v>
      </c>
      <c r="D299" s="40">
        <v>45.45000000000001</v>
      </c>
      <c r="E299" s="40">
        <v>44.350000000000023</v>
      </c>
      <c r="F299" s="40">
        <v>43.100000000000016</v>
      </c>
      <c r="G299" s="40">
        <v>42.000000000000028</v>
      </c>
      <c r="H299" s="40">
        <v>46.700000000000017</v>
      </c>
      <c r="I299" s="40">
        <v>47.8</v>
      </c>
      <c r="J299" s="40">
        <v>49.050000000000011</v>
      </c>
      <c r="K299" s="31">
        <v>46.55</v>
      </c>
      <c r="L299" s="31">
        <v>44.2</v>
      </c>
      <c r="M299" s="31">
        <v>67.458560000000006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2627.95</v>
      </c>
      <c r="D300" s="40">
        <v>2612.3166666666666</v>
      </c>
      <c r="E300" s="40">
        <v>2566.6333333333332</v>
      </c>
      <c r="F300" s="40">
        <v>2505.3166666666666</v>
      </c>
      <c r="G300" s="40">
        <v>2459.6333333333332</v>
      </c>
      <c r="H300" s="40">
        <v>2673.6333333333332</v>
      </c>
      <c r="I300" s="40">
        <v>2719.3166666666666</v>
      </c>
      <c r="J300" s="40">
        <v>2780.6333333333332</v>
      </c>
      <c r="K300" s="31">
        <v>2658</v>
      </c>
      <c r="L300" s="31">
        <v>2551</v>
      </c>
      <c r="M300" s="31">
        <v>2.09714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966.4</v>
      </c>
      <c r="D301" s="40">
        <v>959.13333333333333</v>
      </c>
      <c r="E301" s="40">
        <v>950.26666666666665</v>
      </c>
      <c r="F301" s="40">
        <v>934.13333333333333</v>
      </c>
      <c r="G301" s="40">
        <v>925.26666666666665</v>
      </c>
      <c r="H301" s="40">
        <v>975.26666666666665</v>
      </c>
      <c r="I301" s="40">
        <v>984.13333333333321</v>
      </c>
      <c r="J301" s="40">
        <v>1000.2666666666667</v>
      </c>
      <c r="K301" s="31">
        <v>968</v>
      </c>
      <c r="L301" s="31">
        <v>943</v>
      </c>
      <c r="M301" s="31">
        <v>12.66634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3634.75</v>
      </c>
      <c r="D302" s="40">
        <v>3583.4499999999994</v>
      </c>
      <c r="E302" s="40">
        <v>3516.9999999999986</v>
      </c>
      <c r="F302" s="40">
        <v>3399.2499999999991</v>
      </c>
      <c r="G302" s="40">
        <v>3332.7999999999984</v>
      </c>
      <c r="H302" s="40">
        <v>3701.1999999999989</v>
      </c>
      <c r="I302" s="40">
        <v>3767.6499999999996</v>
      </c>
      <c r="J302" s="40">
        <v>3885.3999999999992</v>
      </c>
      <c r="K302" s="31">
        <v>3649.9</v>
      </c>
      <c r="L302" s="31">
        <v>3465.7</v>
      </c>
      <c r="M302" s="31">
        <v>0.55659000000000003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771.75</v>
      </c>
      <c r="D303" s="40">
        <v>775.56666666666661</v>
      </c>
      <c r="E303" s="40">
        <v>759.23333333333323</v>
      </c>
      <c r="F303" s="40">
        <v>746.71666666666658</v>
      </c>
      <c r="G303" s="40">
        <v>730.38333333333321</v>
      </c>
      <c r="H303" s="40">
        <v>788.08333333333326</v>
      </c>
      <c r="I303" s="40">
        <v>804.41666666666674</v>
      </c>
      <c r="J303" s="40">
        <v>816.93333333333328</v>
      </c>
      <c r="K303" s="31">
        <v>791.9</v>
      </c>
      <c r="L303" s="31">
        <v>763.05</v>
      </c>
      <c r="M303" s="31">
        <v>0.13849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45.1</v>
      </c>
      <c r="D304" s="40">
        <v>45.15</v>
      </c>
      <c r="E304" s="40">
        <v>44.5</v>
      </c>
      <c r="F304" s="40">
        <v>43.9</v>
      </c>
      <c r="G304" s="40">
        <v>43.25</v>
      </c>
      <c r="H304" s="40">
        <v>45.75</v>
      </c>
      <c r="I304" s="40">
        <v>46.399999999999991</v>
      </c>
      <c r="J304" s="40">
        <v>47</v>
      </c>
      <c r="K304" s="31">
        <v>45.8</v>
      </c>
      <c r="L304" s="31">
        <v>44.55</v>
      </c>
      <c r="M304" s="31">
        <v>17.466449999999998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163.4</v>
      </c>
      <c r="D305" s="40">
        <v>163.06666666666669</v>
      </c>
      <c r="E305" s="40">
        <v>162.33333333333337</v>
      </c>
      <c r="F305" s="40">
        <v>161.26666666666668</v>
      </c>
      <c r="G305" s="40">
        <v>160.53333333333336</v>
      </c>
      <c r="H305" s="40">
        <v>164.13333333333338</v>
      </c>
      <c r="I305" s="40">
        <v>164.86666666666667</v>
      </c>
      <c r="J305" s="40">
        <v>165.93333333333339</v>
      </c>
      <c r="K305" s="31">
        <v>163.80000000000001</v>
      </c>
      <c r="L305" s="31">
        <v>162</v>
      </c>
      <c r="M305" s="31">
        <v>2.0874799999999998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78994.399999999994</v>
      </c>
      <c r="D306" s="40">
        <v>78958.133333333331</v>
      </c>
      <c r="E306" s="40">
        <v>78546.266666666663</v>
      </c>
      <c r="F306" s="40">
        <v>78098.133333333331</v>
      </c>
      <c r="G306" s="40">
        <v>77686.266666666663</v>
      </c>
      <c r="H306" s="40">
        <v>79406.266666666663</v>
      </c>
      <c r="I306" s="40">
        <v>79818.133333333331</v>
      </c>
      <c r="J306" s="40">
        <v>80266.266666666663</v>
      </c>
      <c r="K306" s="31">
        <v>79370</v>
      </c>
      <c r="L306" s="31">
        <v>78510</v>
      </c>
      <c r="M306" s="31">
        <v>8.5059999999999997E-2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1099.7</v>
      </c>
      <c r="D307" s="40">
        <v>1092.8999999999999</v>
      </c>
      <c r="E307" s="40">
        <v>1076.7999999999997</v>
      </c>
      <c r="F307" s="40">
        <v>1053.8999999999999</v>
      </c>
      <c r="G307" s="40">
        <v>1037.7999999999997</v>
      </c>
      <c r="H307" s="40">
        <v>1115.7999999999997</v>
      </c>
      <c r="I307" s="40">
        <v>1131.8999999999996</v>
      </c>
      <c r="J307" s="40">
        <v>1154.7999999999997</v>
      </c>
      <c r="K307" s="31">
        <v>1109</v>
      </c>
      <c r="L307" s="31">
        <v>1070</v>
      </c>
      <c r="M307" s="31">
        <v>9.7250899999999998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4672.6000000000004</v>
      </c>
      <c r="D308" s="40">
        <v>4661.3666666666668</v>
      </c>
      <c r="E308" s="40">
        <v>4627.7333333333336</v>
      </c>
      <c r="F308" s="40">
        <v>4582.8666666666668</v>
      </c>
      <c r="G308" s="40">
        <v>4549.2333333333336</v>
      </c>
      <c r="H308" s="40">
        <v>4706.2333333333336</v>
      </c>
      <c r="I308" s="40">
        <v>4739.8666666666668</v>
      </c>
      <c r="J308" s="40">
        <v>4784.7333333333336</v>
      </c>
      <c r="K308" s="31">
        <v>4695</v>
      </c>
      <c r="L308" s="31">
        <v>4616.5</v>
      </c>
      <c r="M308" s="31">
        <v>3.7069999999999999E-2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322.39999999999998</v>
      </c>
      <c r="D309" s="40">
        <v>321.25</v>
      </c>
      <c r="E309" s="40">
        <v>316.2</v>
      </c>
      <c r="F309" s="40">
        <v>310</v>
      </c>
      <c r="G309" s="40">
        <v>304.95</v>
      </c>
      <c r="H309" s="40">
        <v>327.45</v>
      </c>
      <c r="I309" s="40">
        <v>332.49999999999994</v>
      </c>
      <c r="J309" s="40">
        <v>338.7</v>
      </c>
      <c r="K309" s="31">
        <v>326.3</v>
      </c>
      <c r="L309" s="31">
        <v>315.05</v>
      </c>
      <c r="M309" s="31">
        <v>1.5584199999999999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186.3</v>
      </c>
      <c r="D310" s="40">
        <v>185.25</v>
      </c>
      <c r="E310" s="40">
        <v>183.1</v>
      </c>
      <c r="F310" s="40">
        <v>179.9</v>
      </c>
      <c r="G310" s="40">
        <v>177.75</v>
      </c>
      <c r="H310" s="40">
        <v>188.45</v>
      </c>
      <c r="I310" s="40">
        <v>190.59999999999997</v>
      </c>
      <c r="J310" s="40">
        <v>193.79999999999998</v>
      </c>
      <c r="K310" s="31">
        <v>187.4</v>
      </c>
      <c r="L310" s="31">
        <v>182.05</v>
      </c>
      <c r="M310" s="31">
        <v>61.044199999999996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827.85</v>
      </c>
      <c r="D311" s="40">
        <v>815.2833333333333</v>
      </c>
      <c r="E311" s="40">
        <v>799.56666666666661</v>
      </c>
      <c r="F311" s="40">
        <v>771.2833333333333</v>
      </c>
      <c r="G311" s="40">
        <v>755.56666666666661</v>
      </c>
      <c r="H311" s="40">
        <v>843.56666666666661</v>
      </c>
      <c r="I311" s="40">
        <v>859.2833333333333</v>
      </c>
      <c r="J311" s="40">
        <v>887.56666666666661</v>
      </c>
      <c r="K311" s="31">
        <v>831</v>
      </c>
      <c r="L311" s="31">
        <v>787</v>
      </c>
      <c r="M311" s="31">
        <v>77.042159999999996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239.9</v>
      </c>
      <c r="D312" s="40">
        <v>240.36666666666667</v>
      </c>
      <c r="E312" s="40">
        <v>232.78333333333336</v>
      </c>
      <c r="F312" s="40">
        <v>225.66666666666669</v>
      </c>
      <c r="G312" s="40">
        <v>218.08333333333337</v>
      </c>
      <c r="H312" s="40">
        <v>247.48333333333335</v>
      </c>
      <c r="I312" s="40">
        <v>255.06666666666666</v>
      </c>
      <c r="J312" s="40">
        <v>262.18333333333334</v>
      </c>
      <c r="K312" s="31">
        <v>247.95</v>
      </c>
      <c r="L312" s="31">
        <v>233.25</v>
      </c>
      <c r="M312" s="31">
        <v>4.3788799999999997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244.15</v>
      </c>
      <c r="D313" s="40">
        <v>245.20000000000002</v>
      </c>
      <c r="E313" s="40">
        <v>241.95000000000005</v>
      </c>
      <c r="F313" s="40">
        <v>239.75000000000003</v>
      </c>
      <c r="G313" s="40">
        <v>236.50000000000006</v>
      </c>
      <c r="H313" s="40">
        <v>247.40000000000003</v>
      </c>
      <c r="I313" s="40">
        <v>250.64999999999998</v>
      </c>
      <c r="J313" s="40">
        <v>252.85000000000002</v>
      </c>
      <c r="K313" s="31">
        <v>248.45</v>
      </c>
      <c r="L313" s="31">
        <v>243</v>
      </c>
      <c r="M313" s="31">
        <v>1.9718800000000001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731.35</v>
      </c>
      <c r="D314" s="40">
        <v>736.91666666666663</v>
      </c>
      <c r="E314" s="40">
        <v>720.2833333333333</v>
      </c>
      <c r="F314" s="40">
        <v>709.2166666666667</v>
      </c>
      <c r="G314" s="40">
        <v>692.58333333333337</v>
      </c>
      <c r="H314" s="40">
        <v>747.98333333333323</v>
      </c>
      <c r="I314" s="40">
        <v>764.61666666666667</v>
      </c>
      <c r="J314" s="40">
        <v>775.68333333333317</v>
      </c>
      <c r="K314" s="31">
        <v>753.55</v>
      </c>
      <c r="L314" s="31">
        <v>725.85</v>
      </c>
      <c r="M314" s="31">
        <v>0.80539000000000005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179.55</v>
      </c>
      <c r="D315" s="40">
        <v>176.48333333333335</v>
      </c>
      <c r="E315" s="40">
        <v>172.4666666666667</v>
      </c>
      <c r="F315" s="40">
        <v>165.38333333333335</v>
      </c>
      <c r="G315" s="40">
        <v>161.3666666666667</v>
      </c>
      <c r="H315" s="40">
        <v>183.56666666666669</v>
      </c>
      <c r="I315" s="40">
        <v>187.58333333333334</v>
      </c>
      <c r="J315" s="40">
        <v>194.66666666666669</v>
      </c>
      <c r="K315" s="31">
        <v>180.5</v>
      </c>
      <c r="L315" s="31">
        <v>169.4</v>
      </c>
      <c r="M315" s="31">
        <v>211.86331000000001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50.85</v>
      </c>
      <c r="D316" s="40">
        <v>51.783333333333339</v>
      </c>
      <c r="E316" s="40">
        <v>49.616666666666674</v>
      </c>
      <c r="F316" s="40">
        <v>48.383333333333333</v>
      </c>
      <c r="G316" s="40">
        <v>46.216666666666669</v>
      </c>
      <c r="H316" s="40">
        <v>53.01666666666668</v>
      </c>
      <c r="I316" s="40">
        <v>55.183333333333351</v>
      </c>
      <c r="J316" s="40">
        <v>56.416666666666686</v>
      </c>
      <c r="K316" s="31">
        <v>53.95</v>
      </c>
      <c r="L316" s="31">
        <v>50.55</v>
      </c>
      <c r="M316" s="31">
        <v>285.19403999999997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549.54999999999995</v>
      </c>
      <c r="D317" s="40">
        <v>547.7833333333333</v>
      </c>
      <c r="E317" s="40">
        <v>542.81666666666661</v>
      </c>
      <c r="F317" s="40">
        <v>536.08333333333326</v>
      </c>
      <c r="G317" s="40">
        <v>531.11666666666656</v>
      </c>
      <c r="H317" s="40">
        <v>554.51666666666665</v>
      </c>
      <c r="I317" s="40">
        <v>559.48333333333335</v>
      </c>
      <c r="J317" s="40">
        <v>566.2166666666667</v>
      </c>
      <c r="K317" s="31">
        <v>552.75</v>
      </c>
      <c r="L317" s="31">
        <v>541.04999999999995</v>
      </c>
      <c r="M317" s="31">
        <v>12.19031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7162.3</v>
      </c>
      <c r="D318" s="40">
        <v>7157.4333333333334</v>
      </c>
      <c r="E318" s="40">
        <v>7094.8666666666668</v>
      </c>
      <c r="F318" s="40">
        <v>7027.4333333333334</v>
      </c>
      <c r="G318" s="40">
        <v>6964.8666666666668</v>
      </c>
      <c r="H318" s="40">
        <v>7224.8666666666668</v>
      </c>
      <c r="I318" s="40">
        <v>7287.4333333333343</v>
      </c>
      <c r="J318" s="40">
        <v>7354.8666666666668</v>
      </c>
      <c r="K318" s="31">
        <v>7220</v>
      </c>
      <c r="L318" s="31">
        <v>7090</v>
      </c>
      <c r="M318" s="31">
        <v>9.0158799999999992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1012.75</v>
      </c>
      <c r="D319" s="40">
        <v>1010.3166666666666</v>
      </c>
      <c r="E319" s="40">
        <v>996.18333333333317</v>
      </c>
      <c r="F319" s="40">
        <v>979.61666666666656</v>
      </c>
      <c r="G319" s="40">
        <v>965.48333333333312</v>
      </c>
      <c r="H319" s="40">
        <v>1026.8833333333332</v>
      </c>
      <c r="I319" s="40">
        <v>1041.0166666666667</v>
      </c>
      <c r="J319" s="40">
        <v>1057.5833333333333</v>
      </c>
      <c r="K319" s="31">
        <v>1024.45</v>
      </c>
      <c r="L319" s="31">
        <v>993.75</v>
      </c>
      <c r="M319" s="31">
        <v>9.0196199999999997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358.7</v>
      </c>
      <c r="D320" s="40">
        <v>361.4666666666667</v>
      </c>
      <c r="E320" s="40">
        <v>354.43333333333339</v>
      </c>
      <c r="F320" s="40">
        <v>350.16666666666669</v>
      </c>
      <c r="G320" s="40">
        <v>343.13333333333338</v>
      </c>
      <c r="H320" s="40">
        <v>365.73333333333341</v>
      </c>
      <c r="I320" s="40">
        <v>372.76666666666671</v>
      </c>
      <c r="J320" s="40">
        <v>377.03333333333342</v>
      </c>
      <c r="K320" s="31">
        <v>368.5</v>
      </c>
      <c r="L320" s="31">
        <v>357.2</v>
      </c>
      <c r="M320" s="31">
        <v>11.1046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250.85</v>
      </c>
      <c r="D321" s="40">
        <v>251.31666666666663</v>
      </c>
      <c r="E321" s="40">
        <v>249.68333333333328</v>
      </c>
      <c r="F321" s="40">
        <v>248.51666666666665</v>
      </c>
      <c r="G321" s="40">
        <v>246.8833333333333</v>
      </c>
      <c r="H321" s="40">
        <v>252.48333333333326</v>
      </c>
      <c r="I321" s="40">
        <v>254.11666666666665</v>
      </c>
      <c r="J321" s="40">
        <v>255.28333333333325</v>
      </c>
      <c r="K321" s="31">
        <v>252.95</v>
      </c>
      <c r="L321" s="31">
        <v>250.15</v>
      </c>
      <c r="M321" s="31">
        <v>1.6736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2781.5</v>
      </c>
      <c r="D322" s="40">
        <v>2747.1666666666665</v>
      </c>
      <c r="E322" s="40">
        <v>2700.333333333333</v>
      </c>
      <c r="F322" s="40">
        <v>2619.1666666666665</v>
      </c>
      <c r="G322" s="40">
        <v>2572.333333333333</v>
      </c>
      <c r="H322" s="40">
        <v>2828.333333333333</v>
      </c>
      <c r="I322" s="40">
        <v>2875.1666666666661</v>
      </c>
      <c r="J322" s="40">
        <v>2956.333333333333</v>
      </c>
      <c r="K322" s="31">
        <v>2794</v>
      </c>
      <c r="L322" s="31">
        <v>2666</v>
      </c>
      <c r="M322" s="31">
        <v>3.2431700000000001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4184.6000000000004</v>
      </c>
      <c r="D323" s="40">
        <v>4193.4333333333334</v>
      </c>
      <c r="E323" s="40">
        <v>4144.3166666666666</v>
      </c>
      <c r="F323" s="40">
        <v>4104.0333333333328</v>
      </c>
      <c r="G323" s="40">
        <v>4054.9166666666661</v>
      </c>
      <c r="H323" s="40">
        <v>4233.7166666666672</v>
      </c>
      <c r="I323" s="40">
        <v>4282.8333333333339</v>
      </c>
      <c r="J323" s="40">
        <v>4323.1166666666677</v>
      </c>
      <c r="K323" s="31">
        <v>4242.55</v>
      </c>
      <c r="L323" s="31">
        <v>4153.1499999999996</v>
      </c>
      <c r="M323" s="31">
        <v>7.0058299999999996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132.94999999999999</v>
      </c>
      <c r="D324" s="40">
        <v>130.78333333333333</v>
      </c>
      <c r="E324" s="40">
        <v>127.51666666666665</v>
      </c>
      <c r="F324" s="40">
        <v>122.08333333333331</v>
      </c>
      <c r="G324" s="40">
        <v>118.81666666666663</v>
      </c>
      <c r="H324" s="40">
        <v>136.21666666666667</v>
      </c>
      <c r="I324" s="40">
        <v>139.48333333333338</v>
      </c>
      <c r="J324" s="40">
        <v>144.91666666666669</v>
      </c>
      <c r="K324" s="31">
        <v>134.05000000000001</v>
      </c>
      <c r="L324" s="31">
        <v>125.35</v>
      </c>
      <c r="M324" s="31">
        <v>9.3166600000000006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721.8</v>
      </c>
      <c r="D325" s="40">
        <v>726.65</v>
      </c>
      <c r="E325" s="40">
        <v>713.09999999999991</v>
      </c>
      <c r="F325" s="40">
        <v>704.4</v>
      </c>
      <c r="G325" s="40">
        <v>690.84999999999991</v>
      </c>
      <c r="H325" s="40">
        <v>735.34999999999991</v>
      </c>
      <c r="I325" s="40">
        <v>748.89999999999986</v>
      </c>
      <c r="J325" s="40">
        <v>757.59999999999991</v>
      </c>
      <c r="K325" s="31">
        <v>740.2</v>
      </c>
      <c r="L325" s="31">
        <v>717.95</v>
      </c>
      <c r="M325" s="31">
        <v>0.98418000000000005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188.15</v>
      </c>
      <c r="D326" s="40">
        <v>188.33333333333334</v>
      </c>
      <c r="E326" s="40">
        <v>186.76666666666668</v>
      </c>
      <c r="F326" s="40">
        <v>185.38333333333333</v>
      </c>
      <c r="G326" s="40">
        <v>183.81666666666666</v>
      </c>
      <c r="H326" s="40">
        <v>189.7166666666667</v>
      </c>
      <c r="I326" s="40">
        <v>191.28333333333336</v>
      </c>
      <c r="J326" s="40">
        <v>192.66666666666671</v>
      </c>
      <c r="K326" s="31">
        <v>189.9</v>
      </c>
      <c r="L326" s="31">
        <v>186.95</v>
      </c>
      <c r="M326" s="31">
        <v>1.58209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872.25</v>
      </c>
      <c r="D327" s="40">
        <v>867.55000000000007</v>
      </c>
      <c r="E327" s="40">
        <v>855.20000000000016</v>
      </c>
      <c r="F327" s="40">
        <v>838.15000000000009</v>
      </c>
      <c r="G327" s="40">
        <v>825.80000000000018</v>
      </c>
      <c r="H327" s="40">
        <v>884.60000000000014</v>
      </c>
      <c r="I327" s="40">
        <v>896.95</v>
      </c>
      <c r="J327" s="40">
        <v>914.00000000000011</v>
      </c>
      <c r="K327" s="31">
        <v>879.9</v>
      </c>
      <c r="L327" s="31">
        <v>850.5</v>
      </c>
      <c r="M327" s="31">
        <v>4.8605900000000002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3026.25</v>
      </c>
      <c r="D328" s="40">
        <v>3051.75</v>
      </c>
      <c r="E328" s="40">
        <v>2984.5</v>
      </c>
      <c r="F328" s="40">
        <v>2942.75</v>
      </c>
      <c r="G328" s="40">
        <v>2875.5</v>
      </c>
      <c r="H328" s="40">
        <v>3093.5</v>
      </c>
      <c r="I328" s="40">
        <v>3160.75</v>
      </c>
      <c r="J328" s="40">
        <v>3202.5</v>
      </c>
      <c r="K328" s="31">
        <v>3119</v>
      </c>
      <c r="L328" s="31">
        <v>3010</v>
      </c>
      <c r="M328" s="31">
        <v>11.22648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1671.85</v>
      </c>
      <c r="D329" s="40">
        <v>1665.6166666666668</v>
      </c>
      <c r="E329" s="40">
        <v>1653.2333333333336</v>
      </c>
      <c r="F329" s="40">
        <v>1634.6166666666668</v>
      </c>
      <c r="G329" s="40">
        <v>1622.2333333333336</v>
      </c>
      <c r="H329" s="40">
        <v>1684.2333333333336</v>
      </c>
      <c r="I329" s="40">
        <v>1696.6166666666668</v>
      </c>
      <c r="J329" s="40">
        <v>1715.2333333333336</v>
      </c>
      <c r="K329" s="31">
        <v>1678</v>
      </c>
      <c r="L329" s="31">
        <v>1647</v>
      </c>
      <c r="M329" s="31">
        <v>3.19469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1533.8</v>
      </c>
      <c r="D330" s="40">
        <v>1509.9666666666665</v>
      </c>
      <c r="E330" s="40">
        <v>1476.9833333333329</v>
      </c>
      <c r="F330" s="40">
        <v>1420.1666666666665</v>
      </c>
      <c r="G330" s="40">
        <v>1387.1833333333329</v>
      </c>
      <c r="H330" s="40">
        <v>1566.7833333333328</v>
      </c>
      <c r="I330" s="40">
        <v>1599.7666666666664</v>
      </c>
      <c r="J330" s="40">
        <v>1656.5833333333328</v>
      </c>
      <c r="K330" s="31">
        <v>1542.95</v>
      </c>
      <c r="L330" s="31">
        <v>1453.15</v>
      </c>
      <c r="M330" s="31">
        <v>33.305459999999997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902.7</v>
      </c>
      <c r="D331" s="40">
        <v>901.33333333333337</v>
      </c>
      <c r="E331" s="40">
        <v>884.66666666666674</v>
      </c>
      <c r="F331" s="40">
        <v>866.63333333333333</v>
      </c>
      <c r="G331" s="40">
        <v>849.9666666666667</v>
      </c>
      <c r="H331" s="40">
        <v>919.36666666666679</v>
      </c>
      <c r="I331" s="40">
        <v>936.03333333333353</v>
      </c>
      <c r="J331" s="40">
        <v>954.06666666666683</v>
      </c>
      <c r="K331" s="31">
        <v>918</v>
      </c>
      <c r="L331" s="31">
        <v>883.3</v>
      </c>
      <c r="M331" s="31">
        <v>3.7418800000000001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48.2</v>
      </c>
      <c r="D332" s="40">
        <v>48.533333333333331</v>
      </c>
      <c r="E332" s="40">
        <v>47.766666666666666</v>
      </c>
      <c r="F332" s="40">
        <v>47.333333333333336</v>
      </c>
      <c r="G332" s="40">
        <v>46.56666666666667</v>
      </c>
      <c r="H332" s="40">
        <v>48.966666666666661</v>
      </c>
      <c r="I332" s="40">
        <v>49.733333333333327</v>
      </c>
      <c r="J332" s="40">
        <v>50.166666666666657</v>
      </c>
      <c r="K332" s="31">
        <v>49.3</v>
      </c>
      <c r="L332" s="31">
        <v>48.1</v>
      </c>
      <c r="M332" s="31">
        <v>81.370469999999997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81.900000000000006</v>
      </c>
      <c r="D333" s="40">
        <v>82.216666666666669</v>
      </c>
      <c r="E333" s="40">
        <v>81.183333333333337</v>
      </c>
      <c r="F333" s="40">
        <v>80.466666666666669</v>
      </c>
      <c r="G333" s="40">
        <v>79.433333333333337</v>
      </c>
      <c r="H333" s="40">
        <v>82.933333333333337</v>
      </c>
      <c r="I333" s="40">
        <v>83.966666666666669</v>
      </c>
      <c r="J333" s="40">
        <v>84.683333333333337</v>
      </c>
      <c r="K333" s="31">
        <v>83.25</v>
      </c>
      <c r="L333" s="31">
        <v>81.5</v>
      </c>
      <c r="M333" s="31">
        <v>23.172920000000001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600.35</v>
      </c>
      <c r="D334" s="40">
        <v>604.1</v>
      </c>
      <c r="E334" s="40">
        <v>592.35</v>
      </c>
      <c r="F334" s="40">
        <v>584.35</v>
      </c>
      <c r="G334" s="40">
        <v>572.6</v>
      </c>
      <c r="H334" s="40">
        <v>612.1</v>
      </c>
      <c r="I334" s="40">
        <v>623.85</v>
      </c>
      <c r="J334" s="40">
        <v>631.85</v>
      </c>
      <c r="K334" s="31">
        <v>615.85</v>
      </c>
      <c r="L334" s="31">
        <v>596.1</v>
      </c>
      <c r="M334" s="31">
        <v>0.48311999999999999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29.1</v>
      </c>
      <c r="D335" s="40">
        <v>29.233333333333334</v>
      </c>
      <c r="E335" s="40">
        <v>28.666666666666668</v>
      </c>
      <c r="F335" s="40">
        <v>28.233333333333334</v>
      </c>
      <c r="G335" s="40">
        <v>27.666666666666668</v>
      </c>
      <c r="H335" s="40">
        <v>29.666666666666668</v>
      </c>
      <c r="I335" s="40">
        <v>30.233333333333331</v>
      </c>
      <c r="J335" s="40">
        <v>30.666666666666668</v>
      </c>
      <c r="K335" s="31">
        <v>29.8</v>
      </c>
      <c r="L335" s="31">
        <v>28.8</v>
      </c>
      <c r="M335" s="31">
        <v>87.58023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61.7</v>
      </c>
      <c r="D336" s="40">
        <v>61.633333333333333</v>
      </c>
      <c r="E336" s="40">
        <v>60.566666666666663</v>
      </c>
      <c r="F336" s="40">
        <v>59.43333333333333</v>
      </c>
      <c r="G336" s="40">
        <v>58.36666666666666</v>
      </c>
      <c r="H336" s="40">
        <v>62.766666666666666</v>
      </c>
      <c r="I336" s="40">
        <v>63.833333333333343</v>
      </c>
      <c r="J336" s="40">
        <v>64.966666666666669</v>
      </c>
      <c r="K336" s="31">
        <v>62.7</v>
      </c>
      <c r="L336" s="31">
        <v>60.5</v>
      </c>
      <c r="M336" s="31">
        <v>46.705069999999999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143.65</v>
      </c>
      <c r="D337" s="40">
        <v>143.33333333333334</v>
      </c>
      <c r="E337" s="40">
        <v>141.26666666666668</v>
      </c>
      <c r="F337" s="40">
        <v>138.88333333333333</v>
      </c>
      <c r="G337" s="40">
        <v>136.81666666666666</v>
      </c>
      <c r="H337" s="40">
        <v>145.7166666666667</v>
      </c>
      <c r="I337" s="40">
        <v>147.78333333333336</v>
      </c>
      <c r="J337" s="40">
        <v>150.16666666666671</v>
      </c>
      <c r="K337" s="31">
        <v>145.4</v>
      </c>
      <c r="L337" s="31">
        <v>140.94999999999999</v>
      </c>
      <c r="M337" s="31">
        <v>114.22427999999999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286.55</v>
      </c>
      <c r="D338" s="40">
        <v>287.41666666666669</v>
      </c>
      <c r="E338" s="40">
        <v>285.13333333333338</v>
      </c>
      <c r="F338" s="40">
        <v>283.7166666666667</v>
      </c>
      <c r="G338" s="40">
        <v>281.43333333333339</v>
      </c>
      <c r="H338" s="40">
        <v>288.83333333333337</v>
      </c>
      <c r="I338" s="40">
        <v>291.11666666666667</v>
      </c>
      <c r="J338" s="40">
        <v>292.53333333333336</v>
      </c>
      <c r="K338" s="31">
        <v>289.7</v>
      </c>
      <c r="L338" s="31">
        <v>286</v>
      </c>
      <c r="M338" s="31">
        <v>5.4894400000000001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139.9</v>
      </c>
      <c r="D339" s="40">
        <v>140.65</v>
      </c>
      <c r="E339" s="40">
        <v>136.95000000000002</v>
      </c>
      <c r="F339" s="40">
        <v>134</v>
      </c>
      <c r="G339" s="40">
        <v>130.30000000000001</v>
      </c>
      <c r="H339" s="40">
        <v>143.60000000000002</v>
      </c>
      <c r="I339" s="40">
        <v>147.30000000000001</v>
      </c>
      <c r="J339" s="40">
        <v>150.25000000000003</v>
      </c>
      <c r="K339" s="31">
        <v>144.35</v>
      </c>
      <c r="L339" s="31">
        <v>137.69999999999999</v>
      </c>
      <c r="M339" s="31">
        <v>224.52069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507.85</v>
      </c>
      <c r="D340" s="40">
        <v>506.90000000000003</v>
      </c>
      <c r="E340" s="40">
        <v>501.45000000000005</v>
      </c>
      <c r="F340" s="40">
        <v>495.05</v>
      </c>
      <c r="G340" s="40">
        <v>489.6</v>
      </c>
      <c r="H340" s="40">
        <v>513.30000000000007</v>
      </c>
      <c r="I340" s="40">
        <v>518.75</v>
      </c>
      <c r="J340" s="40">
        <v>525.15000000000009</v>
      </c>
      <c r="K340" s="31">
        <v>512.35</v>
      </c>
      <c r="L340" s="31">
        <v>500.5</v>
      </c>
      <c r="M340" s="31">
        <v>0.83328000000000002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95.5</v>
      </c>
      <c r="D341" s="40">
        <v>93.850000000000009</v>
      </c>
      <c r="E341" s="40">
        <v>91.700000000000017</v>
      </c>
      <c r="F341" s="40">
        <v>87.9</v>
      </c>
      <c r="G341" s="40">
        <v>85.750000000000014</v>
      </c>
      <c r="H341" s="40">
        <v>97.65000000000002</v>
      </c>
      <c r="I341" s="40">
        <v>99.800000000000026</v>
      </c>
      <c r="J341" s="40">
        <v>103.60000000000002</v>
      </c>
      <c r="K341" s="31">
        <v>96</v>
      </c>
      <c r="L341" s="31">
        <v>90.05</v>
      </c>
      <c r="M341" s="31">
        <v>331.46147999999999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58.4</v>
      </c>
      <c r="D342" s="40">
        <v>58.633333333333333</v>
      </c>
      <c r="E342" s="40">
        <v>57.866666666666667</v>
      </c>
      <c r="F342" s="40">
        <v>57.333333333333336</v>
      </c>
      <c r="G342" s="40">
        <v>56.56666666666667</v>
      </c>
      <c r="H342" s="40">
        <v>59.166666666666664</v>
      </c>
      <c r="I342" s="40">
        <v>59.93333333333333</v>
      </c>
      <c r="J342" s="40">
        <v>60.466666666666661</v>
      </c>
      <c r="K342" s="31">
        <v>59.4</v>
      </c>
      <c r="L342" s="31">
        <v>58.1</v>
      </c>
      <c r="M342" s="31">
        <v>10.5024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3722</v>
      </c>
      <c r="D343" s="40">
        <v>3699.4166666666665</v>
      </c>
      <c r="E343" s="40">
        <v>3662.2833333333328</v>
      </c>
      <c r="F343" s="40">
        <v>3602.5666666666662</v>
      </c>
      <c r="G343" s="40">
        <v>3565.4333333333325</v>
      </c>
      <c r="H343" s="40">
        <v>3759.1333333333332</v>
      </c>
      <c r="I343" s="40">
        <v>3796.2666666666673</v>
      </c>
      <c r="J343" s="40">
        <v>3855.9833333333336</v>
      </c>
      <c r="K343" s="31">
        <v>3736.55</v>
      </c>
      <c r="L343" s="31">
        <v>3639.7</v>
      </c>
      <c r="M343" s="31">
        <v>1.38405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19549.95</v>
      </c>
      <c r="D344" s="40">
        <v>19482.316666666666</v>
      </c>
      <c r="E344" s="40">
        <v>19319.683333333331</v>
      </c>
      <c r="F344" s="40">
        <v>19089.416666666664</v>
      </c>
      <c r="G344" s="40">
        <v>18926.783333333329</v>
      </c>
      <c r="H344" s="40">
        <v>19712.583333333332</v>
      </c>
      <c r="I344" s="40">
        <v>19875.216666666664</v>
      </c>
      <c r="J344" s="40">
        <v>20105.483333333334</v>
      </c>
      <c r="K344" s="31">
        <v>19644.95</v>
      </c>
      <c r="L344" s="31">
        <v>19252.05</v>
      </c>
      <c r="M344" s="31">
        <v>0.39868999999999999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54.3</v>
      </c>
      <c r="D345" s="40">
        <v>53.533333333333331</v>
      </c>
      <c r="E345" s="40">
        <v>51.86666666666666</v>
      </c>
      <c r="F345" s="40">
        <v>49.43333333333333</v>
      </c>
      <c r="G345" s="40">
        <v>47.766666666666659</v>
      </c>
      <c r="H345" s="40">
        <v>55.966666666666661</v>
      </c>
      <c r="I345" s="40">
        <v>57.633333333333333</v>
      </c>
      <c r="J345" s="40">
        <v>60.066666666666663</v>
      </c>
      <c r="K345" s="31">
        <v>55.2</v>
      </c>
      <c r="L345" s="31">
        <v>51.1</v>
      </c>
      <c r="M345" s="31">
        <v>45.216760000000001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2753.2</v>
      </c>
      <c r="D346" s="40">
        <v>2777.7000000000003</v>
      </c>
      <c r="E346" s="40">
        <v>2706.5000000000005</v>
      </c>
      <c r="F346" s="40">
        <v>2659.8</v>
      </c>
      <c r="G346" s="40">
        <v>2588.6000000000004</v>
      </c>
      <c r="H346" s="40">
        <v>2824.4000000000005</v>
      </c>
      <c r="I346" s="40">
        <v>2895.6000000000004</v>
      </c>
      <c r="J346" s="40">
        <v>2942.3000000000006</v>
      </c>
      <c r="K346" s="31">
        <v>2848.9</v>
      </c>
      <c r="L346" s="31">
        <v>2731</v>
      </c>
      <c r="M346" s="31">
        <v>0.28398000000000001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440.65</v>
      </c>
      <c r="D347" s="40">
        <v>436.23333333333335</v>
      </c>
      <c r="E347" s="40">
        <v>426.66666666666669</v>
      </c>
      <c r="F347" s="40">
        <v>412.68333333333334</v>
      </c>
      <c r="G347" s="40">
        <v>403.11666666666667</v>
      </c>
      <c r="H347" s="40">
        <v>450.2166666666667</v>
      </c>
      <c r="I347" s="40">
        <v>459.7833333333333</v>
      </c>
      <c r="J347" s="40">
        <v>473.76666666666671</v>
      </c>
      <c r="K347" s="31">
        <v>445.8</v>
      </c>
      <c r="L347" s="31">
        <v>422.25</v>
      </c>
      <c r="M347" s="31">
        <v>21.076180000000001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916.2</v>
      </c>
      <c r="D348" s="40">
        <v>938.18333333333339</v>
      </c>
      <c r="E348" s="40">
        <v>886.86666666666679</v>
      </c>
      <c r="F348" s="40">
        <v>857.53333333333342</v>
      </c>
      <c r="G348" s="40">
        <v>806.21666666666681</v>
      </c>
      <c r="H348" s="40">
        <v>967.51666666666677</v>
      </c>
      <c r="I348" s="40">
        <v>1018.8333333333334</v>
      </c>
      <c r="J348" s="40">
        <v>1048.1666666666667</v>
      </c>
      <c r="K348" s="31">
        <v>989.5</v>
      </c>
      <c r="L348" s="31">
        <v>908.85</v>
      </c>
      <c r="M348" s="31">
        <v>38.967529999999996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146.25</v>
      </c>
      <c r="D349" s="40">
        <v>146.66666666666666</v>
      </c>
      <c r="E349" s="40">
        <v>143.68333333333331</v>
      </c>
      <c r="F349" s="40">
        <v>141.11666666666665</v>
      </c>
      <c r="G349" s="40">
        <v>138.1333333333333</v>
      </c>
      <c r="H349" s="40">
        <v>149.23333333333332</v>
      </c>
      <c r="I349" s="40">
        <v>152.21666666666667</v>
      </c>
      <c r="J349" s="40">
        <v>154.78333333333333</v>
      </c>
      <c r="K349" s="31">
        <v>149.65</v>
      </c>
      <c r="L349" s="31">
        <v>144.1</v>
      </c>
      <c r="M349" s="31">
        <v>428.93182000000002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250.05</v>
      </c>
      <c r="D350" s="40">
        <v>255.26666666666665</v>
      </c>
      <c r="E350" s="40">
        <v>242.73333333333329</v>
      </c>
      <c r="F350" s="40">
        <v>235.41666666666663</v>
      </c>
      <c r="G350" s="40">
        <v>222.88333333333327</v>
      </c>
      <c r="H350" s="40">
        <v>262.58333333333331</v>
      </c>
      <c r="I350" s="40">
        <v>275.11666666666662</v>
      </c>
      <c r="J350" s="40">
        <v>282.43333333333334</v>
      </c>
      <c r="K350" s="31">
        <v>267.8</v>
      </c>
      <c r="L350" s="31">
        <v>247.95</v>
      </c>
      <c r="M350" s="31">
        <v>49.355530000000002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4512.25</v>
      </c>
      <c r="D351" s="40">
        <v>4515.7666666666664</v>
      </c>
      <c r="E351" s="40">
        <v>4481.5333333333328</v>
      </c>
      <c r="F351" s="40">
        <v>4450.8166666666666</v>
      </c>
      <c r="G351" s="40">
        <v>4416.583333333333</v>
      </c>
      <c r="H351" s="40">
        <v>4546.4833333333327</v>
      </c>
      <c r="I351" s="40">
        <v>4580.7166666666662</v>
      </c>
      <c r="J351" s="40">
        <v>4611.4333333333325</v>
      </c>
      <c r="K351" s="31">
        <v>4550</v>
      </c>
      <c r="L351" s="31">
        <v>4485.05</v>
      </c>
      <c r="M351" s="31">
        <v>0.56020999999999999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330.7</v>
      </c>
      <c r="D352" s="40">
        <v>326.43333333333334</v>
      </c>
      <c r="E352" s="40">
        <v>319.26666666666665</v>
      </c>
      <c r="F352" s="40">
        <v>307.83333333333331</v>
      </c>
      <c r="G352" s="40">
        <v>300.66666666666663</v>
      </c>
      <c r="H352" s="40">
        <v>337.86666666666667</v>
      </c>
      <c r="I352" s="40">
        <v>345.0333333333333</v>
      </c>
      <c r="J352" s="40">
        <v>356.4666666666667</v>
      </c>
      <c r="K352" s="31">
        <v>333.6</v>
      </c>
      <c r="L352" s="31">
        <v>315</v>
      </c>
      <c r="M352" s="31">
        <v>1.5226999999999999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3100.45</v>
      </c>
      <c r="D354" s="40">
        <v>3123.5666666666671</v>
      </c>
      <c r="E354" s="40">
        <v>3067.8833333333341</v>
      </c>
      <c r="F354" s="40">
        <v>3035.3166666666671</v>
      </c>
      <c r="G354" s="40">
        <v>2979.6333333333341</v>
      </c>
      <c r="H354" s="40">
        <v>3156.1333333333341</v>
      </c>
      <c r="I354" s="40">
        <v>3211.8166666666675</v>
      </c>
      <c r="J354" s="40">
        <v>3244.3833333333341</v>
      </c>
      <c r="K354" s="31">
        <v>3179.25</v>
      </c>
      <c r="L354" s="31">
        <v>3091</v>
      </c>
      <c r="M354" s="31">
        <v>4.3235400000000004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633.15</v>
      </c>
      <c r="D355" s="40">
        <v>632.23333333333335</v>
      </c>
      <c r="E355" s="40">
        <v>616.4666666666667</v>
      </c>
      <c r="F355" s="40">
        <v>599.7833333333333</v>
      </c>
      <c r="G355" s="40">
        <v>584.01666666666665</v>
      </c>
      <c r="H355" s="40">
        <v>648.91666666666674</v>
      </c>
      <c r="I355" s="40">
        <v>664.68333333333339</v>
      </c>
      <c r="J355" s="40">
        <v>681.36666666666679</v>
      </c>
      <c r="K355" s="31">
        <v>648</v>
      </c>
      <c r="L355" s="31">
        <v>615.54999999999995</v>
      </c>
      <c r="M355" s="31">
        <v>0.70948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371.45</v>
      </c>
      <c r="D356" s="40">
        <v>376.83333333333331</v>
      </c>
      <c r="E356" s="40">
        <v>360.76666666666665</v>
      </c>
      <c r="F356" s="40">
        <v>350.08333333333331</v>
      </c>
      <c r="G356" s="40">
        <v>334.01666666666665</v>
      </c>
      <c r="H356" s="40">
        <v>387.51666666666665</v>
      </c>
      <c r="I356" s="40">
        <v>403.58333333333337</v>
      </c>
      <c r="J356" s="40">
        <v>414.26666666666665</v>
      </c>
      <c r="K356" s="31">
        <v>392.9</v>
      </c>
      <c r="L356" s="31">
        <v>366.15</v>
      </c>
      <c r="M356" s="31">
        <v>7.3483400000000003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1599.55</v>
      </c>
      <c r="D357" s="40">
        <v>1597.0833333333333</v>
      </c>
      <c r="E357" s="40">
        <v>1577.0666666666666</v>
      </c>
      <c r="F357" s="40">
        <v>1554.5833333333333</v>
      </c>
      <c r="G357" s="40">
        <v>1534.5666666666666</v>
      </c>
      <c r="H357" s="40">
        <v>1619.5666666666666</v>
      </c>
      <c r="I357" s="40">
        <v>1639.5833333333335</v>
      </c>
      <c r="J357" s="40">
        <v>1662.0666666666666</v>
      </c>
      <c r="K357" s="31">
        <v>1617.1</v>
      </c>
      <c r="L357" s="31">
        <v>1574.6</v>
      </c>
      <c r="M357" s="31">
        <v>11.271129999999999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32281.05</v>
      </c>
      <c r="D358" s="40">
        <v>32211.766666666666</v>
      </c>
      <c r="E358" s="40">
        <v>31634.533333333333</v>
      </c>
      <c r="F358" s="40">
        <v>30988.016666666666</v>
      </c>
      <c r="G358" s="40">
        <v>30410.783333333333</v>
      </c>
      <c r="H358" s="40">
        <v>32858.283333333333</v>
      </c>
      <c r="I358" s="40">
        <v>33435.516666666663</v>
      </c>
      <c r="J358" s="40">
        <v>34082.033333333333</v>
      </c>
      <c r="K358" s="31">
        <v>32789</v>
      </c>
      <c r="L358" s="31">
        <v>31565.25</v>
      </c>
      <c r="M358" s="31">
        <v>0.46167000000000002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3643.25</v>
      </c>
      <c r="D359" s="40">
        <v>3669.3833333333332</v>
      </c>
      <c r="E359" s="40">
        <v>3578.8666666666663</v>
      </c>
      <c r="F359" s="40">
        <v>3514.4833333333331</v>
      </c>
      <c r="G359" s="40">
        <v>3423.9666666666662</v>
      </c>
      <c r="H359" s="40">
        <v>3733.7666666666664</v>
      </c>
      <c r="I359" s="40">
        <v>3824.2833333333328</v>
      </c>
      <c r="J359" s="40">
        <v>3888.6666666666665</v>
      </c>
      <c r="K359" s="31">
        <v>3759.9</v>
      </c>
      <c r="L359" s="31">
        <v>3605</v>
      </c>
      <c r="M359" s="31">
        <v>3.2099600000000001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235.6</v>
      </c>
      <c r="D360" s="40">
        <v>236.29999999999998</v>
      </c>
      <c r="E360" s="40">
        <v>233.64999999999998</v>
      </c>
      <c r="F360" s="40">
        <v>231.7</v>
      </c>
      <c r="G360" s="40">
        <v>229.04999999999998</v>
      </c>
      <c r="H360" s="40">
        <v>238.24999999999997</v>
      </c>
      <c r="I360" s="40">
        <v>240.9</v>
      </c>
      <c r="J360" s="40">
        <v>242.84999999999997</v>
      </c>
      <c r="K360" s="31">
        <v>238.95</v>
      </c>
      <c r="L360" s="31">
        <v>234.35</v>
      </c>
      <c r="M360" s="31">
        <v>21.74267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5569.45</v>
      </c>
      <c r="D361" s="40">
        <v>5560.8166666666666</v>
      </c>
      <c r="E361" s="40">
        <v>5512.6333333333332</v>
      </c>
      <c r="F361" s="40">
        <v>5455.8166666666666</v>
      </c>
      <c r="G361" s="40">
        <v>5407.6333333333332</v>
      </c>
      <c r="H361" s="40">
        <v>5617.6333333333332</v>
      </c>
      <c r="I361" s="40">
        <v>5665.8166666666657</v>
      </c>
      <c r="J361" s="40">
        <v>5722.6333333333332</v>
      </c>
      <c r="K361" s="31">
        <v>5609</v>
      </c>
      <c r="L361" s="31">
        <v>5504</v>
      </c>
      <c r="M361" s="31">
        <v>0.25352999999999998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265</v>
      </c>
      <c r="D362" s="40">
        <v>266.05</v>
      </c>
      <c r="E362" s="40">
        <v>262.05</v>
      </c>
      <c r="F362" s="40">
        <v>259.10000000000002</v>
      </c>
      <c r="G362" s="40">
        <v>255.10000000000002</v>
      </c>
      <c r="H362" s="40">
        <v>269</v>
      </c>
      <c r="I362" s="40">
        <v>273</v>
      </c>
      <c r="J362" s="40">
        <v>275.95</v>
      </c>
      <c r="K362" s="31">
        <v>270.05</v>
      </c>
      <c r="L362" s="31">
        <v>263.10000000000002</v>
      </c>
      <c r="M362" s="31">
        <v>15.396599999999999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961.55</v>
      </c>
      <c r="D363" s="40">
        <v>956.23333333333323</v>
      </c>
      <c r="E363" s="40">
        <v>945.91666666666652</v>
      </c>
      <c r="F363" s="40">
        <v>930.2833333333333</v>
      </c>
      <c r="G363" s="40">
        <v>919.96666666666658</v>
      </c>
      <c r="H363" s="40">
        <v>971.86666666666645</v>
      </c>
      <c r="I363" s="40">
        <v>982.18333333333328</v>
      </c>
      <c r="J363" s="40">
        <v>997.81666666666638</v>
      </c>
      <c r="K363" s="31">
        <v>966.55</v>
      </c>
      <c r="L363" s="31">
        <v>940.6</v>
      </c>
      <c r="M363" s="31">
        <v>1.21976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2417.25</v>
      </c>
      <c r="D364" s="40">
        <v>2401.4833333333331</v>
      </c>
      <c r="E364" s="40">
        <v>2380.9666666666662</v>
      </c>
      <c r="F364" s="40">
        <v>2344.6833333333329</v>
      </c>
      <c r="G364" s="40">
        <v>2324.1666666666661</v>
      </c>
      <c r="H364" s="40">
        <v>2437.7666666666664</v>
      </c>
      <c r="I364" s="40">
        <v>2458.2833333333338</v>
      </c>
      <c r="J364" s="40">
        <v>2494.5666666666666</v>
      </c>
      <c r="K364" s="31">
        <v>2422</v>
      </c>
      <c r="L364" s="31">
        <v>2365.1999999999998</v>
      </c>
      <c r="M364" s="31">
        <v>5.0653100000000002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2655.4</v>
      </c>
      <c r="D365" s="40">
        <v>2630.1333333333332</v>
      </c>
      <c r="E365" s="40">
        <v>2595.2666666666664</v>
      </c>
      <c r="F365" s="40">
        <v>2535.1333333333332</v>
      </c>
      <c r="G365" s="40">
        <v>2500.2666666666664</v>
      </c>
      <c r="H365" s="40">
        <v>2690.2666666666664</v>
      </c>
      <c r="I365" s="40">
        <v>2725.1333333333332</v>
      </c>
      <c r="J365" s="40">
        <v>2785.2666666666664</v>
      </c>
      <c r="K365" s="31">
        <v>2665</v>
      </c>
      <c r="L365" s="31">
        <v>2570</v>
      </c>
      <c r="M365" s="31">
        <v>13.04734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935.45</v>
      </c>
      <c r="D366" s="40">
        <v>933.15</v>
      </c>
      <c r="E366" s="40">
        <v>923.3</v>
      </c>
      <c r="F366" s="40">
        <v>911.15</v>
      </c>
      <c r="G366" s="40">
        <v>901.3</v>
      </c>
      <c r="H366" s="40">
        <v>945.3</v>
      </c>
      <c r="I366" s="40">
        <v>955.15000000000009</v>
      </c>
      <c r="J366" s="40">
        <v>967.3</v>
      </c>
      <c r="K366" s="31">
        <v>943</v>
      </c>
      <c r="L366" s="31">
        <v>921</v>
      </c>
      <c r="M366" s="31">
        <v>0.40669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2346.75</v>
      </c>
      <c r="D367" s="40">
        <v>2355.25</v>
      </c>
      <c r="E367" s="40">
        <v>2323.5</v>
      </c>
      <c r="F367" s="40">
        <v>2300.25</v>
      </c>
      <c r="G367" s="40">
        <v>2268.5</v>
      </c>
      <c r="H367" s="40">
        <v>2378.5</v>
      </c>
      <c r="I367" s="40">
        <v>2410.25</v>
      </c>
      <c r="J367" s="40">
        <v>2433.5</v>
      </c>
      <c r="K367" s="31">
        <v>2387</v>
      </c>
      <c r="L367" s="31">
        <v>2332</v>
      </c>
      <c r="M367" s="31">
        <v>3.1391800000000001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1768.1</v>
      </c>
      <c r="D368" s="40">
        <v>1749.9166666666667</v>
      </c>
      <c r="E368" s="40">
        <v>1729.8333333333335</v>
      </c>
      <c r="F368" s="40">
        <v>1691.5666666666668</v>
      </c>
      <c r="G368" s="40">
        <v>1671.4833333333336</v>
      </c>
      <c r="H368" s="40">
        <v>1788.1833333333334</v>
      </c>
      <c r="I368" s="40">
        <v>1808.2666666666669</v>
      </c>
      <c r="J368" s="40">
        <v>1846.5333333333333</v>
      </c>
      <c r="K368" s="31">
        <v>1770</v>
      </c>
      <c r="L368" s="31">
        <v>1711.65</v>
      </c>
      <c r="M368" s="31">
        <v>1.3089900000000001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139.9</v>
      </c>
      <c r="D369" s="40">
        <v>140.06666666666666</v>
      </c>
      <c r="E369" s="40">
        <v>138.03333333333333</v>
      </c>
      <c r="F369" s="40">
        <v>136.16666666666666</v>
      </c>
      <c r="G369" s="40">
        <v>134.13333333333333</v>
      </c>
      <c r="H369" s="40">
        <v>141.93333333333334</v>
      </c>
      <c r="I369" s="40">
        <v>143.96666666666664</v>
      </c>
      <c r="J369" s="40">
        <v>145.83333333333334</v>
      </c>
      <c r="K369" s="31">
        <v>142.1</v>
      </c>
      <c r="L369" s="31">
        <v>138.19999999999999</v>
      </c>
      <c r="M369" s="31">
        <v>61.61694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191.85</v>
      </c>
      <c r="D370" s="40">
        <v>191.66666666666666</v>
      </c>
      <c r="E370" s="40">
        <v>189.83333333333331</v>
      </c>
      <c r="F370" s="40">
        <v>187.81666666666666</v>
      </c>
      <c r="G370" s="40">
        <v>185.98333333333332</v>
      </c>
      <c r="H370" s="40">
        <v>193.68333333333331</v>
      </c>
      <c r="I370" s="40">
        <v>195.51666666666662</v>
      </c>
      <c r="J370" s="40">
        <v>197.5333333333333</v>
      </c>
      <c r="K370" s="31">
        <v>193.5</v>
      </c>
      <c r="L370" s="31">
        <v>189.65</v>
      </c>
      <c r="M370" s="31">
        <v>127.46178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480.95</v>
      </c>
      <c r="D371" s="40">
        <v>481.2</v>
      </c>
      <c r="E371" s="40">
        <v>473.4</v>
      </c>
      <c r="F371" s="40">
        <v>465.84999999999997</v>
      </c>
      <c r="G371" s="40">
        <v>458.04999999999995</v>
      </c>
      <c r="H371" s="40">
        <v>488.75</v>
      </c>
      <c r="I371" s="40">
        <v>496.55000000000007</v>
      </c>
      <c r="J371" s="40">
        <v>504.1</v>
      </c>
      <c r="K371" s="31">
        <v>489</v>
      </c>
      <c r="L371" s="31">
        <v>473.65</v>
      </c>
      <c r="M371" s="31">
        <v>10.254009999999999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691.35</v>
      </c>
      <c r="D372" s="40">
        <v>693.43333333333339</v>
      </c>
      <c r="E372" s="40">
        <v>684.91666666666674</v>
      </c>
      <c r="F372" s="40">
        <v>678.48333333333335</v>
      </c>
      <c r="G372" s="40">
        <v>669.9666666666667</v>
      </c>
      <c r="H372" s="40">
        <v>699.86666666666679</v>
      </c>
      <c r="I372" s="40">
        <v>708.38333333333344</v>
      </c>
      <c r="J372" s="40">
        <v>714.81666666666683</v>
      </c>
      <c r="K372" s="31">
        <v>701.95</v>
      </c>
      <c r="L372" s="31">
        <v>687</v>
      </c>
      <c r="M372" s="31">
        <v>2.1165600000000002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124.65</v>
      </c>
      <c r="D373" s="40">
        <v>125.18333333333332</v>
      </c>
      <c r="E373" s="40">
        <v>123.56666666666665</v>
      </c>
      <c r="F373" s="40">
        <v>122.48333333333332</v>
      </c>
      <c r="G373" s="40">
        <v>120.86666666666665</v>
      </c>
      <c r="H373" s="40">
        <v>126.26666666666665</v>
      </c>
      <c r="I373" s="40">
        <v>127.88333333333333</v>
      </c>
      <c r="J373" s="40">
        <v>128.96666666666664</v>
      </c>
      <c r="K373" s="31">
        <v>126.8</v>
      </c>
      <c r="L373" s="31">
        <v>124.1</v>
      </c>
      <c r="M373" s="31">
        <v>1.68184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5518.6</v>
      </c>
      <c r="D374" s="40">
        <v>5485.5333333333328</v>
      </c>
      <c r="E374" s="40">
        <v>5436.0666666666657</v>
      </c>
      <c r="F374" s="40">
        <v>5353.5333333333328</v>
      </c>
      <c r="G374" s="40">
        <v>5304.0666666666657</v>
      </c>
      <c r="H374" s="40">
        <v>5568.0666666666657</v>
      </c>
      <c r="I374" s="40">
        <v>5617.5333333333328</v>
      </c>
      <c r="J374" s="40">
        <v>5700.0666666666657</v>
      </c>
      <c r="K374" s="31">
        <v>5535</v>
      </c>
      <c r="L374" s="31">
        <v>5403</v>
      </c>
      <c r="M374" s="31">
        <v>0.12658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14048.3</v>
      </c>
      <c r="D375" s="40">
        <v>14019.766666666668</v>
      </c>
      <c r="E375" s="40">
        <v>13939.533333333336</v>
      </c>
      <c r="F375" s="40">
        <v>13830.766666666668</v>
      </c>
      <c r="G375" s="40">
        <v>13750.533333333336</v>
      </c>
      <c r="H375" s="40">
        <v>14128.533333333336</v>
      </c>
      <c r="I375" s="40">
        <v>14208.76666666667</v>
      </c>
      <c r="J375" s="40">
        <v>14317.533333333336</v>
      </c>
      <c r="K375" s="31">
        <v>14100</v>
      </c>
      <c r="L375" s="31">
        <v>13911</v>
      </c>
      <c r="M375" s="31">
        <v>2.2440000000000002E-2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40.6</v>
      </c>
      <c r="D376" s="40">
        <v>40.383333333333333</v>
      </c>
      <c r="E376" s="40">
        <v>39.566666666666663</v>
      </c>
      <c r="F376" s="40">
        <v>38.533333333333331</v>
      </c>
      <c r="G376" s="40">
        <v>37.716666666666661</v>
      </c>
      <c r="H376" s="40">
        <v>41.416666666666664</v>
      </c>
      <c r="I376" s="40">
        <v>42.233333333333341</v>
      </c>
      <c r="J376" s="40">
        <v>43.266666666666666</v>
      </c>
      <c r="K376" s="31">
        <v>41.2</v>
      </c>
      <c r="L376" s="31">
        <v>39.35</v>
      </c>
      <c r="M376" s="31">
        <v>979.22964999999999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924.3</v>
      </c>
      <c r="D377" s="40">
        <v>922.4</v>
      </c>
      <c r="E377" s="40">
        <v>915.3</v>
      </c>
      <c r="F377" s="40">
        <v>906.3</v>
      </c>
      <c r="G377" s="40">
        <v>899.19999999999993</v>
      </c>
      <c r="H377" s="40">
        <v>931.4</v>
      </c>
      <c r="I377" s="40">
        <v>938.50000000000011</v>
      </c>
      <c r="J377" s="40">
        <v>947.5</v>
      </c>
      <c r="K377" s="31">
        <v>929.5</v>
      </c>
      <c r="L377" s="31">
        <v>913.4</v>
      </c>
      <c r="M377" s="31">
        <v>0.71869000000000005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193.5</v>
      </c>
      <c r="D378" s="40">
        <v>192.88333333333335</v>
      </c>
      <c r="E378" s="40">
        <v>188.16666666666671</v>
      </c>
      <c r="F378" s="40">
        <v>182.83333333333337</v>
      </c>
      <c r="G378" s="40">
        <v>178.11666666666673</v>
      </c>
      <c r="H378" s="40">
        <v>198.2166666666667</v>
      </c>
      <c r="I378" s="40">
        <v>202.93333333333334</v>
      </c>
      <c r="J378" s="40">
        <v>208.26666666666668</v>
      </c>
      <c r="K378" s="31">
        <v>197.6</v>
      </c>
      <c r="L378" s="31">
        <v>187.55</v>
      </c>
      <c r="M378" s="31">
        <v>98.839830000000006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156.1</v>
      </c>
      <c r="D379" s="40">
        <v>155.91666666666666</v>
      </c>
      <c r="E379" s="40">
        <v>153.68333333333331</v>
      </c>
      <c r="F379" s="40">
        <v>151.26666666666665</v>
      </c>
      <c r="G379" s="40">
        <v>149.0333333333333</v>
      </c>
      <c r="H379" s="40">
        <v>158.33333333333331</v>
      </c>
      <c r="I379" s="40">
        <v>160.56666666666666</v>
      </c>
      <c r="J379" s="40">
        <v>162.98333333333332</v>
      </c>
      <c r="K379" s="31">
        <v>158.15</v>
      </c>
      <c r="L379" s="31">
        <v>153.5</v>
      </c>
      <c r="M379" s="31">
        <v>57.263919999999999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275.25</v>
      </c>
      <c r="D380" s="40">
        <v>274.88333333333333</v>
      </c>
      <c r="E380" s="40">
        <v>270.46666666666664</v>
      </c>
      <c r="F380" s="40">
        <v>265.68333333333334</v>
      </c>
      <c r="G380" s="40">
        <v>261.26666666666665</v>
      </c>
      <c r="H380" s="40">
        <v>279.66666666666663</v>
      </c>
      <c r="I380" s="40">
        <v>284.08333333333337</v>
      </c>
      <c r="J380" s="40">
        <v>288.86666666666662</v>
      </c>
      <c r="K380" s="31">
        <v>279.3</v>
      </c>
      <c r="L380" s="31">
        <v>270.10000000000002</v>
      </c>
      <c r="M380" s="31">
        <v>1.81247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896.6</v>
      </c>
      <c r="D381" s="40">
        <v>887.68333333333339</v>
      </c>
      <c r="E381" s="40">
        <v>872.96666666666681</v>
      </c>
      <c r="F381" s="40">
        <v>849.33333333333337</v>
      </c>
      <c r="G381" s="40">
        <v>834.61666666666679</v>
      </c>
      <c r="H381" s="40">
        <v>911.31666666666683</v>
      </c>
      <c r="I381" s="40">
        <v>926.03333333333353</v>
      </c>
      <c r="J381" s="40">
        <v>949.66666666666686</v>
      </c>
      <c r="K381" s="31">
        <v>902.4</v>
      </c>
      <c r="L381" s="31">
        <v>864.05</v>
      </c>
      <c r="M381" s="31">
        <v>5.3008199999999999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</v>
      </c>
      <c r="D382" s="40">
        <v>30.366666666666664</v>
      </c>
      <c r="E382" s="40">
        <v>29.533333333333328</v>
      </c>
      <c r="F382" s="40">
        <v>29.066666666666663</v>
      </c>
      <c r="G382" s="40">
        <v>28.233333333333327</v>
      </c>
      <c r="H382" s="40">
        <v>30.833333333333329</v>
      </c>
      <c r="I382" s="40">
        <v>31.666666666666664</v>
      </c>
      <c r="J382" s="40">
        <v>32.133333333333326</v>
      </c>
      <c r="K382" s="31">
        <v>31.2</v>
      </c>
      <c r="L382" s="31">
        <v>29.9</v>
      </c>
      <c r="M382" s="31">
        <v>55.132840000000002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243.4</v>
      </c>
      <c r="D383" s="40">
        <v>244.26666666666665</v>
      </c>
      <c r="E383" s="40">
        <v>240.0333333333333</v>
      </c>
      <c r="F383" s="40">
        <v>236.66666666666666</v>
      </c>
      <c r="G383" s="40">
        <v>232.43333333333331</v>
      </c>
      <c r="H383" s="40">
        <v>247.6333333333333</v>
      </c>
      <c r="I383" s="40">
        <v>251.86666666666665</v>
      </c>
      <c r="J383" s="40">
        <v>255.23333333333329</v>
      </c>
      <c r="K383" s="31">
        <v>248.5</v>
      </c>
      <c r="L383" s="31">
        <v>240.9</v>
      </c>
      <c r="M383" s="31">
        <v>48.458860000000001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586.04999999999995</v>
      </c>
      <c r="D384" s="40">
        <v>588.01666666666665</v>
      </c>
      <c r="E384" s="40">
        <v>583.0333333333333</v>
      </c>
      <c r="F384" s="40">
        <v>580.01666666666665</v>
      </c>
      <c r="G384" s="40">
        <v>575.0333333333333</v>
      </c>
      <c r="H384" s="40">
        <v>591.0333333333333</v>
      </c>
      <c r="I384" s="40">
        <v>596.01666666666665</v>
      </c>
      <c r="J384" s="40">
        <v>599.0333333333333</v>
      </c>
      <c r="K384" s="31">
        <v>593</v>
      </c>
      <c r="L384" s="31">
        <v>585</v>
      </c>
      <c r="M384" s="31">
        <v>1.4023000000000001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284.8</v>
      </c>
      <c r="D385" s="40">
        <v>285.18333333333334</v>
      </c>
      <c r="E385" s="40">
        <v>283.61666666666667</v>
      </c>
      <c r="F385" s="40">
        <v>282.43333333333334</v>
      </c>
      <c r="G385" s="40">
        <v>280.86666666666667</v>
      </c>
      <c r="H385" s="40">
        <v>286.36666666666667</v>
      </c>
      <c r="I385" s="40">
        <v>287.93333333333339</v>
      </c>
      <c r="J385" s="40">
        <v>289.11666666666667</v>
      </c>
      <c r="K385" s="31">
        <v>286.75</v>
      </c>
      <c r="L385" s="31">
        <v>284</v>
      </c>
      <c r="M385" s="31">
        <v>1.6354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80.7</v>
      </c>
      <c r="D386" s="40">
        <v>81.016666666666666</v>
      </c>
      <c r="E386" s="40">
        <v>79.583333333333329</v>
      </c>
      <c r="F386" s="40">
        <v>78.466666666666669</v>
      </c>
      <c r="G386" s="40">
        <v>77.033333333333331</v>
      </c>
      <c r="H386" s="40">
        <v>82.133333333333326</v>
      </c>
      <c r="I386" s="40">
        <v>83.566666666666663</v>
      </c>
      <c r="J386" s="40">
        <v>84.683333333333323</v>
      </c>
      <c r="K386" s="31">
        <v>82.45</v>
      </c>
      <c r="L386" s="31">
        <v>79.900000000000006</v>
      </c>
      <c r="M386" s="31">
        <v>43.06521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2180.4</v>
      </c>
      <c r="D387" s="40">
        <v>2193.0666666666666</v>
      </c>
      <c r="E387" s="40">
        <v>2154.1333333333332</v>
      </c>
      <c r="F387" s="40">
        <v>2127.8666666666668</v>
      </c>
      <c r="G387" s="40">
        <v>2088.9333333333334</v>
      </c>
      <c r="H387" s="40">
        <v>2219.333333333333</v>
      </c>
      <c r="I387" s="40">
        <v>2258.2666666666664</v>
      </c>
      <c r="J387" s="40">
        <v>2284.5333333333328</v>
      </c>
      <c r="K387" s="31">
        <v>2232</v>
      </c>
      <c r="L387" s="31">
        <v>2166.8000000000002</v>
      </c>
      <c r="M387" s="31">
        <v>0.13674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452.5</v>
      </c>
      <c r="D388" s="40">
        <v>451.84999999999997</v>
      </c>
      <c r="E388" s="40">
        <v>445.69999999999993</v>
      </c>
      <c r="F388" s="40">
        <v>438.9</v>
      </c>
      <c r="G388" s="40">
        <v>432.74999999999994</v>
      </c>
      <c r="H388" s="40">
        <v>458.64999999999992</v>
      </c>
      <c r="I388" s="40">
        <v>464.7999999999999</v>
      </c>
      <c r="J388" s="40">
        <v>471.59999999999991</v>
      </c>
      <c r="K388" s="31">
        <v>458</v>
      </c>
      <c r="L388" s="31">
        <v>445.05</v>
      </c>
      <c r="M388" s="31">
        <v>5.91953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144.6</v>
      </c>
      <c r="D389" s="40">
        <v>143.48333333333332</v>
      </c>
      <c r="E389" s="40">
        <v>141.51666666666665</v>
      </c>
      <c r="F389" s="40">
        <v>138.43333333333334</v>
      </c>
      <c r="G389" s="40">
        <v>136.46666666666667</v>
      </c>
      <c r="H389" s="40">
        <v>146.56666666666663</v>
      </c>
      <c r="I389" s="40">
        <v>148.53333333333327</v>
      </c>
      <c r="J389" s="40">
        <v>151.61666666666662</v>
      </c>
      <c r="K389" s="31">
        <v>145.44999999999999</v>
      </c>
      <c r="L389" s="31">
        <v>140.4</v>
      </c>
      <c r="M389" s="31">
        <v>18.168970000000002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1171.5999999999999</v>
      </c>
      <c r="D390" s="40">
        <v>1162.8500000000001</v>
      </c>
      <c r="E390" s="40">
        <v>1147.7000000000003</v>
      </c>
      <c r="F390" s="40">
        <v>1123.8000000000002</v>
      </c>
      <c r="G390" s="40">
        <v>1108.6500000000003</v>
      </c>
      <c r="H390" s="40">
        <v>1186.7500000000002</v>
      </c>
      <c r="I390" s="40">
        <v>1201.9000000000003</v>
      </c>
      <c r="J390" s="40">
        <v>1225.8000000000002</v>
      </c>
      <c r="K390" s="31">
        <v>1178</v>
      </c>
      <c r="L390" s="31">
        <v>1138.95</v>
      </c>
      <c r="M390" s="31">
        <v>6.0313699999999999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2523.6999999999998</v>
      </c>
      <c r="D391" s="40">
        <v>2519.5</v>
      </c>
      <c r="E391" s="40">
        <v>2499.1999999999998</v>
      </c>
      <c r="F391" s="40">
        <v>2474.6999999999998</v>
      </c>
      <c r="G391" s="40">
        <v>2454.3999999999996</v>
      </c>
      <c r="H391" s="40">
        <v>2544</v>
      </c>
      <c r="I391" s="40">
        <v>2564.3000000000002</v>
      </c>
      <c r="J391" s="40">
        <v>2588.8000000000002</v>
      </c>
      <c r="K391" s="31">
        <v>2539.8000000000002</v>
      </c>
      <c r="L391" s="31">
        <v>2495</v>
      </c>
      <c r="M391" s="31">
        <v>41.345440000000004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122.4</v>
      </c>
      <c r="D392" s="40">
        <v>122.13333333333333</v>
      </c>
      <c r="E392" s="40">
        <v>120.26666666666665</v>
      </c>
      <c r="F392" s="40">
        <v>118.13333333333333</v>
      </c>
      <c r="G392" s="40">
        <v>116.26666666666665</v>
      </c>
      <c r="H392" s="40">
        <v>124.26666666666665</v>
      </c>
      <c r="I392" s="40">
        <v>126.13333333333333</v>
      </c>
      <c r="J392" s="40">
        <v>128.26666666666665</v>
      </c>
      <c r="K392" s="31">
        <v>124</v>
      </c>
      <c r="L392" s="31">
        <v>120</v>
      </c>
      <c r="M392" s="31">
        <v>0.61443000000000003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1438.4</v>
      </c>
      <c r="D393" s="40">
        <v>1440.0833333333333</v>
      </c>
      <c r="E393" s="40">
        <v>1429.1666666666665</v>
      </c>
      <c r="F393" s="40">
        <v>1419.9333333333332</v>
      </c>
      <c r="G393" s="40">
        <v>1409.0166666666664</v>
      </c>
      <c r="H393" s="40">
        <v>1449.3166666666666</v>
      </c>
      <c r="I393" s="40">
        <v>1460.2333333333331</v>
      </c>
      <c r="J393" s="40">
        <v>1469.4666666666667</v>
      </c>
      <c r="K393" s="31">
        <v>1451</v>
      </c>
      <c r="L393" s="31">
        <v>1430.85</v>
      </c>
      <c r="M393" s="31">
        <v>0.28433000000000003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2042.15</v>
      </c>
      <c r="D394" s="40">
        <v>2014.0333333333335</v>
      </c>
      <c r="E394" s="40">
        <v>1963.2166666666672</v>
      </c>
      <c r="F394" s="40">
        <v>1884.2833333333335</v>
      </c>
      <c r="G394" s="40">
        <v>1833.4666666666672</v>
      </c>
      <c r="H394" s="40">
        <v>2092.9666666666672</v>
      </c>
      <c r="I394" s="40">
        <v>2143.7833333333333</v>
      </c>
      <c r="J394" s="40">
        <v>2222.7166666666672</v>
      </c>
      <c r="K394" s="31">
        <v>2064.85</v>
      </c>
      <c r="L394" s="31">
        <v>1935.1</v>
      </c>
      <c r="M394" s="31">
        <v>3.8265699999999998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1046.5999999999999</v>
      </c>
      <c r="D395" s="40">
        <v>1039.45</v>
      </c>
      <c r="E395" s="40">
        <v>1030.9000000000001</v>
      </c>
      <c r="F395" s="40">
        <v>1015.2</v>
      </c>
      <c r="G395" s="40">
        <v>1006.6500000000001</v>
      </c>
      <c r="H395" s="40">
        <v>1055.1500000000001</v>
      </c>
      <c r="I395" s="40">
        <v>1063.6999999999998</v>
      </c>
      <c r="J395" s="40">
        <v>1079.4000000000001</v>
      </c>
      <c r="K395" s="31">
        <v>1048</v>
      </c>
      <c r="L395" s="31">
        <v>1023.75</v>
      </c>
      <c r="M395" s="31">
        <v>20.26286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1209.05</v>
      </c>
      <c r="D396" s="40">
        <v>1208.6666666666667</v>
      </c>
      <c r="E396" s="40">
        <v>1199.7833333333335</v>
      </c>
      <c r="F396" s="40">
        <v>1190.5166666666669</v>
      </c>
      <c r="G396" s="40">
        <v>1181.6333333333337</v>
      </c>
      <c r="H396" s="40">
        <v>1217.9333333333334</v>
      </c>
      <c r="I396" s="40">
        <v>1226.8166666666666</v>
      </c>
      <c r="J396" s="40">
        <v>1236.0833333333333</v>
      </c>
      <c r="K396" s="31">
        <v>1217.55</v>
      </c>
      <c r="L396" s="31">
        <v>1199.4000000000001</v>
      </c>
      <c r="M396" s="31">
        <v>8.3063400000000005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496.25</v>
      </c>
      <c r="D397" s="40">
        <v>494.11666666666662</v>
      </c>
      <c r="E397" s="40">
        <v>488.33333333333326</v>
      </c>
      <c r="F397" s="40">
        <v>480.41666666666663</v>
      </c>
      <c r="G397" s="40">
        <v>474.63333333333327</v>
      </c>
      <c r="H397" s="40">
        <v>502.03333333333325</v>
      </c>
      <c r="I397" s="40">
        <v>507.81666666666666</v>
      </c>
      <c r="J397" s="40">
        <v>515.73333333333323</v>
      </c>
      <c r="K397" s="31">
        <v>499.9</v>
      </c>
      <c r="L397" s="31">
        <v>486.2</v>
      </c>
      <c r="M397" s="31">
        <v>1.57281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28.4</v>
      </c>
      <c r="D398" s="40">
        <v>28.316666666666666</v>
      </c>
      <c r="E398" s="40">
        <v>28.033333333333331</v>
      </c>
      <c r="F398" s="40">
        <v>27.666666666666664</v>
      </c>
      <c r="G398" s="40">
        <v>27.383333333333329</v>
      </c>
      <c r="H398" s="40">
        <v>28.683333333333334</v>
      </c>
      <c r="I398" s="40">
        <v>28.966666666666672</v>
      </c>
      <c r="J398" s="40">
        <v>29.333333333333336</v>
      </c>
      <c r="K398" s="31">
        <v>28.6</v>
      </c>
      <c r="L398" s="31">
        <v>27.95</v>
      </c>
      <c r="M398" s="31">
        <v>39.020180000000003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3095.75</v>
      </c>
      <c r="D399" s="40">
        <v>3103.5833333333335</v>
      </c>
      <c r="E399" s="40">
        <v>3073.166666666667</v>
      </c>
      <c r="F399" s="40">
        <v>3050.5833333333335</v>
      </c>
      <c r="G399" s="40">
        <v>3020.166666666667</v>
      </c>
      <c r="H399" s="40">
        <v>3126.166666666667</v>
      </c>
      <c r="I399" s="40">
        <v>3156.5833333333339</v>
      </c>
      <c r="J399" s="40">
        <v>3179.166666666667</v>
      </c>
      <c r="K399" s="31">
        <v>3134</v>
      </c>
      <c r="L399" s="31">
        <v>3081</v>
      </c>
      <c r="M399" s="31">
        <v>0.14852000000000001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11089.7</v>
      </c>
      <c r="D400" s="40">
        <v>11138.233333333332</v>
      </c>
      <c r="E400" s="40">
        <v>10951.466666666664</v>
      </c>
      <c r="F400" s="40">
        <v>10813.233333333332</v>
      </c>
      <c r="G400" s="40">
        <v>10626.466666666664</v>
      </c>
      <c r="H400" s="40">
        <v>11276.466666666664</v>
      </c>
      <c r="I400" s="40">
        <v>11463.23333333333</v>
      </c>
      <c r="J400" s="40">
        <v>11601.466666666664</v>
      </c>
      <c r="K400" s="31">
        <v>11325</v>
      </c>
      <c r="L400" s="31">
        <v>11000</v>
      </c>
      <c r="M400" s="31">
        <v>2.7734700000000001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7874.7</v>
      </c>
      <c r="D401" s="40">
        <v>7880.5</v>
      </c>
      <c r="E401" s="40">
        <v>7773</v>
      </c>
      <c r="F401" s="40">
        <v>7671.3</v>
      </c>
      <c r="G401" s="40">
        <v>7563.8</v>
      </c>
      <c r="H401" s="40">
        <v>7982.2</v>
      </c>
      <c r="I401" s="40">
        <v>8089.7</v>
      </c>
      <c r="J401" s="40">
        <v>8191.4</v>
      </c>
      <c r="K401" s="31">
        <v>7988</v>
      </c>
      <c r="L401" s="31">
        <v>7778.8</v>
      </c>
      <c r="M401" s="31">
        <v>0.37343999999999999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7331.95</v>
      </c>
      <c r="D402" s="40">
        <v>7453.9833333333336</v>
      </c>
      <c r="E402" s="40">
        <v>7167.9666666666672</v>
      </c>
      <c r="F402" s="40">
        <v>7003.9833333333336</v>
      </c>
      <c r="G402" s="40">
        <v>6717.9666666666672</v>
      </c>
      <c r="H402" s="40">
        <v>7617.9666666666672</v>
      </c>
      <c r="I402" s="40">
        <v>7903.9833333333336</v>
      </c>
      <c r="J402" s="40">
        <v>8067.9666666666672</v>
      </c>
      <c r="K402" s="31">
        <v>7740</v>
      </c>
      <c r="L402" s="31">
        <v>7290</v>
      </c>
      <c r="M402" s="31">
        <v>0.19586999999999999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114.95</v>
      </c>
      <c r="D403" s="40">
        <v>114.76666666666667</v>
      </c>
      <c r="E403" s="40">
        <v>113.83333333333333</v>
      </c>
      <c r="F403" s="40">
        <v>112.71666666666667</v>
      </c>
      <c r="G403" s="40">
        <v>111.78333333333333</v>
      </c>
      <c r="H403" s="40">
        <v>115.88333333333333</v>
      </c>
      <c r="I403" s="40">
        <v>116.81666666666666</v>
      </c>
      <c r="J403" s="40">
        <v>117.93333333333332</v>
      </c>
      <c r="K403" s="31">
        <v>115.7</v>
      </c>
      <c r="L403" s="31">
        <v>113.65</v>
      </c>
      <c r="M403" s="31">
        <v>3.8624900000000002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213.95</v>
      </c>
      <c r="D404" s="40">
        <v>214.35</v>
      </c>
      <c r="E404" s="40">
        <v>210.95</v>
      </c>
      <c r="F404" s="40">
        <v>207.95</v>
      </c>
      <c r="G404" s="40">
        <v>204.54999999999998</v>
      </c>
      <c r="H404" s="40">
        <v>217.35</v>
      </c>
      <c r="I404" s="40">
        <v>220.75000000000003</v>
      </c>
      <c r="J404" s="40">
        <v>223.75</v>
      </c>
      <c r="K404" s="31">
        <v>217.75</v>
      </c>
      <c r="L404" s="31">
        <v>211.35</v>
      </c>
      <c r="M404" s="31">
        <v>9.3965899999999998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324.55</v>
      </c>
      <c r="D405" s="40">
        <v>326.2</v>
      </c>
      <c r="E405" s="40">
        <v>320.89999999999998</v>
      </c>
      <c r="F405" s="40">
        <v>317.25</v>
      </c>
      <c r="G405" s="40">
        <v>311.95</v>
      </c>
      <c r="H405" s="40">
        <v>329.84999999999997</v>
      </c>
      <c r="I405" s="40">
        <v>335.15000000000003</v>
      </c>
      <c r="J405" s="40">
        <v>338.79999999999995</v>
      </c>
      <c r="K405" s="31">
        <v>331.5</v>
      </c>
      <c r="L405" s="31">
        <v>322.55</v>
      </c>
      <c r="M405" s="31">
        <v>0.52061999999999997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2386.4499999999998</v>
      </c>
      <c r="D406" s="40">
        <v>2375.0499999999997</v>
      </c>
      <c r="E406" s="40">
        <v>2316.4999999999995</v>
      </c>
      <c r="F406" s="40">
        <v>2246.5499999999997</v>
      </c>
      <c r="G406" s="40">
        <v>2187.9999999999995</v>
      </c>
      <c r="H406" s="40">
        <v>2444.9999999999995</v>
      </c>
      <c r="I406" s="40">
        <v>2503.5499999999997</v>
      </c>
      <c r="J406" s="40">
        <v>2573.4999999999995</v>
      </c>
      <c r="K406" s="31">
        <v>2433.6</v>
      </c>
      <c r="L406" s="31">
        <v>2305.1</v>
      </c>
      <c r="M406" s="31">
        <v>0.11608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551.04999999999995</v>
      </c>
      <c r="D407" s="40">
        <v>551.68333333333328</v>
      </c>
      <c r="E407" s="40">
        <v>547.41666666666652</v>
      </c>
      <c r="F407" s="40">
        <v>543.78333333333319</v>
      </c>
      <c r="G407" s="40">
        <v>539.51666666666642</v>
      </c>
      <c r="H407" s="40">
        <v>555.31666666666661</v>
      </c>
      <c r="I407" s="40">
        <v>559.58333333333326</v>
      </c>
      <c r="J407" s="40">
        <v>563.2166666666667</v>
      </c>
      <c r="K407" s="31">
        <v>555.95000000000005</v>
      </c>
      <c r="L407" s="31">
        <v>548.04999999999995</v>
      </c>
      <c r="M407" s="31">
        <v>0.71821999999999997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125.1</v>
      </c>
      <c r="D408" s="40">
        <v>124.51666666666667</v>
      </c>
      <c r="E408" s="40">
        <v>121.03333333333333</v>
      </c>
      <c r="F408" s="40">
        <v>116.96666666666667</v>
      </c>
      <c r="G408" s="40">
        <v>113.48333333333333</v>
      </c>
      <c r="H408" s="40">
        <v>128.58333333333331</v>
      </c>
      <c r="I408" s="40">
        <v>132.06666666666666</v>
      </c>
      <c r="J408" s="40">
        <v>136.13333333333333</v>
      </c>
      <c r="K408" s="31">
        <v>128</v>
      </c>
      <c r="L408" s="31">
        <v>120.45</v>
      </c>
      <c r="M408" s="31">
        <v>93.969139999999996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263.8</v>
      </c>
      <c r="D409" s="40">
        <v>265.15000000000003</v>
      </c>
      <c r="E409" s="40">
        <v>260.40000000000009</v>
      </c>
      <c r="F409" s="40">
        <v>257.00000000000006</v>
      </c>
      <c r="G409" s="40">
        <v>252.25000000000011</v>
      </c>
      <c r="H409" s="40">
        <v>268.55000000000007</v>
      </c>
      <c r="I409" s="40">
        <v>273.29999999999995</v>
      </c>
      <c r="J409" s="40">
        <v>276.70000000000005</v>
      </c>
      <c r="K409" s="31">
        <v>269.89999999999998</v>
      </c>
      <c r="L409" s="31">
        <v>261.75</v>
      </c>
      <c r="M409" s="31">
        <v>2.0936699999999999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29099.55</v>
      </c>
      <c r="D410" s="40">
        <v>28959.8</v>
      </c>
      <c r="E410" s="40">
        <v>28721.599999999999</v>
      </c>
      <c r="F410" s="40">
        <v>28343.649999999998</v>
      </c>
      <c r="G410" s="40">
        <v>28105.449999999997</v>
      </c>
      <c r="H410" s="40">
        <v>29337.75</v>
      </c>
      <c r="I410" s="40">
        <v>29575.950000000004</v>
      </c>
      <c r="J410" s="40">
        <v>29953.9</v>
      </c>
      <c r="K410" s="31">
        <v>29198</v>
      </c>
      <c r="L410" s="31">
        <v>28581.85</v>
      </c>
      <c r="M410" s="31">
        <v>0.33996999999999999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2056.35</v>
      </c>
      <c r="D411" s="40">
        <v>2042.95</v>
      </c>
      <c r="E411" s="40">
        <v>1998.9</v>
      </c>
      <c r="F411" s="40">
        <v>1941.45</v>
      </c>
      <c r="G411" s="40">
        <v>1897.4</v>
      </c>
      <c r="H411" s="40">
        <v>2100.4</v>
      </c>
      <c r="I411" s="40">
        <v>2144.4499999999998</v>
      </c>
      <c r="J411" s="40">
        <v>2201.9</v>
      </c>
      <c r="K411" s="31">
        <v>2087</v>
      </c>
      <c r="L411" s="31">
        <v>1985.5</v>
      </c>
      <c r="M411" s="31">
        <v>0.54261000000000004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1294.55</v>
      </c>
      <c r="D412" s="40">
        <v>1289.1333333333332</v>
      </c>
      <c r="E412" s="40">
        <v>1278.7166666666665</v>
      </c>
      <c r="F412" s="40">
        <v>1262.8833333333332</v>
      </c>
      <c r="G412" s="40">
        <v>1252.4666666666665</v>
      </c>
      <c r="H412" s="40">
        <v>1304.9666666666665</v>
      </c>
      <c r="I412" s="40">
        <v>1315.3833333333334</v>
      </c>
      <c r="J412" s="40">
        <v>1331.2166666666665</v>
      </c>
      <c r="K412" s="31">
        <v>1299.55</v>
      </c>
      <c r="L412" s="31">
        <v>1273.3</v>
      </c>
      <c r="M412" s="31">
        <v>9.2646499999999996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2148.4499999999998</v>
      </c>
      <c r="D413" s="40">
        <v>2137.7833333333333</v>
      </c>
      <c r="E413" s="40">
        <v>2120.6666666666665</v>
      </c>
      <c r="F413" s="40">
        <v>2092.8833333333332</v>
      </c>
      <c r="G413" s="40">
        <v>2075.7666666666664</v>
      </c>
      <c r="H413" s="40">
        <v>2165.5666666666666</v>
      </c>
      <c r="I413" s="40">
        <v>2182.6833333333334</v>
      </c>
      <c r="J413" s="40">
        <v>2210.4666666666667</v>
      </c>
      <c r="K413" s="31">
        <v>2154.9</v>
      </c>
      <c r="L413" s="31">
        <v>2110</v>
      </c>
      <c r="M413" s="31">
        <v>1.3500300000000001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778.5</v>
      </c>
      <c r="D414" s="40">
        <v>783.28333333333342</v>
      </c>
      <c r="E414" s="40">
        <v>770.91666666666686</v>
      </c>
      <c r="F414" s="40">
        <v>763.33333333333348</v>
      </c>
      <c r="G414" s="40">
        <v>750.96666666666692</v>
      </c>
      <c r="H414" s="40">
        <v>790.86666666666679</v>
      </c>
      <c r="I414" s="40">
        <v>803.23333333333335</v>
      </c>
      <c r="J414" s="40">
        <v>810.81666666666672</v>
      </c>
      <c r="K414" s="31">
        <v>795.65</v>
      </c>
      <c r="L414" s="31">
        <v>775.7</v>
      </c>
      <c r="M414" s="31">
        <v>1.5836699999999999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2166.9</v>
      </c>
      <c r="D415" s="40">
        <v>2151.2166666666667</v>
      </c>
      <c r="E415" s="40">
        <v>2096.3333333333335</v>
      </c>
      <c r="F415" s="40">
        <v>2025.7666666666669</v>
      </c>
      <c r="G415" s="40">
        <v>1970.8833333333337</v>
      </c>
      <c r="H415" s="40">
        <v>2221.7833333333333</v>
      </c>
      <c r="I415" s="40">
        <v>2276.6666666666665</v>
      </c>
      <c r="J415" s="40">
        <v>2347.2333333333331</v>
      </c>
      <c r="K415" s="31">
        <v>2206.1</v>
      </c>
      <c r="L415" s="31">
        <v>2080.65</v>
      </c>
      <c r="M415" s="31">
        <v>2.00501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1608.9</v>
      </c>
      <c r="D416" s="40">
        <v>1616.4666666666665</v>
      </c>
      <c r="E416" s="40">
        <v>1597.4333333333329</v>
      </c>
      <c r="F416" s="40">
        <v>1585.9666666666665</v>
      </c>
      <c r="G416" s="40">
        <v>1566.9333333333329</v>
      </c>
      <c r="H416" s="40">
        <v>1627.9333333333329</v>
      </c>
      <c r="I416" s="40">
        <v>1646.9666666666662</v>
      </c>
      <c r="J416" s="40">
        <v>1658.4333333333329</v>
      </c>
      <c r="K416" s="31">
        <v>1635.5</v>
      </c>
      <c r="L416" s="31">
        <v>1605</v>
      </c>
      <c r="M416" s="31">
        <v>0.20832999999999999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885.25</v>
      </c>
      <c r="D417" s="40">
        <v>881.7833333333333</v>
      </c>
      <c r="E417" s="40">
        <v>873.56666666666661</v>
      </c>
      <c r="F417" s="40">
        <v>861.88333333333333</v>
      </c>
      <c r="G417" s="40">
        <v>853.66666666666663</v>
      </c>
      <c r="H417" s="40">
        <v>893.46666666666658</v>
      </c>
      <c r="I417" s="40">
        <v>901.68333333333328</v>
      </c>
      <c r="J417" s="40">
        <v>913.36666666666656</v>
      </c>
      <c r="K417" s="31">
        <v>890</v>
      </c>
      <c r="L417" s="31">
        <v>870.1</v>
      </c>
      <c r="M417" s="31">
        <v>1.7236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565.54999999999995</v>
      </c>
      <c r="D418" s="40">
        <v>565.23333333333335</v>
      </c>
      <c r="E418" s="40">
        <v>556.01666666666665</v>
      </c>
      <c r="F418" s="40">
        <v>546.48333333333335</v>
      </c>
      <c r="G418" s="40">
        <v>537.26666666666665</v>
      </c>
      <c r="H418" s="40">
        <v>574.76666666666665</v>
      </c>
      <c r="I418" s="40">
        <v>583.98333333333335</v>
      </c>
      <c r="J418" s="40">
        <v>593.51666666666665</v>
      </c>
      <c r="K418" s="31">
        <v>574.45000000000005</v>
      </c>
      <c r="L418" s="31">
        <v>555.70000000000005</v>
      </c>
      <c r="M418" s="31">
        <v>0.91751000000000005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75</v>
      </c>
      <c r="D419" s="40">
        <v>75.2</v>
      </c>
      <c r="E419" s="40">
        <v>74</v>
      </c>
      <c r="F419" s="40">
        <v>73</v>
      </c>
      <c r="G419" s="40">
        <v>71.8</v>
      </c>
      <c r="H419" s="40">
        <v>76.2</v>
      </c>
      <c r="I419" s="40">
        <v>77.40000000000002</v>
      </c>
      <c r="J419" s="40">
        <v>78.400000000000006</v>
      </c>
      <c r="K419" s="31">
        <v>76.400000000000006</v>
      </c>
      <c r="L419" s="31">
        <v>74.2</v>
      </c>
      <c r="M419" s="31">
        <v>29.600480000000001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107.25</v>
      </c>
      <c r="D420" s="40">
        <v>107.43333333333332</v>
      </c>
      <c r="E420" s="40">
        <v>106.91666666666664</v>
      </c>
      <c r="F420" s="40">
        <v>106.58333333333331</v>
      </c>
      <c r="G420" s="40">
        <v>106.06666666666663</v>
      </c>
      <c r="H420" s="40">
        <v>107.76666666666665</v>
      </c>
      <c r="I420" s="40">
        <v>108.28333333333333</v>
      </c>
      <c r="J420" s="40">
        <v>108.61666666666666</v>
      </c>
      <c r="K420" s="31">
        <v>107.95</v>
      </c>
      <c r="L420" s="31">
        <v>107.1</v>
      </c>
      <c r="M420" s="31">
        <v>2.1328999999999998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451.65</v>
      </c>
      <c r="D421" s="40">
        <v>450.33333333333331</v>
      </c>
      <c r="E421" s="40">
        <v>445.11666666666662</v>
      </c>
      <c r="F421" s="40">
        <v>438.58333333333331</v>
      </c>
      <c r="G421" s="40">
        <v>433.36666666666662</v>
      </c>
      <c r="H421" s="40">
        <v>456.86666666666662</v>
      </c>
      <c r="I421" s="40">
        <v>462.08333333333331</v>
      </c>
      <c r="J421" s="40">
        <v>468.61666666666662</v>
      </c>
      <c r="K421" s="31">
        <v>455.55</v>
      </c>
      <c r="L421" s="31">
        <v>443.8</v>
      </c>
      <c r="M421" s="31">
        <v>147.77309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114.8</v>
      </c>
      <c r="D422" s="40">
        <v>113.81666666666666</v>
      </c>
      <c r="E422" s="40">
        <v>111.78333333333333</v>
      </c>
      <c r="F422" s="40">
        <v>108.76666666666667</v>
      </c>
      <c r="G422" s="40">
        <v>106.73333333333333</v>
      </c>
      <c r="H422" s="40">
        <v>116.83333333333333</v>
      </c>
      <c r="I422" s="40">
        <v>118.86666666666666</v>
      </c>
      <c r="J422" s="40">
        <v>121.88333333333333</v>
      </c>
      <c r="K422" s="31">
        <v>115.85</v>
      </c>
      <c r="L422" s="31">
        <v>110.8</v>
      </c>
      <c r="M422" s="31">
        <v>501.98723999999999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403.95</v>
      </c>
      <c r="D423" s="40">
        <v>414</v>
      </c>
      <c r="E423" s="40">
        <v>385.7</v>
      </c>
      <c r="F423" s="40">
        <v>367.45</v>
      </c>
      <c r="G423" s="40">
        <v>339.15</v>
      </c>
      <c r="H423" s="40">
        <v>432.25</v>
      </c>
      <c r="I423" s="40">
        <v>460.54999999999995</v>
      </c>
      <c r="J423" s="40">
        <v>478.8</v>
      </c>
      <c r="K423" s="31">
        <v>442.3</v>
      </c>
      <c r="L423" s="31">
        <v>395.75</v>
      </c>
      <c r="M423" s="31">
        <v>119.64577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281.89999999999998</v>
      </c>
      <c r="D424" s="40">
        <v>282.63333333333333</v>
      </c>
      <c r="E424" s="40">
        <v>279.26666666666665</v>
      </c>
      <c r="F424" s="40">
        <v>276.63333333333333</v>
      </c>
      <c r="G424" s="40">
        <v>273.26666666666665</v>
      </c>
      <c r="H424" s="40">
        <v>285.26666666666665</v>
      </c>
      <c r="I424" s="40">
        <v>288.63333333333333</v>
      </c>
      <c r="J424" s="40">
        <v>291.26666666666665</v>
      </c>
      <c r="K424" s="31">
        <v>286</v>
      </c>
      <c r="L424" s="31">
        <v>280</v>
      </c>
      <c r="M424" s="31">
        <v>2.1622499999999998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583.04999999999995</v>
      </c>
      <c r="D425" s="40">
        <v>586.5333333333333</v>
      </c>
      <c r="E425" s="40">
        <v>577.56666666666661</v>
      </c>
      <c r="F425" s="40">
        <v>572.08333333333326</v>
      </c>
      <c r="G425" s="40">
        <v>563.11666666666656</v>
      </c>
      <c r="H425" s="40">
        <v>592.01666666666665</v>
      </c>
      <c r="I425" s="40">
        <v>600.98333333333335</v>
      </c>
      <c r="J425" s="40">
        <v>606.4666666666667</v>
      </c>
      <c r="K425" s="31">
        <v>595.5</v>
      </c>
      <c r="L425" s="31">
        <v>581.04999999999995</v>
      </c>
      <c r="M425" s="31">
        <v>6.4379600000000003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654.45000000000005</v>
      </c>
      <c r="D426" s="40">
        <v>655.68333333333339</v>
      </c>
      <c r="E426" s="40">
        <v>649.76666666666677</v>
      </c>
      <c r="F426" s="40">
        <v>645.08333333333337</v>
      </c>
      <c r="G426" s="40">
        <v>639.16666666666674</v>
      </c>
      <c r="H426" s="40">
        <v>660.36666666666679</v>
      </c>
      <c r="I426" s="40">
        <v>666.2833333333333</v>
      </c>
      <c r="J426" s="40">
        <v>670.96666666666681</v>
      </c>
      <c r="K426" s="31">
        <v>661.6</v>
      </c>
      <c r="L426" s="31">
        <v>651</v>
      </c>
      <c r="M426" s="31">
        <v>1.0270999999999999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397.6</v>
      </c>
      <c r="D427" s="40">
        <v>399</v>
      </c>
      <c r="E427" s="40">
        <v>394.1</v>
      </c>
      <c r="F427" s="40">
        <v>390.6</v>
      </c>
      <c r="G427" s="40">
        <v>385.70000000000005</v>
      </c>
      <c r="H427" s="40">
        <v>402.5</v>
      </c>
      <c r="I427" s="40">
        <v>407.4</v>
      </c>
      <c r="J427" s="40">
        <v>410.9</v>
      </c>
      <c r="K427" s="31">
        <v>403.9</v>
      </c>
      <c r="L427" s="31">
        <v>395.5</v>
      </c>
      <c r="M427" s="31">
        <v>3.7417600000000002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293.45</v>
      </c>
      <c r="D428" s="40">
        <v>294.61666666666662</v>
      </c>
      <c r="E428" s="40">
        <v>291.28333333333325</v>
      </c>
      <c r="F428" s="40">
        <v>289.11666666666662</v>
      </c>
      <c r="G428" s="40">
        <v>285.78333333333325</v>
      </c>
      <c r="H428" s="40">
        <v>296.78333333333325</v>
      </c>
      <c r="I428" s="40">
        <v>300.11666666666662</v>
      </c>
      <c r="J428" s="40">
        <v>302.28333333333325</v>
      </c>
      <c r="K428" s="31">
        <v>297.95</v>
      </c>
      <c r="L428" s="31">
        <v>292.45</v>
      </c>
      <c r="M428" s="31">
        <v>5.1606500000000004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826.6</v>
      </c>
      <c r="D429" s="40">
        <v>820.86666666666679</v>
      </c>
      <c r="E429" s="40">
        <v>811.03333333333353</v>
      </c>
      <c r="F429" s="40">
        <v>795.4666666666667</v>
      </c>
      <c r="G429" s="40">
        <v>785.63333333333344</v>
      </c>
      <c r="H429" s="40">
        <v>836.43333333333362</v>
      </c>
      <c r="I429" s="40">
        <v>846.26666666666688</v>
      </c>
      <c r="J429" s="40">
        <v>861.83333333333371</v>
      </c>
      <c r="K429" s="31">
        <v>830.7</v>
      </c>
      <c r="L429" s="31">
        <v>805.3</v>
      </c>
      <c r="M429" s="31">
        <v>57.303550000000001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520.95000000000005</v>
      </c>
      <c r="D430" s="40">
        <v>516.18333333333339</v>
      </c>
      <c r="E430" s="40">
        <v>502.76666666666677</v>
      </c>
      <c r="F430" s="40">
        <v>484.58333333333337</v>
      </c>
      <c r="G430" s="40">
        <v>471.16666666666674</v>
      </c>
      <c r="H430" s="40">
        <v>534.36666666666679</v>
      </c>
      <c r="I430" s="40">
        <v>547.7833333333333</v>
      </c>
      <c r="J430" s="40">
        <v>565.96666666666681</v>
      </c>
      <c r="K430" s="31">
        <v>529.6</v>
      </c>
      <c r="L430" s="31">
        <v>498</v>
      </c>
      <c r="M430" s="31">
        <v>55.049610000000001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3405</v>
      </c>
      <c r="D431" s="40">
        <v>3412.1833333333329</v>
      </c>
      <c r="E431" s="40">
        <v>3376.1166666666659</v>
      </c>
      <c r="F431" s="40">
        <v>3347.2333333333331</v>
      </c>
      <c r="G431" s="40">
        <v>3311.1666666666661</v>
      </c>
      <c r="H431" s="40">
        <v>3441.0666666666657</v>
      </c>
      <c r="I431" s="40">
        <v>3477.1333333333323</v>
      </c>
      <c r="J431" s="40">
        <v>3506.0166666666655</v>
      </c>
      <c r="K431" s="31">
        <v>3448.25</v>
      </c>
      <c r="L431" s="31">
        <v>3383.3</v>
      </c>
      <c r="M431" s="31">
        <v>4.5929999999999999E-2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2449.5500000000002</v>
      </c>
      <c r="D432" s="40">
        <v>2457.5166666666669</v>
      </c>
      <c r="E432" s="40">
        <v>2428.0833333333339</v>
      </c>
      <c r="F432" s="40">
        <v>2406.6166666666672</v>
      </c>
      <c r="G432" s="40">
        <v>2377.1833333333343</v>
      </c>
      <c r="H432" s="40">
        <v>2478.9833333333336</v>
      </c>
      <c r="I432" s="40">
        <v>2508.416666666667</v>
      </c>
      <c r="J432" s="40">
        <v>2529.8833333333332</v>
      </c>
      <c r="K432" s="31">
        <v>2486.9499999999998</v>
      </c>
      <c r="L432" s="31">
        <v>2436.0500000000002</v>
      </c>
      <c r="M432" s="31">
        <v>0.50726000000000004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929</v>
      </c>
      <c r="D433" s="40">
        <v>926.98333333333323</v>
      </c>
      <c r="E433" s="40">
        <v>915.96666666666647</v>
      </c>
      <c r="F433" s="40">
        <v>902.93333333333328</v>
      </c>
      <c r="G433" s="40">
        <v>891.91666666666652</v>
      </c>
      <c r="H433" s="40">
        <v>940.01666666666642</v>
      </c>
      <c r="I433" s="40">
        <v>951.03333333333308</v>
      </c>
      <c r="J433" s="40">
        <v>964.06666666666638</v>
      </c>
      <c r="K433" s="31">
        <v>938</v>
      </c>
      <c r="L433" s="31">
        <v>913.95</v>
      </c>
      <c r="M433" s="31">
        <v>1.09355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484.55</v>
      </c>
      <c r="D434" s="40">
        <v>485.7166666666667</v>
      </c>
      <c r="E434" s="40">
        <v>475.93333333333339</v>
      </c>
      <c r="F434" s="40">
        <v>467.31666666666672</v>
      </c>
      <c r="G434" s="40">
        <v>457.53333333333342</v>
      </c>
      <c r="H434" s="40">
        <v>494.33333333333337</v>
      </c>
      <c r="I434" s="40">
        <v>504.11666666666667</v>
      </c>
      <c r="J434" s="40">
        <v>512.73333333333335</v>
      </c>
      <c r="K434" s="31">
        <v>495.5</v>
      </c>
      <c r="L434" s="31">
        <v>477.1</v>
      </c>
      <c r="M434" s="31">
        <v>13.769729999999999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323.95</v>
      </c>
      <c r="D435" s="40">
        <v>323.41666666666663</v>
      </c>
      <c r="E435" s="40">
        <v>320.68333333333328</v>
      </c>
      <c r="F435" s="40">
        <v>317.41666666666663</v>
      </c>
      <c r="G435" s="40">
        <v>314.68333333333328</v>
      </c>
      <c r="H435" s="40">
        <v>326.68333333333328</v>
      </c>
      <c r="I435" s="40">
        <v>329.41666666666663</v>
      </c>
      <c r="J435" s="40">
        <v>332.68333333333328</v>
      </c>
      <c r="K435" s="31">
        <v>326.14999999999998</v>
      </c>
      <c r="L435" s="31">
        <v>320.14999999999998</v>
      </c>
      <c r="M435" s="31">
        <v>1.1627799999999999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2321.6</v>
      </c>
      <c r="D436" s="40">
        <v>2320.8833333333332</v>
      </c>
      <c r="E436" s="40">
        <v>2300.6666666666665</v>
      </c>
      <c r="F436" s="40">
        <v>2279.7333333333331</v>
      </c>
      <c r="G436" s="40">
        <v>2259.5166666666664</v>
      </c>
      <c r="H436" s="40">
        <v>2341.8166666666666</v>
      </c>
      <c r="I436" s="40">
        <v>2362.0333333333338</v>
      </c>
      <c r="J436" s="40">
        <v>2382.9666666666667</v>
      </c>
      <c r="K436" s="31">
        <v>2341.1</v>
      </c>
      <c r="L436" s="31">
        <v>2299.9499999999998</v>
      </c>
      <c r="M436" s="31">
        <v>1.5619700000000001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718.15</v>
      </c>
      <c r="D437" s="40">
        <v>706.08333333333337</v>
      </c>
      <c r="E437" s="40">
        <v>692.16666666666674</v>
      </c>
      <c r="F437" s="40">
        <v>666.18333333333339</v>
      </c>
      <c r="G437" s="40">
        <v>652.26666666666677</v>
      </c>
      <c r="H437" s="40">
        <v>732.06666666666672</v>
      </c>
      <c r="I437" s="40">
        <v>745.98333333333346</v>
      </c>
      <c r="J437" s="40">
        <v>771.9666666666667</v>
      </c>
      <c r="K437" s="31">
        <v>720</v>
      </c>
      <c r="L437" s="31">
        <v>680.1</v>
      </c>
      <c r="M437" s="31">
        <v>2.4280599999999999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526.79999999999995</v>
      </c>
      <c r="D438" s="40">
        <v>526.16666666666663</v>
      </c>
      <c r="E438" s="40">
        <v>520.68333333333328</v>
      </c>
      <c r="F438" s="40">
        <v>514.56666666666661</v>
      </c>
      <c r="G438" s="40">
        <v>509.08333333333326</v>
      </c>
      <c r="H438" s="40">
        <v>532.2833333333333</v>
      </c>
      <c r="I438" s="40">
        <v>537.76666666666665</v>
      </c>
      <c r="J438" s="40">
        <v>543.88333333333333</v>
      </c>
      <c r="K438" s="31">
        <v>531.65</v>
      </c>
      <c r="L438" s="31">
        <v>520.04999999999995</v>
      </c>
      <c r="M438" s="31">
        <v>1.3629899999999999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6.5</v>
      </c>
      <c r="D439" s="40">
        <v>6.4833333333333334</v>
      </c>
      <c r="E439" s="40">
        <v>6.3166666666666664</v>
      </c>
      <c r="F439" s="40">
        <v>6.1333333333333329</v>
      </c>
      <c r="G439" s="40">
        <v>5.9666666666666659</v>
      </c>
      <c r="H439" s="40">
        <v>6.666666666666667</v>
      </c>
      <c r="I439" s="40">
        <v>6.833333333333333</v>
      </c>
      <c r="J439" s="40">
        <v>7.0166666666666675</v>
      </c>
      <c r="K439" s="31">
        <v>6.65</v>
      </c>
      <c r="L439" s="31">
        <v>6.3</v>
      </c>
      <c r="M439" s="31">
        <v>229.96288000000001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127.35</v>
      </c>
      <c r="D440" s="40">
        <v>127.5</v>
      </c>
      <c r="E440" s="40">
        <v>126.1</v>
      </c>
      <c r="F440" s="40">
        <v>124.85</v>
      </c>
      <c r="G440" s="40">
        <v>123.44999999999999</v>
      </c>
      <c r="H440" s="40">
        <v>128.75</v>
      </c>
      <c r="I440" s="40">
        <v>130.14999999999998</v>
      </c>
      <c r="J440" s="40">
        <v>131.4</v>
      </c>
      <c r="K440" s="31">
        <v>128.9</v>
      </c>
      <c r="L440" s="31">
        <v>126.25</v>
      </c>
      <c r="M440" s="31">
        <v>0.16425000000000001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1065.05</v>
      </c>
      <c r="D441" s="40">
        <v>1064.1000000000001</v>
      </c>
      <c r="E441" s="40">
        <v>1053.2000000000003</v>
      </c>
      <c r="F441" s="40">
        <v>1041.3500000000001</v>
      </c>
      <c r="G441" s="40">
        <v>1030.4500000000003</v>
      </c>
      <c r="H441" s="40">
        <v>1075.9500000000003</v>
      </c>
      <c r="I441" s="40">
        <v>1086.8500000000004</v>
      </c>
      <c r="J441" s="40">
        <v>1098.7000000000003</v>
      </c>
      <c r="K441" s="31">
        <v>1075</v>
      </c>
      <c r="L441" s="31">
        <v>1052.25</v>
      </c>
      <c r="M441" s="31">
        <v>0.42144999999999999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615.4</v>
      </c>
      <c r="D442" s="40">
        <v>611.08333333333326</v>
      </c>
      <c r="E442" s="40">
        <v>603.36666666666656</v>
      </c>
      <c r="F442" s="40">
        <v>591.33333333333326</v>
      </c>
      <c r="G442" s="40">
        <v>583.61666666666656</v>
      </c>
      <c r="H442" s="40">
        <v>623.11666666666656</v>
      </c>
      <c r="I442" s="40">
        <v>630.83333333333326</v>
      </c>
      <c r="J442" s="40">
        <v>642.86666666666656</v>
      </c>
      <c r="K442" s="31">
        <v>618.79999999999995</v>
      </c>
      <c r="L442" s="31">
        <v>599.04999999999995</v>
      </c>
      <c r="M442" s="31">
        <v>8.0089400000000008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1521.55</v>
      </c>
      <c r="D443" s="40">
        <v>1531.1666666666667</v>
      </c>
      <c r="E443" s="40">
        <v>1504.6333333333334</v>
      </c>
      <c r="F443" s="40">
        <v>1487.7166666666667</v>
      </c>
      <c r="G443" s="40">
        <v>1461.1833333333334</v>
      </c>
      <c r="H443" s="40">
        <v>1548.0833333333335</v>
      </c>
      <c r="I443" s="40">
        <v>1574.6166666666668</v>
      </c>
      <c r="J443" s="40">
        <v>1591.5333333333335</v>
      </c>
      <c r="K443" s="31">
        <v>1557.7</v>
      </c>
      <c r="L443" s="31">
        <v>1514.25</v>
      </c>
      <c r="M443" s="31">
        <v>0.2064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646.5</v>
      </c>
      <c r="D444" s="40">
        <v>648.33333333333337</v>
      </c>
      <c r="E444" s="40">
        <v>631.76666666666677</v>
      </c>
      <c r="F444" s="40">
        <v>617.03333333333342</v>
      </c>
      <c r="G444" s="40">
        <v>600.46666666666681</v>
      </c>
      <c r="H444" s="40">
        <v>663.06666666666672</v>
      </c>
      <c r="I444" s="40">
        <v>679.63333333333333</v>
      </c>
      <c r="J444" s="40">
        <v>694.36666666666667</v>
      </c>
      <c r="K444" s="31">
        <v>664.9</v>
      </c>
      <c r="L444" s="31">
        <v>633.6</v>
      </c>
      <c r="M444" s="31">
        <v>0.10328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8878.4</v>
      </c>
      <c r="D445" s="40">
        <v>8885.6333333333332</v>
      </c>
      <c r="E445" s="40">
        <v>8821.8166666666657</v>
      </c>
      <c r="F445" s="40">
        <v>8765.2333333333318</v>
      </c>
      <c r="G445" s="40">
        <v>8701.4166666666642</v>
      </c>
      <c r="H445" s="40">
        <v>8942.2166666666672</v>
      </c>
      <c r="I445" s="40">
        <v>9006.0333333333365</v>
      </c>
      <c r="J445" s="40">
        <v>9062.6166666666686</v>
      </c>
      <c r="K445" s="31">
        <v>8949.4500000000007</v>
      </c>
      <c r="L445" s="31">
        <v>8829.0499999999993</v>
      </c>
      <c r="M445" s="31">
        <v>8.8489999999999999E-2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41.55</v>
      </c>
      <c r="D446" s="40">
        <v>40.349999999999994</v>
      </c>
      <c r="E446" s="40">
        <v>38.79999999999999</v>
      </c>
      <c r="F446" s="40">
        <v>36.049999999999997</v>
      </c>
      <c r="G446" s="40">
        <v>34.499999999999993</v>
      </c>
      <c r="H446" s="40">
        <v>43.099999999999987</v>
      </c>
      <c r="I446" s="40">
        <v>44.65</v>
      </c>
      <c r="J446" s="40">
        <v>47.399999999999984</v>
      </c>
      <c r="K446" s="31">
        <v>41.9</v>
      </c>
      <c r="L446" s="31">
        <v>37.6</v>
      </c>
      <c r="M446" s="31">
        <v>335.14542999999998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563.95000000000005</v>
      </c>
      <c r="D447" s="40">
        <v>559.55000000000007</v>
      </c>
      <c r="E447" s="40">
        <v>549.35000000000014</v>
      </c>
      <c r="F447" s="40">
        <v>534.75000000000011</v>
      </c>
      <c r="G447" s="40">
        <v>524.55000000000018</v>
      </c>
      <c r="H447" s="40">
        <v>574.15000000000009</v>
      </c>
      <c r="I447" s="40">
        <v>584.35000000000014</v>
      </c>
      <c r="J447" s="40">
        <v>598.95000000000005</v>
      </c>
      <c r="K447" s="31">
        <v>569.75</v>
      </c>
      <c r="L447" s="31">
        <v>544.95000000000005</v>
      </c>
      <c r="M447" s="31">
        <v>35.185679999999998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915.95</v>
      </c>
      <c r="D448" s="40">
        <v>915.95000000000016</v>
      </c>
      <c r="E448" s="40">
        <v>915.95000000000027</v>
      </c>
      <c r="F448" s="40">
        <v>915.95000000000016</v>
      </c>
      <c r="G448" s="40">
        <v>915.95000000000027</v>
      </c>
      <c r="H448" s="40">
        <v>915.95000000000027</v>
      </c>
      <c r="I448" s="40">
        <v>915.95</v>
      </c>
      <c r="J448" s="40">
        <v>915.95000000000027</v>
      </c>
      <c r="K448" s="31">
        <v>915.95</v>
      </c>
      <c r="L448" s="31">
        <v>915.95</v>
      </c>
      <c r="M448" s="31">
        <v>0.68662999999999996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17652.25</v>
      </c>
      <c r="D449" s="40">
        <v>17677.066666666666</v>
      </c>
      <c r="E449" s="40">
        <v>17500.183333333331</v>
      </c>
      <c r="F449" s="40">
        <v>17348.116666666665</v>
      </c>
      <c r="G449" s="40">
        <v>17171.23333333333</v>
      </c>
      <c r="H449" s="40">
        <v>17829.133333333331</v>
      </c>
      <c r="I449" s="40">
        <v>18006.016666666663</v>
      </c>
      <c r="J449" s="40">
        <v>18158.083333333332</v>
      </c>
      <c r="K449" s="31">
        <v>17853.95</v>
      </c>
      <c r="L449" s="31">
        <v>17525</v>
      </c>
      <c r="M449" s="31">
        <v>2.0570000000000001E-2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910.9</v>
      </c>
      <c r="D450" s="40">
        <v>915.51666666666677</v>
      </c>
      <c r="E450" s="40">
        <v>902.58333333333348</v>
      </c>
      <c r="F450" s="40">
        <v>894.26666666666677</v>
      </c>
      <c r="G450" s="40">
        <v>881.33333333333348</v>
      </c>
      <c r="H450" s="40">
        <v>923.83333333333348</v>
      </c>
      <c r="I450" s="40">
        <v>936.76666666666665</v>
      </c>
      <c r="J450" s="40">
        <v>945.08333333333348</v>
      </c>
      <c r="K450" s="31">
        <v>928.45</v>
      </c>
      <c r="L450" s="31">
        <v>907.2</v>
      </c>
      <c r="M450" s="31">
        <v>15.97635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201.4</v>
      </c>
      <c r="D451" s="40">
        <v>202.05000000000004</v>
      </c>
      <c r="E451" s="40">
        <v>200.05000000000007</v>
      </c>
      <c r="F451" s="40">
        <v>198.70000000000002</v>
      </c>
      <c r="G451" s="40">
        <v>196.70000000000005</v>
      </c>
      <c r="H451" s="40">
        <v>203.40000000000009</v>
      </c>
      <c r="I451" s="40">
        <v>205.40000000000003</v>
      </c>
      <c r="J451" s="40">
        <v>206.75000000000011</v>
      </c>
      <c r="K451" s="31">
        <v>204.05</v>
      </c>
      <c r="L451" s="31">
        <v>200.7</v>
      </c>
      <c r="M451" s="31">
        <v>8.9112500000000008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1410.65</v>
      </c>
      <c r="D452" s="40">
        <v>1402.55</v>
      </c>
      <c r="E452" s="40">
        <v>1388.1</v>
      </c>
      <c r="F452" s="40">
        <v>1365.55</v>
      </c>
      <c r="G452" s="40">
        <v>1351.1</v>
      </c>
      <c r="H452" s="40">
        <v>1425.1</v>
      </c>
      <c r="I452" s="40">
        <v>1439.5500000000002</v>
      </c>
      <c r="J452" s="40">
        <v>1462.1</v>
      </c>
      <c r="K452" s="31">
        <v>1417</v>
      </c>
      <c r="L452" s="31">
        <v>1380</v>
      </c>
      <c r="M452" s="31">
        <v>1.5658000000000001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3730.2</v>
      </c>
      <c r="D453" s="40">
        <v>3755.0666666666671</v>
      </c>
      <c r="E453" s="40">
        <v>3700.1333333333341</v>
      </c>
      <c r="F453" s="40">
        <v>3670.0666666666671</v>
      </c>
      <c r="G453" s="40">
        <v>3615.1333333333341</v>
      </c>
      <c r="H453" s="40">
        <v>3785.1333333333341</v>
      </c>
      <c r="I453" s="40">
        <v>3840.0666666666675</v>
      </c>
      <c r="J453" s="40">
        <v>3870.1333333333341</v>
      </c>
      <c r="K453" s="31">
        <v>3810</v>
      </c>
      <c r="L453" s="31">
        <v>3725</v>
      </c>
      <c r="M453" s="31">
        <v>15.78374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801.25</v>
      </c>
      <c r="D454" s="40">
        <v>805.75</v>
      </c>
      <c r="E454" s="40">
        <v>791.5</v>
      </c>
      <c r="F454" s="40">
        <v>781.75</v>
      </c>
      <c r="G454" s="40">
        <v>767.5</v>
      </c>
      <c r="H454" s="40">
        <v>815.5</v>
      </c>
      <c r="I454" s="40">
        <v>829.75</v>
      </c>
      <c r="J454" s="40">
        <v>839.5</v>
      </c>
      <c r="K454" s="31">
        <v>820</v>
      </c>
      <c r="L454" s="31">
        <v>796</v>
      </c>
      <c r="M454" s="31">
        <v>19.89799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5782.8</v>
      </c>
      <c r="D455" s="40">
        <v>5733.8</v>
      </c>
      <c r="E455" s="40">
        <v>5643</v>
      </c>
      <c r="F455" s="40">
        <v>5503.2</v>
      </c>
      <c r="G455" s="40">
        <v>5412.4</v>
      </c>
      <c r="H455" s="40">
        <v>5873.6</v>
      </c>
      <c r="I455" s="40">
        <v>5964.4000000000015</v>
      </c>
      <c r="J455" s="40">
        <v>6104.2000000000007</v>
      </c>
      <c r="K455" s="31">
        <v>5824.6</v>
      </c>
      <c r="L455" s="31">
        <v>5594</v>
      </c>
      <c r="M455" s="31">
        <v>1.95617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1436.65</v>
      </c>
      <c r="D456" s="40">
        <v>1419.2166666666665</v>
      </c>
      <c r="E456" s="40">
        <v>1368.4333333333329</v>
      </c>
      <c r="F456" s="40">
        <v>1300.2166666666665</v>
      </c>
      <c r="G456" s="40">
        <v>1249.4333333333329</v>
      </c>
      <c r="H456" s="40">
        <v>1487.4333333333329</v>
      </c>
      <c r="I456" s="40">
        <v>1538.2166666666662</v>
      </c>
      <c r="J456" s="40">
        <v>1606.4333333333329</v>
      </c>
      <c r="K456" s="31">
        <v>1470</v>
      </c>
      <c r="L456" s="31">
        <v>1351</v>
      </c>
      <c r="M456" s="31">
        <v>10.69318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186.55</v>
      </c>
      <c r="D457" s="40">
        <v>186.31666666666669</v>
      </c>
      <c r="E457" s="40">
        <v>181.43333333333339</v>
      </c>
      <c r="F457" s="40">
        <v>176.31666666666669</v>
      </c>
      <c r="G457" s="40">
        <v>171.43333333333339</v>
      </c>
      <c r="H457" s="40">
        <v>191.43333333333339</v>
      </c>
      <c r="I457" s="40">
        <v>196.31666666666666</v>
      </c>
      <c r="J457" s="40">
        <v>201.43333333333339</v>
      </c>
      <c r="K457" s="31">
        <v>191.2</v>
      </c>
      <c r="L457" s="31">
        <v>181.2</v>
      </c>
      <c r="M457" s="31">
        <v>91.106300000000005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333.3</v>
      </c>
      <c r="D458" s="40">
        <v>332.09999999999997</v>
      </c>
      <c r="E458" s="40">
        <v>326.89999999999992</v>
      </c>
      <c r="F458" s="40">
        <v>320.49999999999994</v>
      </c>
      <c r="G458" s="40">
        <v>315.2999999999999</v>
      </c>
      <c r="H458" s="40">
        <v>338.49999999999994</v>
      </c>
      <c r="I458" s="40">
        <v>343.7</v>
      </c>
      <c r="J458" s="40">
        <v>350.09999999999997</v>
      </c>
      <c r="K458" s="31">
        <v>337.3</v>
      </c>
      <c r="L458" s="31">
        <v>325.7</v>
      </c>
      <c r="M458" s="31">
        <v>298.77695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163.75</v>
      </c>
      <c r="D459" s="40">
        <v>161.76666666666665</v>
      </c>
      <c r="E459" s="40">
        <v>158.58333333333331</v>
      </c>
      <c r="F459" s="40">
        <v>153.41666666666666</v>
      </c>
      <c r="G459" s="40">
        <v>150.23333333333332</v>
      </c>
      <c r="H459" s="40">
        <v>166.93333333333331</v>
      </c>
      <c r="I459" s="40">
        <v>170.11666666666665</v>
      </c>
      <c r="J459" s="40">
        <v>175.2833333333333</v>
      </c>
      <c r="K459" s="31">
        <v>164.95</v>
      </c>
      <c r="L459" s="31">
        <v>156.6</v>
      </c>
      <c r="M459" s="31">
        <v>903.10679000000005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1297.8499999999999</v>
      </c>
      <c r="D460" s="40">
        <v>1291.2833333333333</v>
      </c>
      <c r="E460" s="40">
        <v>1271.5666666666666</v>
      </c>
      <c r="F460" s="40">
        <v>1245.2833333333333</v>
      </c>
      <c r="G460" s="40">
        <v>1225.5666666666666</v>
      </c>
      <c r="H460" s="40">
        <v>1317.5666666666666</v>
      </c>
      <c r="I460" s="40">
        <v>1337.2833333333333</v>
      </c>
      <c r="J460" s="40">
        <v>1363.5666666666666</v>
      </c>
      <c r="K460" s="31">
        <v>1311</v>
      </c>
      <c r="L460" s="31">
        <v>1265</v>
      </c>
      <c r="M460" s="31">
        <v>90.374700000000004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4567.7</v>
      </c>
      <c r="D461" s="40">
        <v>4515.9000000000005</v>
      </c>
      <c r="E461" s="40">
        <v>4451.8000000000011</v>
      </c>
      <c r="F461" s="40">
        <v>4335.9000000000005</v>
      </c>
      <c r="G461" s="40">
        <v>4271.8000000000011</v>
      </c>
      <c r="H461" s="40">
        <v>4631.8000000000011</v>
      </c>
      <c r="I461" s="40">
        <v>4695.9000000000015</v>
      </c>
      <c r="J461" s="40">
        <v>4811.8000000000011</v>
      </c>
      <c r="K461" s="31">
        <v>4580</v>
      </c>
      <c r="L461" s="31">
        <v>4400</v>
      </c>
      <c r="M461" s="31">
        <v>9.0539999999999995E-2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1371.25</v>
      </c>
      <c r="D462" s="40">
        <v>1373.3500000000001</v>
      </c>
      <c r="E462" s="40">
        <v>1362.7000000000003</v>
      </c>
      <c r="F462" s="40">
        <v>1354.15</v>
      </c>
      <c r="G462" s="40">
        <v>1343.5000000000002</v>
      </c>
      <c r="H462" s="40">
        <v>1381.9000000000003</v>
      </c>
      <c r="I462" s="40">
        <v>1392.5500000000004</v>
      </c>
      <c r="J462" s="40">
        <v>1401.1000000000004</v>
      </c>
      <c r="K462" s="31">
        <v>1384</v>
      </c>
      <c r="L462" s="31">
        <v>1364.8</v>
      </c>
      <c r="M462" s="31">
        <v>26.61824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162</v>
      </c>
      <c r="D463" s="40">
        <v>162.65</v>
      </c>
      <c r="E463" s="40">
        <v>160.80000000000001</v>
      </c>
      <c r="F463" s="40">
        <v>159.6</v>
      </c>
      <c r="G463" s="40">
        <v>157.75</v>
      </c>
      <c r="H463" s="40">
        <v>163.85000000000002</v>
      </c>
      <c r="I463" s="40">
        <v>165.7</v>
      </c>
      <c r="J463" s="40">
        <v>166.90000000000003</v>
      </c>
      <c r="K463" s="31">
        <v>164.5</v>
      </c>
      <c r="L463" s="31">
        <v>161.44999999999999</v>
      </c>
      <c r="M463" s="31">
        <v>2.64323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990.75</v>
      </c>
      <c r="D464" s="40">
        <v>988.83333333333337</v>
      </c>
      <c r="E464" s="40">
        <v>978.66666666666674</v>
      </c>
      <c r="F464" s="40">
        <v>966.58333333333337</v>
      </c>
      <c r="G464" s="40">
        <v>956.41666666666674</v>
      </c>
      <c r="H464" s="40">
        <v>1000.9166666666667</v>
      </c>
      <c r="I464" s="40">
        <v>1011.0833333333335</v>
      </c>
      <c r="J464" s="40">
        <v>1023.1666666666667</v>
      </c>
      <c r="K464" s="31">
        <v>999</v>
      </c>
      <c r="L464" s="31">
        <v>976.75</v>
      </c>
      <c r="M464" s="31">
        <v>2.8156400000000001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1342.25</v>
      </c>
      <c r="D465" s="40">
        <v>1349.2333333333333</v>
      </c>
      <c r="E465" s="40">
        <v>1330.4666666666667</v>
      </c>
      <c r="F465" s="40">
        <v>1318.6833333333334</v>
      </c>
      <c r="G465" s="40">
        <v>1299.9166666666667</v>
      </c>
      <c r="H465" s="40">
        <v>1361.0166666666667</v>
      </c>
      <c r="I465" s="40">
        <v>1379.7833333333335</v>
      </c>
      <c r="J465" s="40">
        <v>1391.5666666666666</v>
      </c>
      <c r="K465" s="31">
        <v>1368</v>
      </c>
      <c r="L465" s="31">
        <v>1337.45</v>
      </c>
      <c r="M465" s="31">
        <v>0.16471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1155.6500000000001</v>
      </c>
      <c r="D466" s="40">
        <v>1161.3500000000001</v>
      </c>
      <c r="E466" s="40">
        <v>1147.3000000000002</v>
      </c>
      <c r="F466" s="40">
        <v>1138.95</v>
      </c>
      <c r="G466" s="40">
        <v>1124.9000000000001</v>
      </c>
      <c r="H466" s="40">
        <v>1169.7000000000003</v>
      </c>
      <c r="I466" s="40">
        <v>1183.75</v>
      </c>
      <c r="J466" s="40">
        <v>1192.1000000000004</v>
      </c>
      <c r="K466" s="31">
        <v>1175.4000000000001</v>
      </c>
      <c r="L466" s="31">
        <v>1153</v>
      </c>
      <c r="M466" s="31">
        <v>0.53142999999999996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1681.75</v>
      </c>
      <c r="D467" s="40">
        <v>1691.2833333333335</v>
      </c>
      <c r="E467" s="40">
        <v>1665.7166666666672</v>
      </c>
      <c r="F467" s="40">
        <v>1649.6833333333336</v>
      </c>
      <c r="G467" s="40">
        <v>1624.1166666666672</v>
      </c>
      <c r="H467" s="40">
        <v>1707.3166666666671</v>
      </c>
      <c r="I467" s="40">
        <v>1732.8833333333332</v>
      </c>
      <c r="J467" s="40">
        <v>1748.916666666667</v>
      </c>
      <c r="K467" s="31">
        <v>1716.85</v>
      </c>
      <c r="L467" s="31">
        <v>1675.25</v>
      </c>
      <c r="M467" s="31">
        <v>0.14501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2163.75</v>
      </c>
      <c r="D468" s="40">
        <v>2153.7999999999997</v>
      </c>
      <c r="E468" s="40">
        <v>2132.5999999999995</v>
      </c>
      <c r="F468" s="40">
        <v>2101.4499999999998</v>
      </c>
      <c r="G468" s="40">
        <v>2080.2499999999995</v>
      </c>
      <c r="H468" s="40">
        <v>2184.9499999999994</v>
      </c>
      <c r="I468" s="40">
        <v>2206.1499999999992</v>
      </c>
      <c r="J468" s="40">
        <v>2237.2999999999993</v>
      </c>
      <c r="K468" s="31">
        <v>2175</v>
      </c>
      <c r="L468" s="31">
        <v>2122.65</v>
      </c>
      <c r="M468" s="31">
        <v>6.2671000000000001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3080.55</v>
      </c>
      <c r="D469" s="40">
        <v>3073.9</v>
      </c>
      <c r="E469" s="40">
        <v>3033.1000000000004</v>
      </c>
      <c r="F469" s="40">
        <v>2985.65</v>
      </c>
      <c r="G469" s="40">
        <v>2944.8500000000004</v>
      </c>
      <c r="H469" s="40">
        <v>3121.3500000000004</v>
      </c>
      <c r="I469" s="40">
        <v>3162.1500000000005</v>
      </c>
      <c r="J469" s="40">
        <v>3209.6000000000004</v>
      </c>
      <c r="K469" s="31">
        <v>3114.7</v>
      </c>
      <c r="L469" s="31">
        <v>3026.45</v>
      </c>
      <c r="M469" s="31">
        <v>1.5486500000000001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501.4</v>
      </c>
      <c r="D470" s="40">
        <v>499.83333333333331</v>
      </c>
      <c r="E470" s="40">
        <v>491.76666666666665</v>
      </c>
      <c r="F470" s="40">
        <v>482.13333333333333</v>
      </c>
      <c r="G470" s="40">
        <v>474.06666666666666</v>
      </c>
      <c r="H470" s="40">
        <v>509.46666666666664</v>
      </c>
      <c r="I470" s="40">
        <v>517.5333333333333</v>
      </c>
      <c r="J470" s="40">
        <v>527.16666666666663</v>
      </c>
      <c r="K470" s="31">
        <v>507.9</v>
      </c>
      <c r="L470" s="31">
        <v>490.2</v>
      </c>
      <c r="M470" s="31">
        <v>9.77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1044.3499999999999</v>
      </c>
      <c r="D471" s="40">
        <v>1051.45</v>
      </c>
      <c r="E471" s="40">
        <v>1012.9000000000001</v>
      </c>
      <c r="F471" s="40">
        <v>981.45</v>
      </c>
      <c r="G471" s="40">
        <v>942.90000000000009</v>
      </c>
      <c r="H471" s="40">
        <v>1082.9000000000001</v>
      </c>
      <c r="I471" s="40">
        <v>1121.4499999999998</v>
      </c>
      <c r="J471" s="40">
        <v>1152.9000000000001</v>
      </c>
      <c r="K471" s="31">
        <v>1090</v>
      </c>
      <c r="L471" s="31">
        <v>1020</v>
      </c>
      <c r="M471" s="31">
        <v>32.94173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29.4</v>
      </c>
      <c r="D472" s="40">
        <v>28.8</v>
      </c>
      <c r="E472" s="40">
        <v>28.200000000000003</v>
      </c>
      <c r="F472" s="40">
        <v>27.000000000000004</v>
      </c>
      <c r="G472" s="40">
        <v>26.400000000000006</v>
      </c>
      <c r="H472" s="40">
        <v>30</v>
      </c>
      <c r="I472" s="40">
        <v>30.6</v>
      </c>
      <c r="J472" s="40">
        <v>31.799999999999997</v>
      </c>
      <c r="K472" s="31">
        <v>29.4</v>
      </c>
      <c r="L472" s="31">
        <v>27.6</v>
      </c>
      <c r="M472" s="31">
        <v>573.58051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173.9</v>
      </c>
      <c r="D473" s="40">
        <v>171.85</v>
      </c>
      <c r="E473" s="40">
        <v>165.2</v>
      </c>
      <c r="F473" s="40">
        <v>156.5</v>
      </c>
      <c r="G473" s="40">
        <v>149.85</v>
      </c>
      <c r="H473" s="40">
        <v>180.54999999999998</v>
      </c>
      <c r="I473" s="40">
        <v>187.20000000000002</v>
      </c>
      <c r="J473" s="40">
        <v>195.89999999999998</v>
      </c>
      <c r="K473" s="31">
        <v>178.5</v>
      </c>
      <c r="L473" s="31">
        <v>163.15</v>
      </c>
      <c r="M473" s="31">
        <v>83.132310000000004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1386.65</v>
      </c>
      <c r="D474" s="40">
        <v>1386.0666666666666</v>
      </c>
      <c r="E474" s="40">
        <v>1376.1333333333332</v>
      </c>
      <c r="F474" s="40">
        <v>1365.6166666666666</v>
      </c>
      <c r="G474" s="40">
        <v>1355.6833333333332</v>
      </c>
      <c r="H474" s="40">
        <v>1396.5833333333333</v>
      </c>
      <c r="I474" s="40">
        <v>1406.5166666666667</v>
      </c>
      <c r="J474" s="40">
        <v>1417.0333333333333</v>
      </c>
      <c r="K474" s="31">
        <v>1396</v>
      </c>
      <c r="L474" s="31">
        <v>1375.55</v>
      </c>
      <c r="M474" s="31">
        <v>0.32690000000000002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13.65</v>
      </c>
      <c r="D475" s="40">
        <v>13.583333333333334</v>
      </c>
      <c r="E475" s="40">
        <v>13.466666666666669</v>
      </c>
      <c r="F475" s="40">
        <v>13.283333333333335</v>
      </c>
      <c r="G475" s="40">
        <v>13.16666666666667</v>
      </c>
      <c r="H475" s="40">
        <v>13.766666666666667</v>
      </c>
      <c r="I475" s="40">
        <v>13.883333333333331</v>
      </c>
      <c r="J475" s="40">
        <v>14.066666666666666</v>
      </c>
      <c r="K475" s="31">
        <v>13.7</v>
      </c>
      <c r="L475" s="31">
        <v>13.4</v>
      </c>
      <c r="M475" s="31">
        <v>69.333160000000007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535.6</v>
      </c>
      <c r="D476" s="40">
        <v>536.88333333333333</v>
      </c>
      <c r="E476" s="40">
        <v>531.56666666666661</v>
      </c>
      <c r="F476" s="40">
        <v>527.5333333333333</v>
      </c>
      <c r="G476" s="40">
        <v>522.21666666666658</v>
      </c>
      <c r="H476" s="40">
        <v>540.91666666666663</v>
      </c>
      <c r="I476" s="40">
        <v>546.23333333333346</v>
      </c>
      <c r="J476" s="40">
        <v>550.26666666666665</v>
      </c>
      <c r="K476" s="31">
        <v>542.20000000000005</v>
      </c>
      <c r="L476" s="31">
        <v>532.85</v>
      </c>
      <c r="M476" s="31">
        <v>1.3235300000000001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712.65</v>
      </c>
      <c r="D477" s="40">
        <v>708.31666666666661</v>
      </c>
      <c r="E477" s="40">
        <v>702.58333333333326</v>
      </c>
      <c r="F477" s="40">
        <v>692.51666666666665</v>
      </c>
      <c r="G477" s="40">
        <v>686.7833333333333</v>
      </c>
      <c r="H477" s="40">
        <v>718.38333333333321</v>
      </c>
      <c r="I477" s="40">
        <v>724.11666666666656</v>
      </c>
      <c r="J477" s="40">
        <v>734.18333333333317</v>
      </c>
      <c r="K477" s="31">
        <v>714.05</v>
      </c>
      <c r="L477" s="31">
        <v>698.25</v>
      </c>
      <c r="M477" s="31">
        <v>19.476369999999999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1050.2</v>
      </c>
      <c r="D478" s="40">
        <v>1054.3166666666666</v>
      </c>
      <c r="E478" s="40">
        <v>1038.8833333333332</v>
      </c>
      <c r="F478" s="40">
        <v>1027.5666666666666</v>
      </c>
      <c r="G478" s="40">
        <v>1012.1333333333332</v>
      </c>
      <c r="H478" s="40">
        <v>1065.6333333333332</v>
      </c>
      <c r="I478" s="40">
        <v>1081.0666666666666</v>
      </c>
      <c r="J478" s="40">
        <v>1092.3833333333332</v>
      </c>
      <c r="K478" s="31">
        <v>1069.75</v>
      </c>
      <c r="L478" s="31">
        <v>1043</v>
      </c>
      <c r="M478" s="31">
        <v>1.6489100000000001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153.15</v>
      </c>
      <c r="D479" s="40">
        <v>153</v>
      </c>
      <c r="E479" s="40">
        <v>150.30000000000001</v>
      </c>
      <c r="F479" s="40">
        <v>147.45000000000002</v>
      </c>
      <c r="G479" s="40">
        <v>144.75000000000003</v>
      </c>
      <c r="H479" s="40">
        <v>155.85</v>
      </c>
      <c r="I479" s="40">
        <v>158.54999999999998</v>
      </c>
      <c r="J479" s="40">
        <v>161.39999999999998</v>
      </c>
      <c r="K479" s="31">
        <v>155.69999999999999</v>
      </c>
      <c r="L479" s="31">
        <v>150.15</v>
      </c>
      <c r="M479" s="31">
        <v>5.0174200000000004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20.9</v>
      </c>
      <c r="D480" s="40">
        <v>20.966666666666665</v>
      </c>
      <c r="E480" s="40">
        <v>20.733333333333331</v>
      </c>
      <c r="F480" s="40">
        <v>20.566666666666666</v>
      </c>
      <c r="G480" s="40">
        <v>20.333333333333332</v>
      </c>
      <c r="H480" s="40">
        <v>21.133333333333329</v>
      </c>
      <c r="I480" s="40">
        <v>21.366666666666664</v>
      </c>
      <c r="J480" s="40">
        <v>21.533333333333328</v>
      </c>
      <c r="K480" s="31">
        <v>21.2</v>
      </c>
      <c r="L480" s="31">
        <v>20.8</v>
      </c>
      <c r="M480" s="31">
        <v>28.591270000000002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7483.55</v>
      </c>
      <c r="D481" s="40">
        <v>7447.25</v>
      </c>
      <c r="E481" s="40">
        <v>7392.5</v>
      </c>
      <c r="F481" s="40">
        <v>7301.45</v>
      </c>
      <c r="G481" s="40">
        <v>7246.7</v>
      </c>
      <c r="H481" s="40">
        <v>7538.3</v>
      </c>
      <c r="I481" s="40">
        <v>7593.05</v>
      </c>
      <c r="J481" s="40">
        <v>7684.1</v>
      </c>
      <c r="K481" s="31">
        <v>7502</v>
      </c>
      <c r="L481" s="31">
        <v>7356.2</v>
      </c>
      <c r="M481" s="31">
        <v>3.6665800000000002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36.450000000000003</v>
      </c>
      <c r="D482" s="40">
        <v>36.35</v>
      </c>
      <c r="E482" s="40">
        <v>35.800000000000004</v>
      </c>
      <c r="F482" s="40">
        <v>35.150000000000006</v>
      </c>
      <c r="G482" s="40">
        <v>34.600000000000009</v>
      </c>
      <c r="H482" s="40">
        <v>37</v>
      </c>
      <c r="I482" s="40">
        <v>37.549999999999997</v>
      </c>
      <c r="J482" s="40">
        <v>38.199999999999996</v>
      </c>
      <c r="K482" s="31">
        <v>36.9</v>
      </c>
      <c r="L482" s="31">
        <v>35.700000000000003</v>
      </c>
      <c r="M482" s="31">
        <v>114.28695999999999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1577.45</v>
      </c>
      <c r="D483" s="40">
        <v>1573.1833333333334</v>
      </c>
      <c r="E483" s="40">
        <v>1562.4666666666667</v>
      </c>
      <c r="F483" s="40">
        <v>1547.4833333333333</v>
      </c>
      <c r="G483" s="40">
        <v>1536.7666666666667</v>
      </c>
      <c r="H483" s="40">
        <v>1588.1666666666667</v>
      </c>
      <c r="I483" s="40">
        <v>1598.8833333333334</v>
      </c>
      <c r="J483" s="40">
        <v>1613.8666666666668</v>
      </c>
      <c r="K483" s="31">
        <v>1583.9</v>
      </c>
      <c r="L483" s="31">
        <v>1558.2</v>
      </c>
      <c r="M483" s="31">
        <v>3.2126100000000002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865.15</v>
      </c>
      <c r="D484" s="40">
        <v>858.23333333333323</v>
      </c>
      <c r="E484" s="40">
        <v>847.01666666666642</v>
      </c>
      <c r="F484" s="40">
        <v>828.88333333333321</v>
      </c>
      <c r="G484" s="40">
        <v>817.6666666666664</v>
      </c>
      <c r="H484" s="40">
        <v>876.36666666666645</v>
      </c>
      <c r="I484" s="40">
        <v>887.58333333333337</v>
      </c>
      <c r="J484" s="40">
        <v>905.71666666666647</v>
      </c>
      <c r="K484" s="31">
        <v>869.45</v>
      </c>
      <c r="L484" s="31">
        <v>840.1</v>
      </c>
      <c r="M484" s="31">
        <v>36.018479999999997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259.7</v>
      </c>
      <c r="D485" s="40">
        <v>258.95</v>
      </c>
      <c r="E485" s="40">
        <v>255.89999999999998</v>
      </c>
      <c r="F485" s="40">
        <v>252.1</v>
      </c>
      <c r="G485" s="40">
        <v>249.04999999999998</v>
      </c>
      <c r="H485" s="40">
        <v>262.75</v>
      </c>
      <c r="I485" s="40">
        <v>265.80000000000007</v>
      </c>
      <c r="J485" s="40">
        <v>269.59999999999997</v>
      </c>
      <c r="K485" s="31">
        <v>262</v>
      </c>
      <c r="L485" s="31">
        <v>255.15</v>
      </c>
      <c r="M485" s="31">
        <v>3.3927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3654.65</v>
      </c>
      <c r="D486" s="40">
        <v>3634.4</v>
      </c>
      <c r="E486" s="40">
        <v>3549.8</v>
      </c>
      <c r="F486" s="40">
        <v>3444.9500000000003</v>
      </c>
      <c r="G486" s="40">
        <v>3360.3500000000004</v>
      </c>
      <c r="H486" s="40">
        <v>3739.25</v>
      </c>
      <c r="I486" s="40">
        <v>3823.8499999999995</v>
      </c>
      <c r="J486" s="40">
        <v>3928.7</v>
      </c>
      <c r="K486" s="31">
        <v>3719</v>
      </c>
      <c r="L486" s="31">
        <v>3529.55</v>
      </c>
      <c r="M486" s="31">
        <v>0.59104000000000001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504.65</v>
      </c>
      <c r="D487" s="40">
        <v>504.4666666666667</v>
      </c>
      <c r="E487" s="40">
        <v>500.18333333333339</v>
      </c>
      <c r="F487" s="40">
        <v>495.7166666666667</v>
      </c>
      <c r="G487" s="40">
        <v>491.43333333333339</v>
      </c>
      <c r="H487" s="40">
        <v>508.93333333333339</v>
      </c>
      <c r="I487" s="40">
        <v>513.2166666666667</v>
      </c>
      <c r="J487" s="40">
        <v>517.68333333333339</v>
      </c>
      <c r="K487" s="31">
        <v>508.75</v>
      </c>
      <c r="L487" s="31">
        <v>500</v>
      </c>
      <c r="M487" s="31">
        <v>3.4282300000000001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3399.15</v>
      </c>
      <c r="D488" s="40">
        <v>3395.7166666666667</v>
      </c>
      <c r="E488" s="40">
        <v>3359.4333333333334</v>
      </c>
      <c r="F488" s="40">
        <v>3319.7166666666667</v>
      </c>
      <c r="G488" s="40">
        <v>3283.4333333333334</v>
      </c>
      <c r="H488" s="40">
        <v>3435.4333333333334</v>
      </c>
      <c r="I488" s="40">
        <v>3471.7166666666672</v>
      </c>
      <c r="J488" s="40">
        <v>3511.4333333333334</v>
      </c>
      <c r="K488" s="31">
        <v>3432</v>
      </c>
      <c r="L488" s="31">
        <v>3356</v>
      </c>
      <c r="M488" s="31">
        <v>9.3780000000000002E-2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696.65</v>
      </c>
      <c r="D489" s="40">
        <v>703.4</v>
      </c>
      <c r="E489" s="40">
        <v>687.94999999999993</v>
      </c>
      <c r="F489" s="40">
        <v>679.25</v>
      </c>
      <c r="G489" s="40">
        <v>663.8</v>
      </c>
      <c r="H489" s="40">
        <v>712.09999999999991</v>
      </c>
      <c r="I489" s="40">
        <v>727.55</v>
      </c>
      <c r="J489" s="40">
        <v>736.24999999999989</v>
      </c>
      <c r="K489" s="31">
        <v>718.85</v>
      </c>
      <c r="L489" s="31">
        <v>694.7</v>
      </c>
      <c r="M489" s="31">
        <v>1.7111099999999999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40.15</v>
      </c>
      <c r="D490" s="40">
        <v>40.099999999999994</v>
      </c>
      <c r="E490" s="40">
        <v>39.899999999999991</v>
      </c>
      <c r="F490" s="40">
        <v>39.65</v>
      </c>
      <c r="G490" s="40">
        <v>39.449999999999996</v>
      </c>
      <c r="H490" s="40">
        <v>40.349999999999987</v>
      </c>
      <c r="I490" s="40">
        <v>40.54999999999999</v>
      </c>
      <c r="J490" s="40">
        <v>40.799999999999983</v>
      </c>
      <c r="K490" s="31">
        <v>40.299999999999997</v>
      </c>
      <c r="L490" s="31">
        <v>39.85</v>
      </c>
      <c r="M490" s="31">
        <v>24.046949999999999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1375.55</v>
      </c>
      <c r="D491" s="40">
        <v>1382.8500000000001</v>
      </c>
      <c r="E491" s="40">
        <v>1365.7000000000003</v>
      </c>
      <c r="F491" s="40">
        <v>1355.8500000000001</v>
      </c>
      <c r="G491" s="40">
        <v>1338.7000000000003</v>
      </c>
      <c r="H491" s="40">
        <v>1392.7000000000003</v>
      </c>
      <c r="I491" s="40">
        <v>1409.8500000000004</v>
      </c>
      <c r="J491" s="40">
        <v>1419.7000000000003</v>
      </c>
      <c r="K491" s="31">
        <v>1400</v>
      </c>
      <c r="L491" s="31">
        <v>1373</v>
      </c>
      <c r="M491" s="31">
        <v>0.32689000000000001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1838.25</v>
      </c>
      <c r="D492" s="40">
        <v>1845.1166666666668</v>
      </c>
      <c r="E492" s="40">
        <v>1822.4833333333336</v>
      </c>
      <c r="F492" s="40">
        <v>1806.7166666666667</v>
      </c>
      <c r="G492" s="40">
        <v>1784.0833333333335</v>
      </c>
      <c r="H492" s="40">
        <v>1860.8833333333337</v>
      </c>
      <c r="I492" s="40">
        <v>1883.5166666666669</v>
      </c>
      <c r="J492" s="40">
        <v>1899.2833333333338</v>
      </c>
      <c r="K492" s="31">
        <v>1867.75</v>
      </c>
      <c r="L492" s="31">
        <v>1829.35</v>
      </c>
      <c r="M492" s="31">
        <v>0.31059999999999999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299.60000000000002</v>
      </c>
      <c r="D493" s="40">
        <v>300.88333333333338</v>
      </c>
      <c r="E493" s="40">
        <v>294.96666666666675</v>
      </c>
      <c r="F493" s="40">
        <v>290.33333333333337</v>
      </c>
      <c r="G493" s="40">
        <v>284.41666666666674</v>
      </c>
      <c r="H493" s="40">
        <v>305.51666666666677</v>
      </c>
      <c r="I493" s="40">
        <v>311.43333333333339</v>
      </c>
      <c r="J493" s="40">
        <v>316.06666666666678</v>
      </c>
      <c r="K493" s="31">
        <v>306.8</v>
      </c>
      <c r="L493" s="31">
        <v>296.25</v>
      </c>
      <c r="M493" s="31">
        <v>9.2715099999999993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910.2</v>
      </c>
      <c r="D494" s="40">
        <v>903.23333333333323</v>
      </c>
      <c r="E494" s="40">
        <v>890.46666666666647</v>
      </c>
      <c r="F494" s="40">
        <v>870.73333333333323</v>
      </c>
      <c r="G494" s="40">
        <v>857.96666666666647</v>
      </c>
      <c r="H494" s="40">
        <v>922.96666666666647</v>
      </c>
      <c r="I494" s="40">
        <v>935.73333333333312</v>
      </c>
      <c r="J494" s="40">
        <v>955.46666666666647</v>
      </c>
      <c r="K494" s="31">
        <v>916</v>
      </c>
      <c r="L494" s="31">
        <v>883.5</v>
      </c>
      <c r="M494" s="31">
        <v>9.6320599999999992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285.85000000000002</v>
      </c>
      <c r="D495" s="40">
        <v>286.43333333333334</v>
      </c>
      <c r="E495" s="40">
        <v>282.56666666666666</v>
      </c>
      <c r="F495" s="40">
        <v>279.2833333333333</v>
      </c>
      <c r="G495" s="40">
        <v>275.41666666666663</v>
      </c>
      <c r="H495" s="40">
        <v>289.7166666666667</v>
      </c>
      <c r="I495" s="40">
        <v>293.58333333333337</v>
      </c>
      <c r="J495" s="40">
        <v>296.86666666666673</v>
      </c>
      <c r="K495" s="31">
        <v>290.3</v>
      </c>
      <c r="L495" s="31">
        <v>283.14999999999998</v>
      </c>
      <c r="M495" s="31">
        <v>72.272869999999998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2931.8</v>
      </c>
      <c r="D496" s="40">
        <v>2930.7833333333333</v>
      </c>
      <c r="E496" s="40">
        <v>2906.0166666666664</v>
      </c>
      <c r="F496" s="40">
        <v>2880.2333333333331</v>
      </c>
      <c r="G496" s="40">
        <v>2855.4666666666662</v>
      </c>
      <c r="H496" s="40">
        <v>2956.5666666666666</v>
      </c>
      <c r="I496" s="40">
        <v>2981.3333333333339</v>
      </c>
      <c r="J496" s="40">
        <v>3007.1166666666668</v>
      </c>
      <c r="K496" s="31">
        <v>2955.55</v>
      </c>
      <c r="L496" s="31">
        <v>2905</v>
      </c>
      <c r="M496" s="31">
        <v>0.51578000000000002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1921.65</v>
      </c>
      <c r="D497" s="40">
        <v>1920.1833333333334</v>
      </c>
      <c r="E497" s="40">
        <v>1910.4666666666667</v>
      </c>
      <c r="F497" s="40">
        <v>1899.2833333333333</v>
      </c>
      <c r="G497" s="40">
        <v>1889.5666666666666</v>
      </c>
      <c r="H497" s="40">
        <v>1931.3666666666668</v>
      </c>
      <c r="I497" s="40">
        <v>1941.0833333333335</v>
      </c>
      <c r="J497" s="40">
        <v>1952.2666666666669</v>
      </c>
      <c r="K497" s="31">
        <v>1929.9</v>
      </c>
      <c r="L497" s="31">
        <v>1909</v>
      </c>
      <c r="M497" s="31">
        <v>0.51099000000000006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11.4</v>
      </c>
      <c r="D498" s="40">
        <v>11.5</v>
      </c>
      <c r="E498" s="40">
        <v>11.25</v>
      </c>
      <c r="F498" s="40">
        <v>11.1</v>
      </c>
      <c r="G498" s="40">
        <v>10.85</v>
      </c>
      <c r="H498" s="40">
        <v>11.65</v>
      </c>
      <c r="I498" s="40">
        <v>11.9</v>
      </c>
      <c r="J498" s="40">
        <v>12.05</v>
      </c>
      <c r="K498" s="31">
        <v>11.75</v>
      </c>
      <c r="L498" s="31">
        <v>11.35</v>
      </c>
      <c r="M498" s="31">
        <v>3717.38193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1215.25</v>
      </c>
      <c r="D499" s="40">
        <v>1211.9333333333334</v>
      </c>
      <c r="E499" s="40">
        <v>1203.2666666666669</v>
      </c>
      <c r="F499" s="40">
        <v>1191.2833333333335</v>
      </c>
      <c r="G499" s="40">
        <v>1182.616666666667</v>
      </c>
      <c r="H499" s="40">
        <v>1223.9166666666667</v>
      </c>
      <c r="I499" s="40">
        <v>1232.5833333333333</v>
      </c>
      <c r="J499" s="40">
        <v>1244.5666666666666</v>
      </c>
      <c r="K499" s="31">
        <v>1220.5999999999999</v>
      </c>
      <c r="L499" s="31">
        <v>1199.95</v>
      </c>
      <c r="M499" s="31">
        <v>7.6561399999999997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7257.75</v>
      </c>
      <c r="D500" s="40">
        <v>7240.916666666667</v>
      </c>
      <c r="E500" s="40">
        <v>7181.8333333333339</v>
      </c>
      <c r="F500" s="40">
        <v>7105.916666666667</v>
      </c>
      <c r="G500" s="40">
        <v>7046.8333333333339</v>
      </c>
      <c r="H500" s="40">
        <v>7316.8333333333339</v>
      </c>
      <c r="I500" s="40">
        <v>7375.9166666666679</v>
      </c>
      <c r="J500" s="40">
        <v>7451.8333333333339</v>
      </c>
      <c r="K500" s="31">
        <v>7300</v>
      </c>
      <c r="L500" s="31">
        <v>7165</v>
      </c>
      <c r="M500" s="31">
        <v>4.9730000000000003E-2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143</v>
      </c>
      <c r="D501" s="40">
        <v>144</v>
      </c>
      <c r="E501" s="40">
        <v>139</v>
      </c>
      <c r="F501" s="40">
        <v>135</v>
      </c>
      <c r="G501" s="40">
        <v>130</v>
      </c>
      <c r="H501" s="40">
        <v>148</v>
      </c>
      <c r="I501" s="40">
        <v>153</v>
      </c>
      <c r="J501" s="40">
        <v>157</v>
      </c>
      <c r="K501" s="31">
        <v>149</v>
      </c>
      <c r="L501" s="31">
        <v>140</v>
      </c>
      <c r="M501" s="31">
        <v>78.943070000000006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163</v>
      </c>
      <c r="D502" s="40">
        <v>164.4</v>
      </c>
      <c r="E502" s="40">
        <v>160.60000000000002</v>
      </c>
      <c r="F502" s="40">
        <v>158.20000000000002</v>
      </c>
      <c r="G502" s="40">
        <v>154.40000000000003</v>
      </c>
      <c r="H502" s="40">
        <v>166.8</v>
      </c>
      <c r="I502" s="40">
        <v>170.60000000000002</v>
      </c>
      <c r="J502" s="40">
        <v>173</v>
      </c>
      <c r="K502" s="31">
        <v>168.2</v>
      </c>
      <c r="L502" s="31">
        <v>162</v>
      </c>
      <c r="M502" s="31">
        <v>32.333159999999999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558.85</v>
      </c>
      <c r="D503" s="40">
        <v>561.2833333333333</v>
      </c>
      <c r="E503" s="40">
        <v>552.66666666666663</v>
      </c>
      <c r="F503" s="40">
        <v>546.48333333333335</v>
      </c>
      <c r="G503" s="40">
        <v>537.86666666666667</v>
      </c>
      <c r="H503" s="40">
        <v>567.46666666666658</v>
      </c>
      <c r="I503" s="40">
        <v>576.08333333333337</v>
      </c>
      <c r="J503" s="40">
        <v>582.26666666666654</v>
      </c>
      <c r="K503" s="31">
        <v>569.9</v>
      </c>
      <c r="L503" s="31">
        <v>555.1</v>
      </c>
      <c r="M503" s="31">
        <v>0.19549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2294.1</v>
      </c>
      <c r="D504" s="40">
        <v>2286.3833333333337</v>
      </c>
      <c r="E504" s="40">
        <v>2267.7666666666673</v>
      </c>
      <c r="F504" s="40">
        <v>2241.4333333333338</v>
      </c>
      <c r="G504" s="40">
        <v>2222.8166666666675</v>
      </c>
      <c r="H504" s="40">
        <v>2312.7166666666672</v>
      </c>
      <c r="I504" s="40">
        <v>2331.333333333333</v>
      </c>
      <c r="J504" s="40">
        <v>2357.666666666667</v>
      </c>
      <c r="K504" s="31">
        <v>2305</v>
      </c>
      <c r="L504" s="31">
        <v>2260.0500000000002</v>
      </c>
      <c r="M504" s="31">
        <v>0.45352999999999999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636.25</v>
      </c>
      <c r="D505" s="40">
        <v>635.4</v>
      </c>
      <c r="E505" s="40">
        <v>631.04999999999995</v>
      </c>
      <c r="F505" s="40">
        <v>625.85</v>
      </c>
      <c r="G505" s="40">
        <v>621.5</v>
      </c>
      <c r="H505" s="40">
        <v>640.59999999999991</v>
      </c>
      <c r="I505" s="40">
        <v>644.95000000000005</v>
      </c>
      <c r="J505" s="40">
        <v>650.14999999999986</v>
      </c>
      <c r="K505" s="31">
        <v>639.75</v>
      </c>
      <c r="L505" s="31">
        <v>630.20000000000005</v>
      </c>
      <c r="M505" s="31">
        <v>42.088540000000002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451.35</v>
      </c>
      <c r="D506" s="40">
        <v>453.01666666666665</v>
      </c>
      <c r="E506" s="40">
        <v>446.33333333333331</v>
      </c>
      <c r="F506" s="40">
        <v>441.31666666666666</v>
      </c>
      <c r="G506" s="40">
        <v>434.63333333333333</v>
      </c>
      <c r="H506" s="40">
        <v>458.0333333333333</v>
      </c>
      <c r="I506" s="40">
        <v>464.7166666666667</v>
      </c>
      <c r="J506" s="40">
        <v>469.73333333333329</v>
      </c>
      <c r="K506" s="31">
        <v>459.7</v>
      </c>
      <c r="L506" s="31">
        <v>448</v>
      </c>
      <c r="M506" s="31">
        <v>6.0491700000000002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12.85</v>
      </c>
      <c r="D507" s="40">
        <v>12.883333333333333</v>
      </c>
      <c r="E507" s="40">
        <v>12.366666666666665</v>
      </c>
      <c r="F507" s="40">
        <v>11.883333333333333</v>
      </c>
      <c r="G507" s="40">
        <v>11.366666666666665</v>
      </c>
      <c r="H507" s="40">
        <v>13.366666666666665</v>
      </c>
      <c r="I507" s="40">
        <v>13.883333333333331</v>
      </c>
      <c r="J507" s="40">
        <v>14.366666666666665</v>
      </c>
      <c r="K507" s="31">
        <v>13.4</v>
      </c>
      <c r="L507" s="31">
        <v>12.4</v>
      </c>
      <c r="M507" s="31">
        <v>1994.14914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295.85000000000002</v>
      </c>
      <c r="D508" s="40">
        <v>294.2166666666667</v>
      </c>
      <c r="E508" s="40">
        <v>285.63333333333338</v>
      </c>
      <c r="F508" s="40">
        <v>275.41666666666669</v>
      </c>
      <c r="G508" s="40">
        <v>266.83333333333337</v>
      </c>
      <c r="H508" s="40">
        <v>304.43333333333339</v>
      </c>
      <c r="I508" s="40">
        <v>313.01666666666665</v>
      </c>
      <c r="J508" s="40">
        <v>323.23333333333341</v>
      </c>
      <c r="K508" s="31">
        <v>302.8</v>
      </c>
      <c r="L508" s="31">
        <v>284</v>
      </c>
      <c r="M508" s="31">
        <v>367.34296000000001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478.15</v>
      </c>
      <c r="D509" s="40">
        <v>478.55</v>
      </c>
      <c r="E509" s="40">
        <v>469.25</v>
      </c>
      <c r="F509" s="40">
        <v>460.34999999999997</v>
      </c>
      <c r="G509" s="40">
        <v>451.04999999999995</v>
      </c>
      <c r="H509" s="40">
        <v>487.45000000000005</v>
      </c>
      <c r="I509" s="40">
        <v>496.75000000000011</v>
      </c>
      <c r="J509" s="40">
        <v>505.65000000000009</v>
      </c>
      <c r="K509" s="31">
        <v>487.85</v>
      </c>
      <c r="L509" s="31">
        <v>469.65</v>
      </c>
      <c r="M509" s="31">
        <v>7.0694900000000001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2320.9499999999998</v>
      </c>
      <c r="D510" s="40">
        <v>2335.1833333333329</v>
      </c>
      <c r="E510" s="40">
        <v>2292.3666666666659</v>
      </c>
      <c r="F510" s="40">
        <v>2263.7833333333328</v>
      </c>
      <c r="G510" s="40">
        <v>2220.9666666666658</v>
      </c>
      <c r="H510" s="40">
        <v>2363.766666666666</v>
      </c>
      <c r="I510" s="40">
        <v>2406.5833333333326</v>
      </c>
      <c r="J510" s="40">
        <v>2435.1666666666661</v>
      </c>
      <c r="K510" s="31">
        <v>2378</v>
      </c>
      <c r="L510" s="31">
        <v>2306.6</v>
      </c>
      <c r="M510" s="31">
        <v>0.19602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2206.35</v>
      </c>
      <c r="D511" s="40">
        <v>2181.4499999999998</v>
      </c>
      <c r="E511" s="40">
        <v>2148.9499999999998</v>
      </c>
      <c r="F511" s="40">
        <v>2091.5500000000002</v>
      </c>
      <c r="G511" s="40">
        <v>2059.0500000000002</v>
      </c>
      <c r="H511" s="40">
        <v>2238.8499999999995</v>
      </c>
      <c r="I511" s="40">
        <v>2271.3499999999995</v>
      </c>
      <c r="J511" s="40">
        <v>2328.7499999999991</v>
      </c>
      <c r="K511" s="31">
        <v>2213.9499999999998</v>
      </c>
      <c r="L511" s="31">
        <v>2124.0500000000002</v>
      </c>
      <c r="M511" s="31">
        <v>0.64600999999999997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E22" sqref="E22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371"/>
      <c r="B5" s="372"/>
      <c r="C5" s="371"/>
      <c r="D5" s="372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373" t="s">
        <v>589</v>
      </c>
      <c r="C7" s="372"/>
      <c r="D7" s="7">
        <f>Main!B10</f>
        <v>44473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44470</v>
      </c>
      <c r="B10" s="32">
        <v>543235</v>
      </c>
      <c r="C10" s="31" t="s">
        <v>305</v>
      </c>
      <c r="D10" s="31" t="s">
        <v>914</v>
      </c>
      <c r="E10" s="31" t="s">
        <v>598</v>
      </c>
      <c r="F10" s="90">
        <v>893419</v>
      </c>
      <c r="G10" s="32">
        <v>1322.1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44470</v>
      </c>
      <c r="B11" s="32">
        <v>543235</v>
      </c>
      <c r="C11" s="31" t="s">
        <v>305</v>
      </c>
      <c r="D11" s="31" t="s">
        <v>915</v>
      </c>
      <c r="E11" s="31" t="s">
        <v>599</v>
      </c>
      <c r="F11" s="90">
        <v>893419</v>
      </c>
      <c r="G11" s="32">
        <v>1322.1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44470</v>
      </c>
      <c r="B12" s="32">
        <v>530109</v>
      </c>
      <c r="C12" s="31" t="s">
        <v>916</v>
      </c>
      <c r="D12" s="31" t="s">
        <v>917</v>
      </c>
      <c r="E12" s="31" t="s">
        <v>598</v>
      </c>
      <c r="F12" s="90">
        <v>97415</v>
      </c>
      <c r="G12" s="32">
        <v>20.21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44470</v>
      </c>
      <c r="B13" s="32">
        <v>530109</v>
      </c>
      <c r="C13" s="31" t="s">
        <v>916</v>
      </c>
      <c r="D13" s="31" t="s">
        <v>917</v>
      </c>
      <c r="E13" s="31" t="s">
        <v>599</v>
      </c>
      <c r="F13" s="90">
        <v>97415</v>
      </c>
      <c r="G13" s="32">
        <v>21.35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44470</v>
      </c>
      <c r="B14" s="32">
        <v>534731</v>
      </c>
      <c r="C14" s="31" t="s">
        <v>918</v>
      </c>
      <c r="D14" s="31" t="s">
        <v>886</v>
      </c>
      <c r="E14" s="31" t="s">
        <v>599</v>
      </c>
      <c r="F14" s="90">
        <v>150000</v>
      </c>
      <c r="G14" s="32">
        <v>2.2000000000000002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44470</v>
      </c>
      <c r="B15" s="32">
        <v>539274</v>
      </c>
      <c r="C15" s="31" t="s">
        <v>919</v>
      </c>
      <c r="D15" s="31" t="s">
        <v>920</v>
      </c>
      <c r="E15" s="31" t="s">
        <v>598</v>
      </c>
      <c r="F15" s="90">
        <v>73791</v>
      </c>
      <c r="G15" s="32">
        <v>3.43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44470</v>
      </c>
      <c r="B16" s="32">
        <v>539274</v>
      </c>
      <c r="C16" s="31" t="s">
        <v>919</v>
      </c>
      <c r="D16" s="31" t="s">
        <v>921</v>
      </c>
      <c r="E16" s="31" t="s">
        <v>599</v>
      </c>
      <c r="F16" s="90">
        <v>55000</v>
      </c>
      <c r="G16" s="32">
        <v>3.37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44470</v>
      </c>
      <c r="B17" s="32">
        <v>543232</v>
      </c>
      <c r="C17" s="31" t="s">
        <v>349</v>
      </c>
      <c r="D17" s="31" t="s">
        <v>914</v>
      </c>
      <c r="E17" s="31" t="s">
        <v>598</v>
      </c>
      <c r="F17" s="90">
        <v>252795</v>
      </c>
      <c r="G17" s="32">
        <v>3035.25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44470</v>
      </c>
      <c r="B18" s="32">
        <v>543232</v>
      </c>
      <c r="C18" s="31" t="s">
        <v>349</v>
      </c>
      <c r="D18" s="31" t="s">
        <v>915</v>
      </c>
      <c r="E18" s="31" t="s">
        <v>599</v>
      </c>
      <c r="F18" s="90">
        <v>252795</v>
      </c>
      <c r="G18" s="32">
        <v>3035.25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44470</v>
      </c>
      <c r="B19" s="32">
        <v>543172</v>
      </c>
      <c r="C19" s="31" t="s">
        <v>922</v>
      </c>
      <c r="D19" s="31" t="s">
        <v>923</v>
      </c>
      <c r="E19" s="31" t="s">
        <v>598</v>
      </c>
      <c r="F19" s="90">
        <v>14000</v>
      </c>
      <c r="G19" s="32">
        <v>78.56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44470</v>
      </c>
      <c r="B20" s="32">
        <v>542918</v>
      </c>
      <c r="C20" s="31" t="s">
        <v>924</v>
      </c>
      <c r="D20" s="31" t="s">
        <v>925</v>
      </c>
      <c r="E20" s="31" t="s">
        <v>598</v>
      </c>
      <c r="F20" s="90">
        <v>24000</v>
      </c>
      <c r="G20" s="32">
        <v>101.51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44470</v>
      </c>
      <c r="B21" s="32">
        <v>542918</v>
      </c>
      <c r="C21" s="31" t="s">
        <v>924</v>
      </c>
      <c r="D21" s="31" t="s">
        <v>926</v>
      </c>
      <c r="E21" s="31" t="s">
        <v>598</v>
      </c>
      <c r="F21" s="90">
        <v>36000</v>
      </c>
      <c r="G21" s="32">
        <v>101.5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44470</v>
      </c>
      <c r="B22" s="32">
        <v>542918</v>
      </c>
      <c r="C22" s="31" t="s">
        <v>924</v>
      </c>
      <c r="D22" s="31" t="s">
        <v>927</v>
      </c>
      <c r="E22" s="31" t="s">
        <v>598</v>
      </c>
      <c r="F22" s="90">
        <v>24000</v>
      </c>
      <c r="G22" s="32">
        <v>101.6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44470</v>
      </c>
      <c r="B23" s="32">
        <v>542918</v>
      </c>
      <c r="C23" s="31" t="s">
        <v>924</v>
      </c>
      <c r="D23" s="31" t="s">
        <v>928</v>
      </c>
      <c r="E23" s="31" t="s">
        <v>599</v>
      </c>
      <c r="F23" s="90">
        <v>42000</v>
      </c>
      <c r="G23" s="32">
        <v>101.6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44470</v>
      </c>
      <c r="B24" s="32">
        <v>540266</v>
      </c>
      <c r="C24" s="31" t="s">
        <v>929</v>
      </c>
      <c r="D24" s="31" t="s">
        <v>930</v>
      </c>
      <c r="E24" s="31" t="s">
        <v>598</v>
      </c>
      <c r="F24" s="90">
        <v>16279</v>
      </c>
      <c r="G24" s="32">
        <v>27.65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44470</v>
      </c>
      <c r="B25" s="32">
        <v>536868</v>
      </c>
      <c r="C25" s="31" t="s">
        <v>863</v>
      </c>
      <c r="D25" s="31" t="s">
        <v>885</v>
      </c>
      <c r="E25" s="31" t="s">
        <v>599</v>
      </c>
      <c r="F25" s="90">
        <v>200000</v>
      </c>
      <c r="G25" s="32">
        <v>66.25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44470</v>
      </c>
      <c r="B26" s="32">
        <v>534422</v>
      </c>
      <c r="C26" s="31" t="s">
        <v>867</v>
      </c>
      <c r="D26" s="31" t="s">
        <v>931</v>
      </c>
      <c r="E26" s="31" t="s">
        <v>598</v>
      </c>
      <c r="F26" s="90">
        <v>100000</v>
      </c>
      <c r="G26" s="32">
        <v>23.95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44470</v>
      </c>
      <c r="B27" s="32">
        <v>526622</v>
      </c>
      <c r="C27" s="31" t="s">
        <v>887</v>
      </c>
      <c r="D27" s="31" t="s">
        <v>888</v>
      </c>
      <c r="E27" s="31" t="s">
        <v>599</v>
      </c>
      <c r="F27" s="90">
        <v>3903862</v>
      </c>
      <c r="G27" s="32">
        <v>0.38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44470</v>
      </c>
      <c r="B28" s="32">
        <v>539767</v>
      </c>
      <c r="C28" s="31" t="s">
        <v>860</v>
      </c>
      <c r="D28" s="31" t="s">
        <v>861</v>
      </c>
      <c r="E28" s="31" t="s">
        <v>598</v>
      </c>
      <c r="F28" s="90">
        <v>69053</v>
      </c>
      <c r="G28" s="32">
        <v>14.25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44470</v>
      </c>
      <c r="B29" s="32">
        <v>539767</v>
      </c>
      <c r="C29" s="31" t="s">
        <v>860</v>
      </c>
      <c r="D29" s="31" t="s">
        <v>861</v>
      </c>
      <c r="E29" s="31" t="s">
        <v>599</v>
      </c>
      <c r="F29" s="90">
        <v>8953</v>
      </c>
      <c r="G29" s="32">
        <v>14.32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44470</v>
      </c>
      <c r="B30" s="32">
        <v>539767</v>
      </c>
      <c r="C30" s="31" t="s">
        <v>860</v>
      </c>
      <c r="D30" s="31" t="s">
        <v>932</v>
      </c>
      <c r="E30" s="31" t="s">
        <v>598</v>
      </c>
      <c r="F30" s="90">
        <v>32925</v>
      </c>
      <c r="G30" s="32">
        <v>15.37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44470</v>
      </c>
      <c r="B31" s="32">
        <v>539767</v>
      </c>
      <c r="C31" s="31" t="s">
        <v>860</v>
      </c>
      <c r="D31" s="31" t="s">
        <v>876</v>
      </c>
      <c r="E31" s="31" t="s">
        <v>599</v>
      </c>
      <c r="F31" s="90">
        <v>20000</v>
      </c>
      <c r="G31" s="32">
        <v>14.5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44470</v>
      </c>
      <c r="B32" s="32">
        <v>539767</v>
      </c>
      <c r="C32" s="31" t="s">
        <v>860</v>
      </c>
      <c r="D32" s="31" t="s">
        <v>874</v>
      </c>
      <c r="E32" s="31" t="s">
        <v>599</v>
      </c>
      <c r="F32" s="90">
        <v>23153</v>
      </c>
      <c r="G32" s="32">
        <v>14.13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44470</v>
      </c>
      <c r="B33" s="32">
        <v>539767</v>
      </c>
      <c r="C33" s="31" t="s">
        <v>860</v>
      </c>
      <c r="D33" s="31" t="s">
        <v>933</v>
      </c>
      <c r="E33" s="31" t="s">
        <v>598</v>
      </c>
      <c r="F33" s="90">
        <v>5182</v>
      </c>
      <c r="G33" s="32">
        <v>14.48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44470</v>
      </c>
      <c r="B34" s="32">
        <v>539767</v>
      </c>
      <c r="C34" s="31" t="s">
        <v>860</v>
      </c>
      <c r="D34" s="31" t="s">
        <v>933</v>
      </c>
      <c r="E34" s="31" t="s">
        <v>599</v>
      </c>
      <c r="F34" s="90">
        <v>22815</v>
      </c>
      <c r="G34" s="32">
        <v>14.12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44470</v>
      </c>
      <c r="B35" s="32">
        <v>543364</v>
      </c>
      <c r="C35" s="31" t="s">
        <v>934</v>
      </c>
      <c r="D35" s="31" t="s">
        <v>891</v>
      </c>
      <c r="E35" s="31" t="s">
        <v>598</v>
      </c>
      <c r="F35" s="90">
        <v>144000</v>
      </c>
      <c r="G35" s="32">
        <v>68.239999999999995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44470</v>
      </c>
      <c r="B36" s="32">
        <v>530557</v>
      </c>
      <c r="C36" s="31" t="s">
        <v>935</v>
      </c>
      <c r="D36" s="31" t="s">
        <v>936</v>
      </c>
      <c r="E36" s="31" t="s">
        <v>598</v>
      </c>
      <c r="F36" s="90">
        <v>755000</v>
      </c>
      <c r="G36" s="32">
        <v>2.0499999999999998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44470</v>
      </c>
      <c r="B37" s="32">
        <v>530557</v>
      </c>
      <c r="C37" s="31" t="s">
        <v>935</v>
      </c>
      <c r="D37" s="31" t="s">
        <v>937</v>
      </c>
      <c r="E37" s="31" t="s">
        <v>598</v>
      </c>
      <c r="F37" s="90">
        <v>1000000</v>
      </c>
      <c r="G37" s="32">
        <v>2.0499999999999998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44470</v>
      </c>
      <c r="B38" s="32">
        <v>530557</v>
      </c>
      <c r="C38" s="31" t="s">
        <v>935</v>
      </c>
      <c r="D38" s="31" t="s">
        <v>937</v>
      </c>
      <c r="E38" s="31" t="s">
        <v>599</v>
      </c>
      <c r="F38" s="90">
        <v>25809</v>
      </c>
      <c r="G38" s="32">
        <v>2.25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44470</v>
      </c>
      <c r="B39" s="32">
        <v>543282</v>
      </c>
      <c r="C39" s="31" t="s">
        <v>889</v>
      </c>
      <c r="D39" s="31" t="s">
        <v>890</v>
      </c>
      <c r="E39" s="31" t="s">
        <v>598</v>
      </c>
      <c r="F39" s="90">
        <v>2400</v>
      </c>
      <c r="G39" s="32">
        <v>207.75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44470</v>
      </c>
      <c r="B40" s="32">
        <v>543282</v>
      </c>
      <c r="C40" s="31" t="s">
        <v>889</v>
      </c>
      <c r="D40" s="31" t="s">
        <v>891</v>
      </c>
      <c r="E40" s="31" t="s">
        <v>599</v>
      </c>
      <c r="F40" s="90">
        <v>2400</v>
      </c>
      <c r="G40" s="32">
        <v>209.5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44470</v>
      </c>
      <c r="B41" s="32">
        <v>543194</v>
      </c>
      <c r="C41" s="31" t="s">
        <v>938</v>
      </c>
      <c r="D41" s="31" t="s">
        <v>892</v>
      </c>
      <c r="E41" s="31" t="s">
        <v>598</v>
      </c>
      <c r="F41" s="90">
        <v>10500</v>
      </c>
      <c r="G41" s="32">
        <v>450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44470</v>
      </c>
      <c r="B42" s="32">
        <v>543194</v>
      </c>
      <c r="C42" s="31" t="s">
        <v>938</v>
      </c>
      <c r="D42" s="31" t="s">
        <v>939</v>
      </c>
      <c r="E42" s="31" t="s">
        <v>599</v>
      </c>
      <c r="F42" s="90">
        <v>10500</v>
      </c>
      <c r="G42" s="32">
        <v>450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44470</v>
      </c>
      <c r="B43" s="32">
        <v>538019</v>
      </c>
      <c r="C43" s="31" t="s">
        <v>940</v>
      </c>
      <c r="D43" s="31" t="s">
        <v>941</v>
      </c>
      <c r="E43" s="31" t="s">
        <v>599</v>
      </c>
      <c r="F43" s="90">
        <v>80145</v>
      </c>
      <c r="G43" s="32">
        <v>3.01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44470</v>
      </c>
      <c r="B44" s="32">
        <v>532340</v>
      </c>
      <c r="C44" s="31" t="s">
        <v>942</v>
      </c>
      <c r="D44" s="31" t="s">
        <v>943</v>
      </c>
      <c r="E44" s="31" t="s">
        <v>599</v>
      </c>
      <c r="F44" s="90">
        <v>60000</v>
      </c>
      <c r="G44" s="32">
        <v>1.78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44470</v>
      </c>
      <c r="B45" s="32">
        <v>538860</v>
      </c>
      <c r="C45" s="31" t="s">
        <v>944</v>
      </c>
      <c r="D45" s="31" t="s">
        <v>945</v>
      </c>
      <c r="E45" s="31" t="s">
        <v>598</v>
      </c>
      <c r="F45" s="90">
        <v>100000</v>
      </c>
      <c r="G45" s="32">
        <v>0.39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44470</v>
      </c>
      <c r="B46" s="32">
        <v>538860</v>
      </c>
      <c r="C46" s="31" t="s">
        <v>944</v>
      </c>
      <c r="D46" s="31" t="s">
        <v>945</v>
      </c>
      <c r="E46" s="31" t="s">
        <v>599</v>
      </c>
      <c r="F46" s="90">
        <v>670136</v>
      </c>
      <c r="G46" s="32">
        <v>0.38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44470</v>
      </c>
      <c r="B47" s="32">
        <v>523862</v>
      </c>
      <c r="C47" s="31" t="s">
        <v>946</v>
      </c>
      <c r="D47" s="31" t="s">
        <v>947</v>
      </c>
      <c r="E47" s="31" t="s">
        <v>599</v>
      </c>
      <c r="F47" s="90">
        <v>24063</v>
      </c>
      <c r="G47" s="32">
        <v>7.65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44470</v>
      </c>
      <c r="B48" s="32">
        <v>543363</v>
      </c>
      <c r="C48" s="31" t="s">
        <v>948</v>
      </c>
      <c r="D48" s="31" t="s">
        <v>949</v>
      </c>
      <c r="E48" s="31" t="s">
        <v>598</v>
      </c>
      <c r="F48" s="90">
        <v>308800</v>
      </c>
      <c r="G48" s="32">
        <v>170.65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44470</v>
      </c>
      <c r="B49" s="32">
        <v>543363</v>
      </c>
      <c r="C49" s="31" t="s">
        <v>948</v>
      </c>
      <c r="D49" s="31" t="s">
        <v>931</v>
      </c>
      <c r="E49" s="31" t="s">
        <v>598</v>
      </c>
      <c r="F49" s="90">
        <v>96000</v>
      </c>
      <c r="G49" s="32">
        <v>170.65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44470</v>
      </c>
      <c r="B50" s="32">
        <v>543363</v>
      </c>
      <c r="C50" s="31" t="s">
        <v>948</v>
      </c>
      <c r="D50" s="31" t="s">
        <v>931</v>
      </c>
      <c r="E50" s="31" t="s">
        <v>599</v>
      </c>
      <c r="F50" s="90">
        <v>144000</v>
      </c>
      <c r="G50" s="32">
        <v>176.22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44470</v>
      </c>
      <c r="B51" s="32">
        <v>543363</v>
      </c>
      <c r="C51" s="31" t="s">
        <v>948</v>
      </c>
      <c r="D51" s="31" t="s">
        <v>855</v>
      </c>
      <c r="E51" s="31" t="s">
        <v>598</v>
      </c>
      <c r="F51" s="90">
        <v>171200</v>
      </c>
      <c r="G51" s="32">
        <v>170.98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44470</v>
      </c>
      <c r="B52" s="32">
        <v>543363</v>
      </c>
      <c r="C52" s="31" t="s">
        <v>948</v>
      </c>
      <c r="D52" s="31" t="s">
        <v>855</v>
      </c>
      <c r="E52" s="31" t="s">
        <v>599</v>
      </c>
      <c r="F52" s="90">
        <v>214400</v>
      </c>
      <c r="G52" s="32">
        <v>174.46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44470</v>
      </c>
      <c r="B53" s="32">
        <v>511557</v>
      </c>
      <c r="C53" s="31" t="s">
        <v>950</v>
      </c>
      <c r="D53" s="31" t="s">
        <v>951</v>
      </c>
      <c r="E53" s="31" t="s">
        <v>599</v>
      </c>
      <c r="F53" s="90">
        <v>40000</v>
      </c>
      <c r="G53" s="32">
        <v>35.5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44470</v>
      </c>
      <c r="B54" s="32">
        <v>511557</v>
      </c>
      <c r="C54" s="31" t="s">
        <v>950</v>
      </c>
      <c r="D54" s="31" t="s">
        <v>952</v>
      </c>
      <c r="E54" s="31" t="s">
        <v>598</v>
      </c>
      <c r="F54" s="90">
        <v>40005</v>
      </c>
      <c r="G54" s="32">
        <v>35.5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44470</v>
      </c>
      <c r="B55" s="32">
        <v>511557</v>
      </c>
      <c r="C55" s="31" t="s">
        <v>950</v>
      </c>
      <c r="D55" s="31" t="s">
        <v>952</v>
      </c>
      <c r="E55" s="31" t="s">
        <v>599</v>
      </c>
      <c r="F55" s="90">
        <v>50005</v>
      </c>
      <c r="G55" s="32">
        <v>33.5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44470</v>
      </c>
      <c r="B56" s="32">
        <v>536659</v>
      </c>
      <c r="C56" s="31" t="s">
        <v>953</v>
      </c>
      <c r="D56" s="31" t="s">
        <v>954</v>
      </c>
      <c r="E56" s="31" t="s">
        <v>599</v>
      </c>
      <c r="F56" s="90">
        <v>30000</v>
      </c>
      <c r="G56" s="32">
        <v>5.9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44470</v>
      </c>
      <c r="B57" s="32">
        <v>524502</v>
      </c>
      <c r="C57" s="31" t="s">
        <v>955</v>
      </c>
      <c r="D57" s="31" t="s">
        <v>956</v>
      </c>
      <c r="E57" s="31" t="s">
        <v>599</v>
      </c>
      <c r="F57" s="90">
        <v>62100</v>
      </c>
      <c r="G57" s="32">
        <v>59.75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44470</v>
      </c>
      <c r="B58" s="32">
        <v>541601</v>
      </c>
      <c r="C58" s="31" t="s">
        <v>957</v>
      </c>
      <c r="D58" s="31" t="s">
        <v>958</v>
      </c>
      <c r="E58" s="31" t="s">
        <v>598</v>
      </c>
      <c r="F58" s="90">
        <v>25200</v>
      </c>
      <c r="G58" s="32">
        <v>156.19999999999999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44470</v>
      </c>
      <c r="B59" s="32">
        <v>530461</v>
      </c>
      <c r="C59" s="31" t="s">
        <v>959</v>
      </c>
      <c r="D59" s="31" t="s">
        <v>960</v>
      </c>
      <c r="E59" s="31" t="s">
        <v>599</v>
      </c>
      <c r="F59" s="90">
        <v>132000</v>
      </c>
      <c r="G59" s="32">
        <v>22.45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44470</v>
      </c>
      <c r="B60" s="32">
        <v>530461</v>
      </c>
      <c r="C60" s="31" t="s">
        <v>959</v>
      </c>
      <c r="D60" s="31" t="s">
        <v>961</v>
      </c>
      <c r="E60" s="31" t="s">
        <v>598</v>
      </c>
      <c r="F60" s="90">
        <v>200000</v>
      </c>
      <c r="G60" s="32">
        <v>22.41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44470</v>
      </c>
      <c r="B61" s="32">
        <v>539833</v>
      </c>
      <c r="C61" s="31" t="s">
        <v>962</v>
      </c>
      <c r="D61" s="31" t="s">
        <v>963</v>
      </c>
      <c r="E61" s="31" t="s">
        <v>598</v>
      </c>
      <c r="F61" s="90">
        <v>390000</v>
      </c>
      <c r="G61" s="32">
        <v>0.46</v>
      </c>
      <c r="H61" s="32" t="s">
        <v>315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44470</v>
      </c>
      <c r="B62" s="32">
        <v>532029</v>
      </c>
      <c r="C62" s="20" t="s">
        <v>964</v>
      </c>
      <c r="D62" s="20" t="s">
        <v>965</v>
      </c>
      <c r="E62" s="31" t="s">
        <v>599</v>
      </c>
      <c r="F62" s="90">
        <v>281000</v>
      </c>
      <c r="G62" s="32">
        <v>357</v>
      </c>
      <c r="H62" s="32" t="s">
        <v>315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44470</v>
      </c>
      <c r="B63" s="32">
        <v>532029</v>
      </c>
      <c r="C63" s="31" t="s">
        <v>964</v>
      </c>
      <c r="D63" s="31" t="s">
        <v>966</v>
      </c>
      <c r="E63" s="31" t="s">
        <v>598</v>
      </c>
      <c r="F63" s="90">
        <v>281000</v>
      </c>
      <c r="G63" s="32">
        <v>357</v>
      </c>
      <c r="H63" s="32" t="s">
        <v>315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44470</v>
      </c>
      <c r="B64" s="32">
        <v>503811</v>
      </c>
      <c r="C64" s="31" t="s">
        <v>967</v>
      </c>
      <c r="D64" s="31" t="s">
        <v>968</v>
      </c>
      <c r="E64" s="31" t="s">
        <v>598</v>
      </c>
      <c r="F64" s="90">
        <v>524591</v>
      </c>
      <c r="G64" s="32">
        <v>365.2</v>
      </c>
      <c r="H64" s="32" t="s">
        <v>315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44470</v>
      </c>
      <c r="B65" s="32">
        <v>503811</v>
      </c>
      <c r="C65" s="31" t="s">
        <v>967</v>
      </c>
      <c r="D65" s="31" t="s">
        <v>969</v>
      </c>
      <c r="E65" s="31" t="s">
        <v>599</v>
      </c>
      <c r="F65" s="90">
        <v>656213</v>
      </c>
      <c r="G65" s="32">
        <v>365.24</v>
      </c>
      <c r="H65" s="32" t="s">
        <v>315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44470</v>
      </c>
      <c r="B66" s="32">
        <v>531982</v>
      </c>
      <c r="C66" s="31" t="s">
        <v>970</v>
      </c>
      <c r="D66" s="31" t="s">
        <v>961</v>
      </c>
      <c r="E66" s="31" t="s">
        <v>598</v>
      </c>
      <c r="F66" s="90">
        <v>49418</v>
      </c>
      <c r="G66" s="32">
        <v>21.95</v>
      </c>
      <c r="H66" s="32" t="s">
        <v>315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44470</v>
      </c>
      <c r="B67" s="32">
        <v>538402</v>
      </c>
      <c r="C67" s="31" t="s">
        <v>971</v>
      </c>
      <c r="D67" s="31" t="s">
        <v>972</v>
      </c>
      <c r="E67" s="31" t="s">
        <v>598</v>
      </c>
      <c r="F67" s="90">
        <v>57600</v>
      </c>
      <c r="G67" s="32">
        <v>69.400000000000006</v>
      </c>
      <c r="H67" s="32" t="s">
        <v>315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44470</v>
      </c>
      <c r="B68" s="32">
        <v>538402</v>
      </c>
      <c r="C68" s="31" t="s">
        <v>971</v>
      </c>
      <c r="D68" s="31" t="s">
        <v>973</v>
      </c>
      <c r="E68" s="31" t="s">
        <v>599</v>
      </c>
      <c r="F68" s="90">
        <v>144000</v>
      </c>
      <c r="G68" s="32">
        <v>69.400000000000006</v>
      </c>
      <c r="H68" s="32" t="s">
        <v>315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44470</v>
      </c>
      <c r="B69" s="32">
        <v>538402</v>
      </c>
      <c r="C69" s="31" t="s">
        <v>971</v>
      </c>
      <c r="D69" s="31" t="s">
        <v>974</v>
      </c>
      <c r="E69" s="31" t="s">
        <v>598</v>
      </c>
      <c r="F69" s="90">
        <v>86400</v>
      </c>
      <c r="G69" s="32">
        <v>69.400000000000006</v>
      </c>
      <c r="H69" s="32" t="s">
        <v>315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44470</v>
      </c>
      <c r="B70" s="32">
        <v>540738</v>
      </c>
      <c r="C70" s="31" t="s">
        <v>893</v>
      </c>
      <c r="D70" s="31" t="s">
        <v>975</v>
      </c>
      <c r="E70" s="31" t="s">
        <v>599</v>
      </c>
      <c r="F70" s="90">
        <v>69000</v>
      </c>
      <c r="G70" s="32">
        <v>43.5</v>
      </c>
      <c r="H70" s="32" t="s">
        <v>315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44470</v>
      </c>
      <c r="B71" s="32">
        <v>540738</v>
      </c>
      <c r="C71" s="31" t="s">
        <v>893</v>
      </c>
      <c r="D71" s="31" t="s">
        <v>976</v>
      </c>
      <c r="E71" s="31" t="s">
        <v>599</v>
      </c>
      <c r="F71" s="90">
        <v>75000</v>
      </c>
      <c r="G71" s="32">
        <v>43.5</v>
      </c>
      <c r="H71" s="32" t="s">
        <v>315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44470</v>
      </c>
      <c r="B72" s="32">
        <v>537582</v>
      </c>
      <c r="C72" s="31" t="s">
        <v>894</v>
      </c>
      <c r="D72" s="31" t="s">
        <v>977</v>
      </c>
      <c r="E72" s="31" t="s">
        <v>598</v>
      </c>
      <c r="F72" s="90">
        <v>130000</v>
      </c>
      <c r="G72" s="32">
        <v>1.1399999999999999</v>
      </c>
      <c r="H72" s="32" t="s">
        <v>315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44470</v>
      </c>
      <c r="B73" s="32">
        <v>537582</v>
      </c>
      <c r="C73" s="31" t="s">
        <v>894</v>
      </c>
      <c r="D73" s="31" t="s">
        <v>977</v>
      </c>
      <c r="E73" s="31" t="s">
        <v>599</v>
      </c>
      <c r="F73" s="90">
        <v>20000</v>
      </c>
      <c r="G73" s="32">
        <v>1.0900000000000001</v>
      </c>
      <c r="H73" s="32" t="s">
        <v>315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44470</v>
      </c>
      <c r="B74" s="32">
        <v>537582</v>
      </c>
      <c r="C74" s="31" t="s">
        <v>894</v>
      </c>
      <c r="D74" s="31" t="s">
        <v>895</v>
      </c>
      <c r="E74" s="31" t="s">
        <v>599</v>
      </c>
      <c r="F74" s="90">
        <v>150000</v>
      </c>
      <c r="G74" s="32">
        <v>1.1000000000000001</v>
      </c>
      <c r="H74" s="32" t="s">
        <v>315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44470</v>
      </c>
      <c r="B75" s="32" t="s">
        <v>978</v>
      </c>
      <c r="C75" s="31" t="s">
        <v>979</v>
      </c>
      <c r="D75" s="31" t="s">
        <v>980</v>
      </c>
      <c r="E75" s="31" t="s">
        <v>598</v>
      </c>
      <c r="F75" s="90">
        <v>70963</v>
      </c>
      <c r="G75" s="32">
        <v>84.39</v>
      </c>
      <c r="H75" s="32" t="s">
        <v>600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44470</v>
      </c>
      <c r="B76" s="32" t="s">
        <v>896</v>
      </c>
      <c r="C76" s="31" t="s">
        <v>897</v>
      </c>
      <c r="D76" s="31" t="s">
        <v>898</v>
      </c>
      <c r="E76" s="31" t="s">
        <v>598</v>
      </c>
      <c r="F76" s="90">
        <v>631557</v>
      </c>
      <c r="G76" s="32">
        <v>37.72</v>
      </c>
      <c r="H76" s="32" t="s">
        <v>600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44470</v>
      </c>
      <c r="B77" s="32" t="s">
        <v>749</v>
      </c>
      <c r="C77" s="31" t="s">
        <v>981</v>
      </c>
      <c r="D77" s="31" t="s">
        <v>982</v>
      </c>
      <c r="E77" s="31" t="s">
        <v>598</v>
      </c>
      <c r="F77" s="90">
        <v>293908</v>
      </c>
      <c r="G77" s="32">
        <v>158.16999999999999</v>
      </c>
      <c r="H77" s="32" t="s">
        <v>600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44470</v>
      </c>
      <c r="B78" s="32" t="s">
        <v>983</v>
      </c>
      <c r="C78" s="31" t="s">
        <v>984</v>
      </c>
      <c r="D78" s="31" t="s">
        <v>985</v>
      </c>
      <c r="E78" s="31" t="s">
        <v>598</v>
      </c>
      <c r="F78" s="90">
        <v>60000</v>
      </c>
      <c r="G78" s="32">
        <v>250.95</v>
      </c>
      <c r="H78" s="32" t="s">
        <v>600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44470</v>
      </c>
      <c r="B79" s="32" t="s">
        <v>983</v>
      </c>
      <c r="C79" s="31" t="s">
        <v>984</v>
      </c>
      <c r="D79" s="31" t="s">
        <v>902</v>
      </c>
      <c r="E79" s="31" t="s">
        <v>598</v>
      </c>
      <c r="F79" s="90">
        <v>4000</v>
      </c>
      <c r="G79" s="32">
        <v>250.95</v>
      </c>
      <c r="H79" s="32" t="s">
        <v>600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44470</v>
      </c>
      <c r="B80" s="32" t="s">
        <v>983</v>
      </c>
      <c r="C80" s="31" t="s">
        <v>984</v>
      </c>
      <c r="D80" s="31" t="s">
        <v>986</v>
      </c>
      <c r="E80" s="31" t="s">
        <v>598</v>
      </c>
      <c r="F80" s="90">
        <v>20000</v>
      </c>
      <c r="G80" s="32">
        <v>250.95</v>
      </c>
      <c r="H80" s="32" t="s">
        <v>600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44470</v>
      </c>
      <c r="B81" s="32" t="s">
        <v>983</v>
      </c>
      <c r="C81" s="31" t="s">
        <v>984</v>
      </c>
      <c r="D81" s="31" t="s">
        <v>987</v>
      </c>
      <c r="E81" s="31" t="s">
        <v>598</v>
      </c>
      <c r="F81" s="90">
        <v>16000</v>
      </c>
      <c r="G81" s="32">
        <v>250.95</v>
      </c>
      <c r="H81" s="32" t="s">
        <v>600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44470</v>
      </c>
      <c r="B82" s="32" t="s">
        <v>988</v>
      </c>
      <c r="C82" s="31" t="s">
        <v>989</v>
      </c>
      <c r="D82" s="31" t="s">
        <v>990</v>
      </c>
      <c r="E82" s="31" t="s">
        <v>598</v>
      </c>
      <c r="F82" s="90">
        <v>471</v>
      </c>
      <c r="G82" s="32">
        <v>54.45</v>
      </c>
      <c r="H82" s="32" t="s">
        <v>600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44470</v>
      </c>
      <c r="B83" s="32" t="s">
        <v>991</v>
      </c>
      <c r="C83" s="31" t="s">
        <v>992</v>
      </c>
      <c r="D83" s="31" t="s">
        <v>903</v>
      </c>
      <c r="E83" s="31" t="s">
        <v>598</v>
      </c>
      <c r="F83" s="90">
        <v>1539281</v>
      </c>
      <c r="G83" s="32">
        <v>49.39</v>
      </c>
      <c r="H83" s="32" t="s">
        <v>600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44470</v>
      </c>
      <c r="B84" s="32" t="s">
        <v>354</v>
      </c>
      <c r="C84" s="31" t="s">
        <v>993</v>
      </c>
      <c r="D84" s="31" t="s">
        <v>994</v>
      </c>
      <c r="E84" s="31" t="s">
        <v>598</v>
      </c>
      <c r="F84" s="90">
        <v>1649988</v>
      </c>
      <c r="G84" s="32">
        <v>279.49</v>
      </c>
      <c r="H84" s="32" t="s">
        <v>600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44470</v>
      </c>
      <c r="B85" s="32" t="s">
        <v>354</v>
      </c>
      <c r="C85" s="31" t="s">
        <v>993</v>
      </c>
      <c r="D85" s="31" t="s">
        <v>995</v>
      </c>
      <c r="E85" s="31" t="s">
        <v>598</v>
      </c>
      <c r="F85" s="90">
        <v>1983508</v>
      </c>
      <c r="G85" s="32">
        <v>280.61</v>
      </c>
      <c r="H85" s="32" t="s">
        <v>600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44470</v>
      </c>
      <c r="B86" s="32" t="s">
        <v>354</v>
      </c>
      <c r="C86" s="31" t="s">
        <v>993</v>
      </c>
      <c r="D86" s="31" t="s">
        <v>996</v>
      </c>
      <c r="E86" s="31" t="s">
        <v>598</v>
      </c>
      <c r="F86" s="90">
        <v>2378983</v>
      </c>
      <c r="G86" s="32">
        <v>280.33999999999997</v>
      </c>
      <c r="H86" s="32" t="s">
        <v>600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44470</v>
      </c>
      <c r="B87" s="32" t="s">
        <v>354</v>
      </c>
      <c r="C87" s="31" t="s">
        <v>993</v>
      </c>
      <c r="D87" s="31" t="s">
        <v>903</v>
      </c>
      <c r="E87" s="31" t="s">
        <v>598</v>
      </c>
      <c r="F87" s="90">
        <v>1878157</v>
      </c>
      <c r="G87" s="32">
        <v>278.74</v>
      </c>
      <c r="H87" s="32" t="s">
        <v>600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44470</v>
      </c>
      <c r="B88" s="32" t="s">
        <v>899</v>
      </c>
      <c r="C88" s="31" t="s">
        <v>900</v>
      </c>
      <c r="D88" s="31" t="s">
        <v>997</v>
      </c>
      <c r="E88" s="31" t="s">
        <v>598</v>
      </c>
      <c r="F88" s="90">
        <v>60000</v>
      </c>
      <c r="G88" s="32">
        <v>44.65</v>
      </c>
      <c r="H88" s="32" t="s">
        <v>600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44470</v>
      </c>
      <c r="B89" s="32" t="s">
        <v>899</v>
      </c>
      <c r="C89" s="31" t="s">
        <v>900</v>
      </c>
      <c r="D89" s="31" t="s">
        <v>998</v>
      </c>
      <c r="E89" s="31" t="s">
        <v>598</v>
      </c>
      <c r="F89" s="90">
        <v>48000</v>
      </c>
      <c r="G89" s="32">
        <v>47.11</v>
      </c>
      <c r="H89" s="32" t="s">
        <v>600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44470</v>
      </c>
      <c r="B90" s="32" t="s">
        <v>999</v>
      </c>
      <c r="C90" s="31" t="s">
        <v>1000</v>
      </c>
      <c r="D90" s="31" t="s">
        <v>1001</v>
      </c>
      <c r="E90" s="31" t="s">
        <v>598</v>
      </c>
      <c r="F90" s="90">
        <v>16000</v>
      </c>
      <c r="G90" s="32">
        <v>112.76</v>
      </c>
      <c r="H90" s="32" t="s">
        <v>600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44470</v>
      </c>
      <c r="B91" s="32" t="s">
        <v>1002</v>
      </c>
      <c r="C91" s="31" t="s">
        <v>1003</v>
      </c>
      <c r="D91" s="31" t="s">
        <v>1004</v>
      </c>
      <c r="E91" s="31" t="s">
        <v>598</v>
      </c>
      <c r="F91" s="90">
        <v>894000</v>
      </c>
      <c r="G91" s="32">
        <v>634</v>
      </c>
      <c r="H91" s="32" t="s">
        <v>600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44470</v>
      </c>
      <c r="B92" s="32" t="s">
        <v>1005</v>
      </c>
      <c r="C92" s="31" t="s">
        <v>1006</v>
      </c>
      <c r="D92" s="31" t="s">
        <v>855</v>
      </c>
      <c r="E92" s="31" t="s">
        <v>598</v>
      </c>
      <c r="F92" s="90">
        <v>75000</v>
      </c>
      <c r="G92" s="32">
        <v>75.180000000000007</v>
      </c>
      <c r="H92" s="32" t="s">
        <v>600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44470</v>
      </c>
      <c r="B93" s="32" t="s">
        <v>1007</v>
      </c>
      <c r="C93" s="31" t="s">
        <v>1008</v>
      </c>
      <c r="D93" s="31" t="s">
        <v>1009</v>
      </c>
      <c r="E93" s="31" t="s">
        <v>598</v>
      </c>
      <c r="F93" s="90">
        <v>186947</v>
      </c>
      <c r="G93" s="32">
        <v>830.22</v>
      </c>
      <c r="H93" s="32" t="s">
        <v>600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44470</v>
      </c>
      <c r="B94" s="32" t="s">
        <v>1010</v>
      </c>
      <c r="C94" s="31" t="s">
        <v>1011</v>
      </c>
      <c r="D94" s="31" t="s">
        <v>855</v>
      </c>
      <c r="E94" s="31" t="s">
        <v>598</v>
      </c>
      <c r="F94" s="90">
        <v>217311</v>
      </c>
      <c r="G94" s="32">
        <v>8.6</v>
      </c>
      <c r="H94" s="32" t="s">
        <v>600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44470</v>
      </c>
      <c r="B95" s="32" t="s">
        <v>879</v>
      </c>
      <c r="C95" s="31" t="s">
        <v>880</v>
      </c>
      <c r="D95" s="31" t="s">
        <v>1012</v>
      </c>
      <c r="E95" s="31" t="s">
        <v>598</v>
      </c>
      <c r="F95" s="90">
        <v>479809</v>
      </c>
      <c r="G95" s="32">
        <v>8.14</v>
      </c>
      <c r="H95" s="32" t="s">
        <v>600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44470</v>
      </c>
      <c r="B96" s="32" t="s">
        <v>529</v>
      </c>
      <c r="C96" s="31" t="s">
        <v>1013</v>
      </c>
      <c r="D96" s="31" t="s">
        <v>859</v>
      </c>
      <c r="E96" s="31" t="s">
        <v>598</v>
      </c>
      <c r="F96" s="90">
        <v>983799</v>
      </c>
      <c r="G96" s="32">
        <v>421.48</v>
      </c>
      <c r="H96" s="32" t="s">
        <v>600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44470</v>
      </c>
      <c r="B97" s="32" t="s">
        <v>1014</v>
      </c>
      <c r="C97" s="31" t="s">
        <v>1015</v>
      </c>
      <c r="D97" s="31" t="s">
        <v>859</v>
      </c>
      <c r="E97" s="31" t="s">
        <v>598</v>
      </c>
      <c r="F97" s="90">
        <v>247159</v>
      </c>
      <c r="G97" s="32">
        <v>252.9</v>
      </c>
      <c r="H97" s="32" t="s">
        <v>600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44470</v>
      </c>
      <c r="B98" s="32" t="s">
        <v>1014</v>
      </c>
      <c r="C98" s="31" t="s">
        <v>1015</v>
      </c>
      <c r="D98" s="31" t="s">
        <v>903</v>
      </c>
      <c r="E98" s="31" t="s">
        <v>598</v>
      </c>
      <c r="F98" s="90">
        <v>146929</v>
      </c>
      <c r="G98" s="32">
        <v>250.41</v>
      </c>
      <c r="H98" s="32" t="s">
        <v>600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44470</v>
      </c>
      <c r="B99" s="32" t="s">
        <v>978</v>
      </c>
      <c r="C99" s="31" t="s">
        <v>979</v>
      </c>
      <c r="D99" s="31" t="s">
        <v>980</v>
      </c>
      <c r="E99" s="31" t="s">
        <v>599</v>
      </c>
      <c r="F99" s="90">
        <v>60963</v>
      </c>
      <c r="G99" s="32">
        <v>85.49</v>
      </c>
      <c r="H99" s="32" t="s">
        <v>600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44470</v>
      </c>
      <c r="B100" s="32" t="s">
        <v>749</v>
      </c>
      <c r="C100" s="31" t="s">
        <v>981</v>
      </c>
      <c r="D100" s="31" t="s">
        <v>982</v>
      </c>
      <c r="E100" s="31" t="s">
        <v>599</v>
      </c>
      <c r="F100" s="90">
        <v>293908</v>
      </c>
      <c r="G100" s="32">
        <v>154.91999999999999</v>
      </c>
      <c r="H100" s="32" t="s">
        <v>600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44470</v>
      </c>
      <c r="B101" s="32" t="s">
        <v>983</v>
      </c>
      <c r="C101" s="31" t="s">
        <v>984</v>
      </c>
      <c r="D101" s="31" t="s">
        <v>1016</v>
      </c>
      <c r="E101" s="31" t="s">
        <v>599</v>
      </c>
      <c r="F101" s="90">
        <v>14000</v>
      </c>
      <c r="G101" s="32">
        <v>250.95</v>
      </c>
      <c r="H101" s="32" t="s">
        <v>600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44470</v>
      </c>
      <c r="B102" s="32" t="s">
        <v>983</v>
      </c>
      <c r="C102" s="31" t="s">
        <v>984</v>
      </c>
      <c r="D102" s="31" t="s">
        <v>1017</v>
      </c>
      <c r="E102" s="31" t="s">
        <v>599</v>
      </c>
      <c r="F102" s="90">
        <v>18000</v>
      </c>
      <c r="G102" s="32">
        <v>250.95</v>
      </c>
      <c r="H102" s="32" t="s">
        <v>600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44470</v>
      </c>
      <c r="B103" s="32" t="s">
        <v>983</v>
      </c>
      <c r="C103" s="31" t="s">
        <v>984</v>
      </c>
      <c r="D103" s="31" t="s">
        <v>902</v>
      </c>
      <c r="E103" s="31" t="s">
        <v>599</v>
      </c>
      <c r="F103" s="90">
        <v>14000</v>
      </c>
      <c r="G103" s="32">
        <v>250.95</v>
      </c>
      <c r="H103" s="32" t="s">
        <v>600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44470</v>
      </c>
      <c r="B104" s="32" t="s">
        <v>988</v>
      </c>
      <c r="C104" s="31" t="s">
        <v>989</v>
      </c>
      <c r="D104" s="31" t="s">
        <v>990</v>
      </c>
      <c r="E104" s="31" t="s">
        <v>599</v>
      </c>
      <c r="F104" s="90">
        <v>95699</v>
      </c>
      <c r="G104" s="32">
        <v>54.84</v>
      </c>
      <c r="H104" s="32" t="s">
        <v>600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44470</v>
      </c>
      <c r="B105" s="32" t="s">
        <v>991</v>
      </c>
      <c r="C105" s="31" t="s">
        <v>992</v>
      </c>
      <c r="D105" s="31" t="s">
        <v>903</v>
      </c>
      <c r="E105" s="31" t="s">
        <v>599</v>
      </c>
      <c r="F105" s="90">
        <v>1539281</v>
      </c>
      <c r="G105" s="32">
        <v>49.44</v>
      </c>
      <c r="H105" s="32" t="s">
        <v>600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44470</v>
      </c>
      <c r="B106" s="32" t="s">
        <v>354</v>
      </c>
      <c r="C106" s="31" t="s">
        <v>993</v>
      </c>
      <c r="D106" s="31" t="s">
        <v>996</v>
      </c>
      <c r="E106" s="31" t="s">
        <v>599</v>
      </c>
      <c r="F106" s="90">
        <v>2378983</v>
      </c>
      <c r="G106" s="32">
        <v>280.48</v>
      </c>
      <c r="H106" s="32" t="s">
        <v>600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44470</v>
      </c>
      <c r="B107" s="32" t="s">
        <v>354</v>
      </c>
      <c r="C107" s="31" t="s">
        <v>993</v>
      </c>
      <c r="D107" s="31" t="s">
        <v>903</v>
      </c>
      <c r="E107" s="31" t="s">
        <v>599</v>
      </c>
      <c r="F107" s="90">
        <v>1719556</v>
      </c>
      <c r="G107" s="32">
        <v>280.08999999999997</v>
      </c>
      <c r="H107" s="32" t="s">
        <v>600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44470</v>
      </c>
      <c r="B108" s="32" t="s">
        <v>354</v>
      </c>
      <c r="C108" s="31" t="s">
        <v>993</v>
      </c>
      <c r="D108" s="31" t="s">
        <v>995</v>
      </c>
      <c r="E108" s="31" t="s">
        <v>599</v>
      </c>
      <c r="F108" s="90">
        <v>1983508</v>
      </c>
      <c r="G108" s="32">
        <v>280.85000000000002</v>
      </c>
      <c r="H108" s="32" t="s">
        <v>600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44470</v>
      </c>
      <c r="B109" s="32" t="s">
        <v>354</v>
      </c>
      <c r="C109" s="31" t="s">
        <v>993</v>
      </c>
      <c r="D109" s="31" t="s">
        <v>994</v>
      </c>
      <c r="E109" s="31" t="s">
        <v>599</v>
      </c>
      <c r="F109" s="90">
        <v>1590020</v>
      </c>
      <c r="G109" s="32">
        <v>282.01</v>
      </c>
      <c r="H109" s="32" t="s">
        <v>600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44470</v>
      </c>
      <c r="B110" s="32" t="s">
        <v>899</v>
      </c>
      <c r="C110" s="31" t="s">
        <v>900</v>
      </c>
      <c r="D110" s="31" t="s">
        <v>998</v>
      </c>
      <c r="E110" s="31" t="s">
        <v>599</v>
      </c>
      <c r="F110" s="90">
        <v>48000</v>
      </c>
      <c r="G110" s="32">
        <v>44.51</v>
      </c>
      <c r="H110" s="32" t="s">
        <v>600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44470</v>
      </c>
      <c r="B111" s="32" t="s">
        <v>899</v>
      </c>
      <c r="C111" s="31" t="s">
        <v>900</v>
      </c>
      <c r="D111" s="31" t="s">
        <v>901</v>
      </c>
      <c r="E111" s="31" t="s">
        <v>599</v>
      </c>
      <c r="F111" s="90">
        <v>42000</v>
      </c>
      <c r="G111" s="32">
        <v>44.43</v>
      </c>
      <c r="H111" s="32" t="s">
        <v>600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44470</v>
      </c>
      <c r="B112" s="32" t="s">
        <v>1002</v>
      </c>
      <c r="C112" s="31" t="s">
        <v>1003</v>
      </c>
      <c r="D112" s="31" t="s">
        <v>1018</v>
      </c>
      <c r="E112" s="31" t="s">
        <v>599</v>
      </c>
      <c r="F112" s="90">
        <v>894000</v>
      </c>
      <c r="G112" s="32">
        <v>634</v>
      </c>
      <c r="H112" s="32" t="s">
        <v>600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44470</v>
      </c>
      <c r="B113" s="32" t="s">
        <v>1005</v>
      </c>
      <c r="C113" s="31" t="s">
        <v>1006</v>
      </c>
      <c r="D113" s="31" t="s">
        <v>855</v>
      </c>
      <c r="E113" s="31" t="s">
        <v>599</v>
      </c>
      <c r="F113" s="90">
        <v>2775</v>
      </c>
      <c r="G113" s="32">
        <v>75.099999999999994</v>
      </c>
      <c r="H113" s="32" t="s">
        <v>600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44470</v>
      </c>
      <c r="B114" s="32" t="s">
        <v>437</v>
      </c>
      <c r="C114" s="31" t="s">
        <v>877</v>
      </c>
      <c r="D114" s="31" t="s">
        <v>878</v>
      </c>
      <c r="E114" s="31" t="s">
        <v>599</v>
      </c>
      <c r="F114" s="90">
        <v>597482</v>
      </c>
      <c r="G114" s="32">
        <v>990.01</v>
      </c>
      <c r="H114" s="32" t="s">
        <v>600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44470</v>
      </c>
      <c r="B115" s="32" t="s">
        <v>529</v>
      </c>
      <c r="C115" s="31" t="s">
        <v>1013</v>
      </c>
      <c r="D115" s="31" t="s">
        <v>859</v>
      </c>
      <c r="E115" s="31" t="s">
        <v>599</v>
      </c>
      <c r="F115" s="90">
        <v>960825</v>
      </c>
      <c r="G115" s="32">
        <v>422.16</v>
      </c>
      <c r="H115" s="32" t="s">
        <v>600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44470</v>
      </c>
      <c r="B116" s="32" t="s">
        <v>1014</v>
      </c>
      <c r="C116" s="31" t="s">
        <v>1015</v>
      </c>
      <c r="D116" s="31" t="s">
        <v>859</v>
      </c>
      <c r="E116" s="31" t="s">
        <v>599</v>
      </c>
      <c r="F116" s="90">
        <v>249042</v>
      </c>
      <c r="G116" s="32">
        <v>253.09</v>
      </c>
      <c r="H116" s="32" t="s">
        <v>600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44470</v>
      </c>
      <c r="B117" s="32" t="s">
        <v>1014</v>
      </c>
      <c r="C117" s="31" t="s">
        <v>1015</v>
      </c>
      <c r="D117" s="31" t="s">
        <v>903</v>
      </c>
      <c r="E117" s="31" t="s">
        <v>599</v>
      </c>
      <c r="F117" s="90">
        <v>146929</v>
      </c>
      <c r="G117" s="32">
        <v>250.71</v>
      </c>
      <c r="H117" s="32" t="s">
        <v>600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62"/>
  <sheetViews>
    <sheetView zoomScale="85" zoomScaleNormal="85" workbookViewId="0">
      <selection activeCell="H46" sqref="H4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913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44473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602</v>
      </c>
      <c r="E9" s="100" t="s">
        <v>603</v>
      </c>
      <c r="F9" s="100" t="s">
        <v>604</v>
      </c>
      <c r="G9" s="100" t="s">
        <v>605</v>
      </c>
      <c r="H9" s="100" t="s">
        <v>606</v>
      </c>
      <c r="I9" s="100" t="s">
        <v>607</v>
      </c>
      <c r="J9" s="99" t="s">
        <v>608</v>
      </c>
      <c r="K9" s="100" t="s">
        <v>609</v>
      </c>
      <c r="L9" s="102" t="s">
        <v>610</v>
      </c>
      <c r="M9" s="102" t="s">
        <v>611</v>
      </c>
      <c r="N9" s="100" t="s">
        <v>612</v>
      </c>
      <c r="O9" s="101" t="s">
        <v>613</v>
      </c>
      <c r="P9" s="100" t="s">
        <v>868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44">
        <v>1</v>
      </c>
      <c r="B10" s="310">
        <v>44454</v>
      </c>
      <c r="C10" s="345"/>
      <c r="D10" s="311" t="s">
        <v>300</v>
      </c>
      <c r="E10" s="312" t="s">
        <v>616</v>
      </c>
      <c r="F10" s="313">
        <v>2195</v>
      </c>
      <c r="G10" s="313">
        <v>2080</v>
      </c>
      <c r="H10" s="312">
        <v>2295</v>
      </c>
      <c r="I10" s="314" t="s">
        <v>853</v>
      </c>
      <c r="J10" s="315" t="s">
        <v>884</v>
      </c>
      <c r="K10" s="315">
        <f t="shared" ref="K10" si="0">H10-F10</f>
        <v>100</v>
      </c>
      <c r="L10" s="316">
        <f t="shared" ref="L10" si="1">(F10*-0.7)/100</f>
        <v>-15.365</v>
      </c>
      <c r="M10" s="317">
        <f t="shared" ref="M10" si="2">(K10+L10)/F10</f>
        <v>3.8558086560364468E-2</v>
      </c>
      <c r="N10" s="315" t="s">
        <v>614</v>
      </c>
      <c r="O10" s="318">
        <v>44469</v>
      </c>
      <c r="P10" s="313">
        <f>VLOOKUP(D10,'MidCap Intra'!B11:C511,2,0)</f>
        <v>2249.65</v>
      </c>
      <c r="Q10" s="1"/>
      <c r="R10" s="1" t="s">
        <v>615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113">
        <v>2</v>
      </c>
      <c r="B11" s="108">
        <v>44460</v>
      </c>
      <c r="C11" s="114"/>
      <c r="D11" s="109" t="s">
        <v>381</v>
      </c>
      <c r="E11" s="110" t="s">
        <v>616</v>
      </c>
      <c r="F11" s="107" t="s">
        <v>857</v>
      </c>
      <c r="G11" s="107">
        <v>1395</v>
      </c>
      <c r="H11" s="110"/>
      <c r="I11" s="111" t="s">
        <v>858</v>
      </c>
      <c r="J11" s="112" t="s">
        <v>617</v>
      </c>
      <c r="K11" s="113"/>
      <c r="L11" s="108"/>
      <c r="M11" s="114"/>
      <c r="N11" s="109"/>
      <c r="O11" s="110"/>
      <c r="P11" s="107">
        <f>VLOOKUP(D11,'MidCap Intra'!B13:C513,2,0)</f>
        <v>1469.3</v>
      </c>
      <c r="Q11" s="1"/>
      <c r="R11" s="1" t="s">
        <v>615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13">
        <v>3</v>
      </c>
      <c r="B12" s="108">
        <v>44463</v>
      </c>
      <c r="C12" s="114"/>
      <c r="D12" s="109" t="s">
        <v>426</v>
      </c>
      <c r="E12" s="110" t="s">
        <v>616</v>
      </c>
      <c r="F12" s="107" t="s">
        <v>866</v>
      </c>
      <c r="G12" s="107">
        <v>2920</v>
      </c>
      <c r="H12" s="110"/>
      <c r="I12" s="111" t="s">
        <v>852</v>
      </c>
      <c r="J12" s="112" t="s">
        <v>617</v>
      </c>
      <c r="K12" s="113"/>
      <c r="L12" s="108"/>
      <c r="M12" s="114"/>
      <c r="N12" s="109"/>
      <c r="O12" s="110"/>
      <c r="P12" s="107">
        <f>VLOOKUP(D12,'MidCap Intra'!B14:C514,2,0)</f>
        <v>3208.5</v>
      </c>
      <c r="Q12" s="1"/>
      <c r="R12" s="1" t="s">
        <v>615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13">
        <v>4</v>
      </c>
      <c r="B13" s="108">
        <v>44466</v>
      </c>
      <c r="C13" s="114"/>
      <c r="D13" s="109" t="s">
        <v>131</v>
      </c>
      <c r="E13" s="110" t="s">
        <v>616</v>
      </c>
      <c r="F13" s="107" t="s">
        <v>869</v>
      </c>
      <c r="G13" s="107">
        <v>495</v>
      </c>
      <c r="H13" s="110"/>
      <c r="I13" s="111" t="s">
        <v>870</v>
      </c>
      <c r="J13" s="112" t="s">
        <v>617</v>
      </c>
      <c r="K13" s="113"/>
      <c r="L13" s="108"/>
      <c r="M13" s="114"/>
      <c r="N13" s="109"/>
      <c r="O13" s="110"/>
      <c r="P13" s="107">
        <f>VLOOKUP(D13,'MidCap Intra'!B15:C515,2,0)</f>
        <v>530.29999999999995</v>
      </c>
      <c r="Q13" s="1"/>
      <c r="R13" s="1" t="s">
        <v>615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7">
        <v>5</v>
      </c>
      <c r="B14" s="298">
        <v>44466</v>
      </c>
      <c r="C14" s="299"/>
      <c r="D14" s="300" t="s">
        <v>252</v>
      </c>
      <c r="E14" s="301" t="s">
        <v>616</v>
      </c>
      <c r="F14" s="302">
        <v>472.5</v>
      </c>
      <c r="G14" s="302">
        <v>445</v>
      </c>
      <c r="H14" s="301">
        <v>503</v>
      </c>
      <c r="I14" s="303">
        <v>530</v>
      </c>
      <c r="J14" s="103" t="s">
        <v>904</v>
      </c>
      <c r="K14" s="103">
        <f t="shared" ref="K14:K15" si="3">H14-F14</f>
        <v>30.5</v>
      </c>
      <c r="L14" s="104">
        <f t="shared" ref="L14:L15" si="4">(F14*-0.7)/100</f>
        <v>-3.3075000000000001</v>
      </c>
      <c r="M14" s="105">
        <f t="shared" ref="M14:M15" si="5">(K14+L14)/F14</f>
        <v>5.7550264550264546E-2</v>
      </c>
      <c r="N14" s="103" t="s">
        <v>614</v>
      </c>
      <c r="O14" s="106">
        <v>44470</v>
      </c>
      <c r="P14" s="302"/>
      <c r="Q14" s="1"/>
      <c r="R14" s="1" t="s">
        <v>615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44">
        <v>6</v>
      </c>
      <c r="B15" s="310">
        <v>44466</v>
      </c>
      <c r="C15" s="345"/>
      <c r="D15" s="311" t="s">
        <v>253</v>
      </c>
      <c r="E15" s="312" t="s">
        <v>616</v>
      </c>
      <c r="F15" s="313">
        <v>2040</v>
      </c>
      <c r="G15" s="313">
        <v>1895</v>
      </c>
      <c r="H15" s="312">
        <v>2155</v>
      </c>
      <c r="I15" s="314" t="s">
        <v>871</v>
      </c>
      <c r="J15" s="315" t="s">
        <v>906</v>
      </c>
      <c r="K15" s="315">
        <f t="shared" si="3"/>
        <v>115</v>
      </c>
      <c r="L15" s="316">
        <f t="shared" si="4"/>
        <v>-14.28</v>
      </c>
      <c r="M15" s="317">
        <f t="shared" si="5"/>
        <v>4.9372549019607845E-2</v>
      </c>
      <c r="N15" s="315" t="s">
        <v>614</v>
      </c>
      <c r="O15" s="318">
        <v>44470</v>
      </c>
      <c r="P15" s="313">
        <f>VLOOKUP(D15,'MidCap Intra'!B16:C516,2,0)</f>
        <v>2115.5</v>
      </c>
      <c r="Q15" s="1"/>
      <c r="R15" s="1" t="s">
        <v>618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113">
        <v>7</v>
      </c>
      <c r="B16" s="108">
        <v>44466</v>
      </c>
      <c r="C16" s="114"/>
      <c r="D16" s="109" t="s">
        <v>257</v>
      </c>
      <c r="E16" s="110" t="s">
        <v>616</v>
      </c>
      <c r="F16" s="107" t="s">
        <v>872</v>
      </c>
      <c r="G16" s="107">
        <v>1490</v>
      </c>
      <c r="H16" s="110"/>
      <c r="I16" s="111" t="s">
        <v>873</v>
      </c>
      <c r="J16" s="112" t="s">
        <v>617</v>
      </c>
      <c r="K16" s="113"/>
      <c r="L16" s="108"/>
      <c r="M16" s="114"/>
      <c r="N16" s="109"/>
      <c r="O16" s="110"/>
      <c r="P16" s="107">
        <f>VLOOKUP(D16,'MidCap Intra'!B18:C518,2,0)</f>
        <v>1564.45</v>
      </c>
      <c r="Q16" s="1"/>
      <c r="R16" s="1" t="s">
        <v>615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319">
        <v>8</v>
      </c>
      <c r="B17" s="320">
        <v>44468</v>
      </c>
      <c r="C17" s="321"/>
      <c r="D17" s="322" t="s">
        <v>349</v>
      </c>
      <c r="E17" s="323" t="s">
        <v>616</v>
      </c>
      <c r="F17" s="324">
        <v>3270</v>
      </c>
      <c r="G17" s="324">
        <v>3140</v>
      </c>
      <c r="H17" s="323">
        <v>3025</v>
      </c>
      <c r="I17" s="325" t="s">
        <v>875</v>
      </c>
      <c r="J17" s="305" t="s">
        <v>905</v>
      </c>
      <c r="K17" s="305">
        <f t="shared" ref="K17" si="6">H17-F17</f>
        <v>-245</v>
      </c>
      <c r="L17" s="306">
        <f t="shared" ref="L17" si="7">(F17*-0.7)/100</f>
        <v>-22.89</v>
      </c>
      <c r="M17" s="307">
        <f t="shared" ref="M17" si="8">(K17+L17)/F17</f>
        <v>-8.1923547400611613E-2</v>
      </c>
      <c r="N17" s="305" t="s">
        <v>627</v>
      </c>
      <c r="O17" s="308">
        <v>44470</v>
      </c>
      <c r="P17" s="324"/>
      <c r="Q17" s="1"/>
      <c r="R17" s="1" t="s">
        <v>615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297">
        <v>9</v>
      </c>
      <c r="B18" s="298">
        <v>44468</v>
      </c>
      <c r="C18" s="299"/>
      <c r="D18" s="300" t="s">
        <v>414</v>
      </c>
      <c r="E18" s="301" t="s">
        <v>616</v>
      </c>
      <c r="F18" s="302">
        <v>191.5</v>
      </c>
      <c r="G18" s="302">
        <v>178</v>
      </c>
      <c r="H18" s="301">
        <v>204.5</v>
      </c>
      <c r="I18" s="303">
        <v>210</v>
      </c>
      <c r="J18" s="103" t="s">
        <v>856</v>
      </c>
      <c r="K18" s="103">
        <f t="shared" ref="K18" si="9">H18-F18</f>
        <v>13</v>
      </c>
      <c r="L18" s="104">
        <f t="shared" ref="L18" si="10">(F18*-0.7)/100</f>
        <v>-1.3404999999999998</v>
      </c>
      <c r="M18" s="105">
        <f t="shared" ref="M18" si="11">(K18+L18)/F18</f>
        <v>6.0885117493472585E-2</v>
      </c>
      <c r="N18" s="103" t="s">
        <v>614</v>
      </c>
      <c r="O18" s="106">
        <v>44470</v>
      </c>
      <c r="P18" s="302"/>
      <c r="Q18" s="1"/>
      <c r="R18" s="1" t="s">
        <v>618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13"/>
      <c r="B19" s="108"/>
      <c r="C19" s="114"/>
      <c r="D19" s="109"/>
      <c r="E19" s="110"/>
      <c r="F19" s="107"/>
      <c r="G19" s="107"/>
      <c r="H19" s="110"/>
      <c r="I19" s="111"/>
      <c r="J19" s="112"/>
      <c r="K19" s="113"/>
      <c r="L19" s="108"/>
      <c r="M19" s="114"/>
      <c r="N19" s="109"/>
      <c r="O19" s="110"/>
      <c r="P19" s="107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3"/>
      <c r="B20" s="108"/>
      <c r="C20" s="114"/>
      <c r="D20" s="109"/>
      <c r="E20" s="110"/>
      <c r="F20" s="107"/>
      <c r="G20" s="107"/>
      <c r="H20" s="110"/>
      <c r="I20" s="111"/>
      <c r="J20" s="112"/>
      <c r="K20" s="113"/>
      <c r="L20" s="108"/>
      <c r="M20" s="114"/>
      <c r="N20" s="109"/>
      <c r="O20" s="110"/>
      <c r="P20" s="11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13"/>
      <c r="B21" s="108"/>
      <c r="C21" s="114"/>
      <c r="D21" s="109"/>
      <c r="E21" s="110"/>
      <c r="F21" s="107"/>
      <c r="G21" s="107"/>
      <c r="H21" s="110"/>
      <c r="I21" s="111"/>
      <c r="J21" s="112"/>
      <c r="K21" s="113"/>
      <c r="L21" s="108"/>
      <c r="M21" s="114"/>
      <c r="N21" s="109"/>
      <c r="O21" s="110"/>
      <c r="P21" s="110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20"/>
      <c r="B22" s="121"/>
      <c r="C22" s="122"/>
      <c r="D22" s="123"/>
      <c r="E22" s="124"/>
      <c r="F22" s="124"/>
      <c r="H22" s="124"/>
      <c r="I22" s="125"/>
      <c r="J22" s="126"/>
      <c r="K22" s="126"/>
      <c r="L22" s="127"/>
      <c r="M22" s="128"/>
      <c r="N22" s="129"/>
      <c r="O22" s="130"/>
      <c r="P22" s="13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4.25" customHeight="1">
      <c r="A23" s="120"/>
      <c r="B23" s="121"/>
      <c r="C23" s="122"/>
      <c r="D23" s="123"/>
      <c r="E23" s="124"/>
      <c r="F23" s="124"/>
      <c r="G23" s="120"/>
      <c r="H23" s="124"/>
      <c r="I23" s="125"/>
      <c r="J23" s="126"/>
      <c r="K23" s="126"/>
      <c r="L23" s="127"/>
      <c r="M23" s="128"/>
      <c r="N23" s="129"/>
      <c r="O23" s="130"/>
      <c r="P23" s="131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2" t="s">
        <v>619</v>
      </c>
      <c r="B24" s="133"/>
      <c r="C24" s="134"/>
      <c r="D24" s="135"/>
      <c r="E24" s="136"/>
      <c r="F24" s="136"/>
      <c r="G24" s="136"/>
      <c r="H24" s="136"/>
      <c r="I24" s="136"/>
      <c r="J24" s="137"/>
      <c r="K24" s="136"/>
      <c r="L24" s="138"/>
      <c r="M24" s="59"/>
      <c r="N24" s="137"/>
      <c r="O24" s="13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9" t="s">
        <v>620</v>
      </c>
      <c r="B25" s="132"/>
      <c r="C25" s="132"/>
      <c r="D25" s="132"/>
      <c r="E25" s="44"/>
      <c r="F25" s="140" t="s">
        <v>621</v>
      </c>
      <c r="G25" s="6"/>
      <c r="H25" s="6"/>
      <c r="I25" s="6"/>
      <c r="J25" s="141"/>
      <c r="K25" s="142"/>
      <c r="L25" s="142"/>
      <c r="M25" s="143"/>
      <c r="N25" s="1"/>
      <c r="O25" s="1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 t="s">
        <v>622</v>
      </c>
      <c r="B26" s="132"/>
      <c r="C26" s="132"/>
      <c r="D26" s="132"/>
      <c r="E26" s="6"/>
      <c r="F26" s="140" t="s">
        <v>623</v>
      </c>
      <c r="G26" s="6"/>
      <c r="H26" s="6"/>
      <c r="I26" s="6"/>
      <c r="J26" s="141"/>
      <c r="K26" s="142"/>
      <c r="L26" s="142"/>
      <c r="M26" s="143"/>
      <c r="N26" s="1"/>
      <c r="O26" s="1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2"/>
      <c r="B27" s="132"/>
      <c r="C27" s="132"/>
      <c r="D27" s="132"/>
      <c r="E27" s="6"/>
      <c r="F27" s="6"/>
      <c r="G27" s="6"/>
      <c r="H27" s="6"/>
      <c r="I27" s="6"/>
      <c r="J27" s="145"/>
      <c r="K27" s="142"/>
      <c r="L27" s="142"/>
      <c r="M27" s="6"/>
      <c r="N27" s="146"/>
      <c r="O27" s="1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.75" customHeight="1">
      <c r="A28" s="1"/>
      <c r="B28" s="147" t="s">
        <v>624</v>
      </c>
      <c r="C28" s="147"/>
      <c r="D28" s="147"/>
      <c r="E28" s="147"/>
      <c r="F28" s="148"/>
      <c r="G28" s="6"/>
      <c r="H28" s="6"/>
      <c r="I28" s="149"/>
      <c r="J28" s="150"/>
      <c r="K28" s="151"/>
      <c r="L28" s="150"/>
      <c r="M28" s="6"/>
      <c r="N28" s="1"/>
      <c r="O28" s="1"/>
      <c r="P28" s="1"/>
      <c r="R28" s="59"/>
      <c r="S28" s="1"/>
      <c r="T28" s="1"/>
      <c r="U28" s="1"/>
      <c r="V28" s="1"/>
      <c r="W28" s="1"/>
      <c r="X28" s="1"/>
      <c r="Y28" s="1"/>
      <c r="Z28" s="1"/>
    </row>
    <row r="29" spans="1:38" ht="38.25" customHeight="1">
      <c r="A29" s="99" t="s">
        <v>16</v>
      </c>
      <c r="B29" s="152" t="s">
        <v>590</v>
      </c>
      <c r="C29" s="102"/>
      <c r="D29" s="101" t="s">
        <v>602</v>
      </c>
      <c r="E29" s="100" t="s">
        <v>603</v>
      </c>
      <c r="F29" s="100" t="s">
        <v>604</v>
      </c>
      <c r="G29" s="100" t="s">
        <v>625</v>
      </c>
      <c r="H29" s="100" t="s">
        <v>606</v>
      </c>
      <c r="I29" s="100" t="s">
        <v>607</v>
      </c>
      <c r="J29" s="100" t="s">
        <v>608</v>
      </c>
      <c r="K29" s="100" t="s">
        <v>626</v>
      </c>
      <c r="L29" s="153" t="s">
        <v>610</v>
      </c>
      <c r="M29" s="102" t="s">
        <v>611</v>
      </c>
      <c r="N29" s="100" t="s">
        <v>612</v>
      </c>
      <c r="O29" s="101" t="s">
        <v>613</v>
      </c>
      <c r="P29" s="1"/>
      <c r="Q29" s="1"/>
      <c r="R29" s="59"/>
      <c r="S29" s="59"/>
      <c r="T29" s="59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s="269" customFormat="1" ht="15" customHeight="1">
      <c r="A30" s="280">
        <v>1</v>
      </c>
      <c r="B30" s="270">
        <v>44462</v>
      </c>
      <c r="C30" s="282"/>
      <c r="D30" s="283" t="s">
        <v>90</v>
      </c>
      <c r="E30" s="284" t="s">
        <v>616</v>
      </c>
      <c r="F30" s="284" t="s">
        <v>862</v>
      </c>
      <c r="G30" s="284">
        <v>1670</v>
      </c>
      <c r="H30" s="284"/>
      <c r="I30" s="284" t="s">
        <v>851</v>
      </c>
      <c r="J30" s="280" t="s">
        <v>617</v>
      </c>
      <c r="K30" s="281"/>
      <c r="L30" s="282"/>
      <c r="M30" s="283"/>
      <c r="N30" s="284"/>
      <c r="O30" s="284"/>
      <c r="R30" s="289" t="s">
        <v>615</v>
      </c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</row>
    <row r="31" spans="1:38" s="269" customFormat="1" ht="15" customHeight="1">
      <c r="A31" s="280">
        <v>2</v>
      </c>
      <c r="B31" s="272">
        <v>44470</v>
      </c>
      <c r="C31" s="282"/>
      <c r="D31" s="283" t="s">
        <v>196</v>
      </c>
      <c r="E31" s="284" t="s">
        <v>616</v>
      </c>
      <c r="F31" s="284" t="s">
        <v>907</v>
      </c>
      <c r="G31" s="284">
        <v>797</v>
      </c>
      <c r="H31" s="284"/>
      <c r="I31" s="284" t="s">
        <v>908</v>
      </c>
      <c r="J31" s="280" t="s">
        <v>617</v>
      </c>
      <c r="K31" s="343"/>
      <c r="L31" s="282"/>
      <c r="M31" s="283"/>
      <c r="N31" s="284"/>
      <c r="O31" s="284"/>
      <c r="R31" s="289" t="s">
        <v>615</v>
      </c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</row>
    <row r="32" spans="1:38" s="269" customFormat="1" ht="15" customHeight="1">
      <c r="A32" s="280">
        <v>3</v>
      </c>
      <c r="B32" s="272">
        <v>44470</v>
      </c>
      <c r="C32" s="282"/>
      <c r="D32" s="283" t="s">
        <v>355</v>
      </c>
      <c r="E32" s="284" t="s">
        <v>616</v>
      </c>
      <c r="F32" s="284" t="s">
        <v>909</v>
      </c>
      <c r="G32" s="284">
        <v>794</v>
      </c>
      <c r="H32" s="284"/>
      <c r="I32" s="284" t="s">
        <v>910</v>
      </c>
      <c r="J32" s="280" t="s">
        <v>617</v>
      </c>
      <c r="K32" s="343"/>
      <c r="L32" s="282"/>
      <c r="M32" s="283"/>
      <c r="N32" s="284"/>
      <c r="O32" s="284"/>
      <c r="R32" s="289" t="s">
        <v>615</v>
      </c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</row>
    <row r="33" spans="1:38" s="269" customFormat="1" ht="15" customHeight="1">
      <c r="A33" s="291">
        <v>4</v>
      </c>
      <c r="B33" s="267">
        <v>44470</v>
      </c>
      <c r="C33" s="292"/>
      <c r="D33" s="309" t="s">
        <v>248</v>
      </c>
      <c r="E33" s="304" t="s">
        <v>616</v>
      </c>
      <c r="F33" s="304">
        <v>54.95</v>
      </c>
      <c r="G33" s="304">
        <v>53</v>
      </c>
      <c r="H33" s="304">
        <v>56.2</v>
      </c>
      <c r="I33" s="304" t="s">
        <v>911</v>
      </c>
      <c r="J33" s="103" t="s">
        <v>912</v>
      </c>
      <c r="K33" s="103">
        <f t="shared" ref="K33" si="12">H33-F33</f>
        <v>1.25</v>
      </c>
      <c r="L33" s="104">
        <f>(F33*-0.07)/100</f>
        <v>-3.8465000000000006E-2</v>
      </c>
      <c r="M33" s="105">
        <f t="shared" ref="M33" si="13">(K33+L33)/F33</f>
        <v>2.2047952684258416E-2</v>
      </c>
      <c r="N33" s="103" t="s">
        <v>614</v>
      </c>
      <c r="O33" s="106">
        <v>44470</v>
      </c>
      <c r="R33" s="289" t="s">
        <v>615</v>
      </c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</row>
    <row r="34" spans="1:38" s="269" customFormat="1" ht="15" customHeight="1">
      <c r="A34" s="280"/>
      <c r="B34" s="272"/>
      <c r="C34" s="282"/>
      <c r="D34" s="283"/>
      <c r="E34" s="284"/>
      <c r="F34" s="284"/>
      <c r="G34" s="284"/>
      <c r="H34" s="284"/>
      <c r="I34" s="284"/>
      <c r="J34" s="280"/>
      <c r="K34" s="328"/>
      <c r="L34" s="282"/>
      <c r="M34" s="283"/>
      <c r="N34" s="284"/>
      <c r="O34" s="284"/>
      <c r="R34" s="289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</row>
    <row r="35" spans="1:38" s="269" customFormat="1" ht="15" customHeight="1">
      <c r="A35" s="280"/>
      <c r="B35" s="281"/>
      <c r="C35" s="282"/>
      <c r="D35" s="283"/>
      <c r="E35" s="284"/>
      <c r="F35" s="284"/>
      <c r="G35" s="284"/>
      <c r="H35" s="284"/>
      <c r="I35" s="284"/>
      <c r="J35" s="280"/>
      <c r="K35" s="281"/>
      <c r="L35" s="282"/>
      <c r="M35" s="283"/>
      <c r="N35" s="284"/>
      <c r="O35" s="284"/>
      <c r="R35" s="289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</row>
    <row r="36" spans="1:38" ht="15" customHeight="1">
      <c r="A36" s="271"/>
      <c r="B36" s="272"/>
      <c r="C36" s="273"/>
      <c r="D36" s="274"/>
      <c r="E36" s="275"/>
      <c r="F36" s="275"/>
      <c r="G36" s="275"/>
      <c r="H36" s="275"/>
      <c r="I36" s="275"/>
      <c r="J36" s="285"/>
      <c r="K36" s="285"/>
      <c r="L36" s="276"/>
      <c r="M36" s="286"/>
      <c r="N36" s="285"/>
      <c r="O36" s="287"/>
      <c r="P36" s="1"/>
      <c r="Q36" s="1"/>
      <c r="R36" s="6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155"/>
      <c r="B38" s="121"/>
      <c r="C38" s="156"/>
      <c r="D38" s="157"/>
      <c r="E38" s="120"/>
      <c r="F38" s="120"/>
      <c r="G38" s="120"/>
      <c r="H38" s="120"/>
      <c r="I38" s="120"/>
      <c r="J38" s="158"/>
      <c r="K38" s="158"/>
      <c r="L38" s="159"/>
      <c r="M38" s="160"/>
      <c r="N38" s="126"/>
      <c r="O38" s="161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44.25" customHeight="1">
      <c r="A39" s="132" t="s">
        <v>619</v>
      </c>
      <c r="B39" s="156"/>
      <c r="C39" s="156"/>
      <c r="D39" s="1"/>
      <c r="E39" s="6"/>
      <c r="F39" s="6"/>
      <c r="G39" s="6"/>
      <c r="H39" s="6" t="s">
        <v>631</v>
      </c>
      <c r="I39" s="6"/>
      <c r="J39" s="6"/>
      <c r="K39" s="128"/>
      <c r="L39" s="160"/>
      <c r="M39" s="128"/>
      <c r="N39" s="129"/>
      <c r="O39" s="128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8" ht="12.75" customHeight="1">
      <c r="A40" s="139" t="s">
        <v>620</v>
      </c>
      <c r="B40" s="132"/>
      <c r="C40" s="132"/>
      <c r="D40" s="132"/>
      <c r="E40" s="44"/>
      <c r="F40" s="140" t="s">
        <v>621</v>
      </c>
      <c r="G40" s="59"/>
      <c r="H40" s="44"/>
      <c r="I40" s="59"/>
      <c r="J40" s="6"/>
      <c r="K40" s="162"/>
      <c r="L40" s="163"/>
      <c r="M40" s="6"/>
      <c r="N40" s="122"/>
      <c r="O40" s="164"/>
      <c r="P40" s="44"/>
      <c r="Q40" s="44"/>
      <c r="R40" s="6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</row>
    <row r="41" spans="1:38" ht="14.25" customHeight="1">
      <c r="A41" s="139"/>
      <c r="B41" s="132"/>
      <c r="C41" s="132"/>
      <c r="D41" s="132"/>
      <c r="E41" s="6"/>
      <c r="F41" s="140" t="s">
        <v>623</v>
      </c>
      <c r="G41" s="59"/>
      <c r="H41" s="44"/>
      <c r="I41" s="59"/>
      <c r="J41" s="6"/>
      <c r="K41" s="162"/>
      <c r="L41" s="163"/>
      <c r="M41" s="6"/>
      <c r="N41" s="122"/>
      <c r="O41" s="164"/>
      <c r="P41" s="44"/>
      <c r="Q41" s="44"/>
      <c r="R41" s="6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ht="14.25" customHeight="1">
      <c r="A42" s="132"/>
      <c r="B42" s="132"/>
      <c r="C42" s="132"/>
      <c r="D42" s="132"/>
      <c r="E42" s="6"/>
      <c r="F42" s="6"/>
      <c r="G42" s="6"/>
      <c r="H42" s="6"/>
      <c r="I42" s="6"/>
      <c r="J42" s="145"/>
      <c r="K42" s="142"/>
      <c r="L42" s="143"/>
      <c r="M42" s="6"/>
      <c r="N42" s="146"/>
      <c r="O42" s="1"/>
      <c r="P42" s="44"/>
      <c r="Q42" s="44"/>
      <c r="R42" s="6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ht="12.75" customHeight="1">
      <c r="A43" s="165" t="s">
        <v>632</v>
      </c>
      <c r="B43" s="165"/>
      <c r="C43" s="165"/>
      <c r="D43" s="165"/>
      <c r="E43" s="6"/>
      <c r="F43" s="6"/>
      <c r="G43" s="6"/>
      <c r="H43" s="6"/>
      <c r="I43" s="6"/>
      <c r="J43" s="6"/>
      <c r="K43" s="6"/>
      <c r="L43" s="6"/>
      <c r="M43" s="6"/>
      <c r="N43" s="6"/>
      <c r="O43" s="24"/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ht="38.25" customHeight="1">
      <c r="A44" s="100" t="s">
        <v>16</v>
      </c>
      <c r="B44" s="100" t="s">
        <v>590</v>
      </c>
      <c r="C44" s="100"/>
      <c r="D44" s="101" t="s">
        <v>602</v>
      </c>
      <c r="E44" s="100" t="s">
        <v>603</v>
      </c>
      <c r="F44" s="100" t="s">
        <v>604</v>
      </c>
      <c r="G44" s="100" t="s">
        <v>625</v>
      </c>
      <c r="H44" s="100" t="s">
        <v>606</v>
      </c>
      <c r="I44" s="100" t="s">
        <v>607</v>
      </c>
      <c r="J44" s="99" t="s">
        <v>608</v>
      </c>
      <c r="K44" s="166" t="s">
        <v>633</v>
      </c>
      <c r="L44" s="102" t="s">
        <v>610</v>
      </c>
      <c r="M44" s="166" t="s">
        <v>634</v>
      </c>
      <c r="N44" s="100" t="s">
        <v>635</v>
      </c>
      <c r="O44" s="99" t="s">
        <v>612</v>
      </c>
      <c r="P44" s="101" t="s">
        <v>613</v>
      </c>
      <c r="Q44" s="44"/>
      <c r="R44" s="6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s="269" customFormat="1" ht="13.5" customHeight="1">
      <c r="A45" s="275">
        <v>1</v>
      </c>
      <c r="B45" s="270">
        <v>44469</v>
      </c>
      <c r="C45" s="329"/>
      <c r="D45" s="329" t="s">
        <v>881</v>
      </c>
      <c r="E45" s="293" t="s">
        <v>616</v>
      </c>
      <c r="F45" s="293" t="s">
        <v>882</v>
      </c>
      <c r="G45" s="293">
        <v>1575</v>
      </c>
      <c r="H45" s="296"/>
      <c r="I45" s="296">
        <v>1640</v>
      </c>
      <c r="J45" s="342" t="s">
        <v>617</v>
      </c>
      <c r="K45" s="339"/>
      <c r="L45" s="339"/>
      <c r="M45" s="340"/>
      <c r="N45" s="296"/>
      <c r="O45" s="341"/>
      <c r="P45" s="327"/>
      <c r="Q45" s="278"/>
      <c r="R45" s="336" t="s">
        <v>615</v>
      </c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335"/>
      <c r="AG45" s="290"/>
      <c r="AH45" s="334"/>
      <c r="AI45" s="334"/>
      <c r="AJ45" s="335"/>
      <c r="AK45" s="335"/>
      <c r="AL45" s="335"/>
    </row>
    <row r="46" spans="1:38" s="269" customFormat="1" ht="13.5" customHeight="1">
      <c r="A46" s="275">
        <v>2</v>
      </c>
      <c r="B46" s="270">
        <v>44469</v>
      </c>
      <c r="C46" s="329"/>
      <c r="D46" s="329" t="s">
        <v>883</v>
      </c>
      <c r="E46" s="293" t="s">
        <v>616</v>
      </c>
      <c r="F46" s="293">
        <v>727.5</v>
      </c>
      <c r="G46" s="293">
        <v>717</v>
      </c>
      <c r="H46" s="296"/>
      <c r="I46" s="296">
        <v>745</v>
      </c>
      <c r="J46" s="342" t="s">
        <v>617</v>
      </c>
      <c r="K46" s="339"/>
      <c r="L46" s="339"/>
      <c r="M46" s="340"/>
      <c r="N46" s="296"/>
      <c r="O46" s="341"/>
      <c r="P46" s="327"/>
      <c r="Q46" s="278"/>
      <c r="R46" s="336" t="s">
        <v>615</v>
      </c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335"/>
      <c r="AG46" s="290"/>
      <c r="AH46" s="334"/>
      <c r="AI46" s="334"/>
      <c r="AJ46" s="335"/>
      <c r="AK46" s="335"/>
      <c r="AL46" s="335"/>
    </row>
    <row r="47" spans="1:38" s="277" customFormat="1" ht="13.5" customHeight="1">
      <c r="A47" s="338"/>
      <c r="B47" s="338"/>
      <c r="C47" s="338"/>
      <c r="D47" s="338"/>
      <c r="E47" s="275"/>
      <c r="F47" s="275"/>
      <c r="G47" s="275"/>
      <c r="H47" s="285"/>
      <c r="I47" s="285"/>
      <c r="J47" s="329"/>
      <c r="K47" s="285"/>
      <c r="L47" s="276"/>
      <c r="M47" s="330"/>
      <c r="N47" s="285"/>
      <c r="O47" s="331"/>
      <c r="P47" s="287"/>
      <c r="Q47" s="167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68"/>
      <c r="AG47" s="270"/>
      <c r="AH47" s="169"/>
      <c r="AI47" s="169"/>
      <c r="AJ47" s="107"/>
      <c r="AK47" s="107"/>
      <c r="AL47" s="107"/>
    </row>
    <row r="48" spans="1:38" ht="13.5" customHeight="1">
      <c r="A48" s="378"/>
      <c r="B48" s="380"/>
      <c r="C48" s="337"/>
      <c r="D48" s="288"/>
      <c r="E48" s="332"/>
      <c r="F48" s="332"/>
      <c r="G48" s="332"/>
      <c r="H48" s="333"/>
      <c r="I48" s="333"/>
      <c r="J48" s="288"/>
      <c r="K48" s="295"/>
      <c r="L48" s="295"/>
      <c r="M48" s="382"/>
      <c r="N48" s="384"/>
      <c r="O48" s="374"/>
      <c r="P48" s="376"/>
      <c r="Q48" s="167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3.5" customHeight="1">
      <c r="A49" s="379"/>
      <c r="B49" s="381"/>
      <c r="C49" s="109"/>
      <c r="D49" s="169"/>
      <c r="E49" s="107"/>
      <c r="F49" s="107"/>
      <c r="G49" s="107"/>
      <c r="H49" s="112"/>
      <c r="I49" s="333"/>
      <c r="J49" s="169"/>
      <c r="K49" s="294"/>
      <c r="L49" s="295"/>
      <c r="M49" s="383"/>
      <c r="N49" s="385"/>
      <c r="O49" s="375"/>
      <c r="P49" s="377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3.5" customHeight="1">
      <c r="A50" s="120"/>
      <c r="B50" s="121"/>
      <c r="C50" s="156"/>
      <c r="D50" s="170"/>
      <c r="E50" s="171"/>
      <c r="F50" s="120"/>
      <c r="G50" s="120"/>
      <c r="H50" s="120"/>
      <c r="I50" s="158"/>
      <c r="J50" s="158"/>
      <c r="K50" s="158"/>
      <c r="L50" s="158"/>
      <c r="M50" s="158"/>
      <c r="N50" s="158"/>
      <c r="O50" s="158"/>
      <c r="P50" s="158"/>
      <c r="Q50" s="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2.75" customHeight="1">
      <c r="A51" s="172"/>
      <c r="B51" s="121"/>
      <c r="C51" s="122"/>
      <c r="D51" s="173"/>
      <c r="E51" s="125"/>
      <c r="F51" s="125"/>
      <c r="G51" s="125"/>
      <c r="H51" s="125"/>
      <c r="I51" s="125"/>
      <c r="J51" s="6"/>
      <c r="K51" s="125"/>
      <c r="L51" s="125"/>
      <c r="M51" s="6"/>
      <c r="N51" s="1"/>
      <c r="O51" s="122"/>
      <c r="P51" s="44"/>
      <c r="Q51" s="44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4"/>
      <c r="AG51" s="44"/>
      <c r="AH51" s="44"/>
      <c r="AI51" s="44"/>
      <c r="AJ51" s="44"/>
      <c r="AK51" s="44"/>
      <c r="AL51" s="44"/>
    </row>
    <row r="52" spans="1:38" ht="12.75" customHeight="1">
      <c r="A52" s="174" t="s">
        <v>637</v>
      </c>
      <c r="B52" s="174"/>
      <c r="C52" s="174"/>
      <c r="D52" s="174"/>
      <c r="E52" s="175"/>
      <c r="F52" s="125"/>
      <c r="G52" s="125"/>
      <c r="H52" s="125"/>
      <c r="I52" s="125"/>
      <c r="J52" s="1"/>
      <c r="K52" s="6"/>
      <c r="L52" s="6"/>
      <c r="M52" s="6"/>
      <c r="N52" s="1"/>
      <c r="O52" s="1"/>
      <c r="P52" s="44"/>
      <c r="Q52" s="44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4"/>
      <c r="AG52" s="44"/>
      <c r="AH52" s="44"/>
      <c r="AI52" s="44"/>
      <c r="AJ52" s="44"/>
      <c r="AK52" s="44"/>
      <c r="AL52" s="44"/>
    </row>
    <row r="53" spans="1:38" ht="38.25" customHeight="1">
      <c r="A53" s="100" t="s">
        <v>16</v>
      </c>
      <c r="B53" s="100" t="s">
        <v>590</v>
      </c>
      <c r="C53" s="100"/>
      <c r="D53" s="101" t="s">
        <v>602</v>
      </c>
      <c r="E53" s="100" t="s">
        <v>603</v>
      </c>
      <c r="F53" s="100" t="s">
        <v>604</v>
      </c>
      <c r="G53" s="100" t="s">
        <v>625</v>
      </c>
      <c r="H53" s="100" t="s">
        <v>606</v>
      </c>
      <c r="I53" s="100" t="s">
        <v>607</v>
      </c>
      <c r="J53" s="99" t="s">
        <v>608</v>
      </c>
      <c r="K53" s="99" t="s">
        <v>638</v>
      </c>
      <c r="L53" s="102" t="s">
        <v>610</v>
      </c>
      <c r="M53" s="166" t="s">
        <v>634</v>
      </c>
      <c r="N53" s="100" t="s">
        <v>635</v>
      </c>
      <c r="O53" s="100" t="s">
        <v>612</v>
      </c>
      <c r="P53" s="101" t="s">
        <v>613</v>
      </c>
      <c r="Q53" s="44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44"/>
      <c r="AG53" s="44"/>
      <c r="AH53" s="44"/>
      <c r="AI53" s="44"/>
      <c r="AJ53" s="44"/>
      <c r="AK53" s="44"/>
      <c r="AL53" s="44"/>
    </row>
    <row r="54" spans="1:38" s="269" customFormat="1" ht="12.75" customHeight="1">
      <c r="A54" s="346"/>
      <c r="B54" s="270"/>
      <c r="C54" s="347"/>
      <c r="D54" s="348"/>
      <c r="E54" s="349"/>
      <c r="F54" s="293"/>
      <c r="G54" s="293"/>
      <c r="H54" s="293"/>
      <c r="I54" s="296"/>
      <c r="J54" s="342"/>
      <c r="K54" s="350"/>
      <c r="L54" s="350"/>
      <c r="M54" s="342"/>
      <c r="N54" s="342"/>
      <c r="O54" s="351"/>
      <c r="P54" s="352"/>
      <c r="Q54" s="278"/>
      <c r="R54" s="279"/>
      <c r="S54" s="268"/>
      <c r="T54" s="268"/>
      <c r="U54" s="268"/>
      <c r="V54" s="268"/>
      <c r="W54" s="268"/>
      <c r="X54" s="268"/>
      <c r="Y54" s="268"/>
      <c r="Z54" s="268"/>
      <c r="AA54" s="268"/>
      <c r="AB54" s="268"/>
      <c r="AC54" s="268"/>
      <c r="AD54" s="268"/>
      <c r="AE54" s="268"/>
      <c r="AF54" s="268"/>
      <c r="AG54" s="268"/>
      <c r="AH54" s="268"/>
      <c r="AI54" s="268"/>
      <c r="AJ54" s="268"/>
      <c r="AK54" s="268"/>
      <c r="AL54" s="268"/>
    </row>
    <row r="55" spans="1:38" s="269" customFormat="1" ht="12.75" customHeight="1">
      <c r="A55" s="346"/>
      <c r="B55" s="270"/>
      <c r="C55" s="347"/>
      <c r="D55" s="348"/>
      <c r="E55" s="349"/>
      <c r="F55" s="293"/>
      <c r="G55" s="293"/>
      <c r="H55" s="293"/>
      <c r="I55" s="296"/>
      <c r="J55" s="353"/>
      <c r="K55" s="354"/>
      <c r="L55" s="354"/>
      <c r="M55" s="355"/>
      <c r="N55" s="355"/>
      <c r="O55" s="356"/>
      <c r="P55" s="352"/>
      <c r="Q55" s="278"/>
      <c r="R55" s="279"/>
      <c r="S55" s="268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268"/>
      <c r="AG55" s="268"/>
      <c r="AH55" s="268"/>
      <c r="AI55" s="268"/>
      <c r="AJ55" s="268"/>
      <c r="AK55" s="268"/>
      <c r="AL55" s="268"/>
    </row>
    <row r="56" spans="1:38" s="269" customFormat="1" ht="12.75" customHeight="1">
      <c r="A56" s="346"/>
      <c r="B56" s="270"/>
      <c r="C56" s="347"/>
      <c r="D56" s="348"/>
      <c r="E56" s="349"/>
      <c r="F56" s="293"/>
      <c r="G56" s="293"/>
      <c r="H56" s="293"/>
      <c r="I56" s="296"/>
      <c r="J56" s="353"/>
      <c r="K56" s="350"/>
      <c r="L56" s="350"/>
      <c r="M56" s="342"/>
      <c r="N56" s="342"/>
      <c r="O56" s="356"/>
      <c r="P56" s="352"/>
      <c r="Q56" s="278"/>
      <c r="R56" s="279"/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</row>
    <row r="57" spans="1:38" s="269" customFormat="1" ht="12.75" customHeight="1">
      <c r="A57" s="346"/>
      <c r="B57" s="270"/>
      <c r="C57" s="347"/>
      <c r="D57" s="348"/>
      <c r="E57" s="349"/>
      <c r="F57" s="293"/>
      <c r="G57" s="293"/>
      <c r="H57" s="293"/>
      <c r="I57" s="296"/>
      <c r="J57" s="353"/>
      <c r="K57" s="350"/>
      <c r="L57" s="350"/>
      <c r="M57" s="342"/>
      <c r="N57" s="342"/>
      <c r="O57" s="356"/>
      <c r="P57" s="357"/>
      <c r="Q57" s="278"/>
      <c r="R57" s="279"/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8"/>
      <c r="AH57" s="268"/>
      <c r="AI57" s="268"/>
      <c r="AJ57" s="268"/>
      <c r="AK57" s="268"/>
      <c r="AL57" s="268"/>
    </row>
    <row r="58" spans="1:38" s="269" customFormat="1" ht="12.75" customHeight="1">
      <c r="A58" s="346"/>
      <c r="B58" s="270"/>
      <c r="C58" s="347"/>
      <c r="D58" s="348"/>
      <c r="E58" s="349"/>
      <c r="F58" s="293"/>
      <c r="G58" s="293"/>
      <c r="H58" s="293"/>
      <c r="I58" s="296"/>
      <c r="J58" s="353"/>
      <c r="K58" s="350"/>
      <c r="L58" s="350"/>
      <c r="M58" s="342"/>
      <c r="N58" s="342"/>
      <c r="O58" s="356"/>
      <c r="P58" s="357"/>
      <c r="Q58" s="278"/>
      <c r="R58" s="279"/>
      <c r="S58" s="268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8"/>
      <c r="AE58" s="268"/>
      <c r="AF58" s="268"/>
      <c r="AG58" s="268"/>
      <c r="AH58" s="268"/>
      <c r="AI58" s="268"/>
      <c r="AJ58" s="268"/>
      <c r="AK58" s="268"/>
      <c r="AL58" s="268"/>
    </row>
    <row r="59" spans="1:38" s="269" customFormat="1" ht="12.75" customHeight="1">
      <c r="A59" s="346"/>
      <c r="B59" s="270"/>
      <c r="C59" s="347"/>
      <c r="D59" s="348"/>
      <c r="E59" s="349"/>
      <c r="F59" s="293"/>
      <c r="G59" s="293"/>
      <c r="H59" s="293"/>
      <c r="I59" s="296"/>
      <c r="J59" s="353"/>
      <c r="K59" s="350"/>
      <c r="L59" s="350"/>
      <c r="M59" s="342"/>
      <c r="N59" s="342"/>
      <c r="O59" s="356"/>
      <c r="P59" s="357"/>
      <c r="Q59" s="278"/>
      <c r="R59" s="279"/>
      <c r="S59" s="268"/>
      <c r="T59" s="268"/>
      <c r="U59" s="268"/>
      <c r="V59" s="268"/>
      <c r="W59" s="268"/>
      <c r="X59" s="268"/>
      <c r="Y59" s="268"/>
      <c r="Z59" s="268"/>
      <c r="AA59" s="268"/>
      <c r="AB59" s="268"/>
      <c r="AC59" s="268"/>
      <c r="AD59" s="268"/>
      <c r="AE59" s="268"/>
      <c r="AF59" s="268"/>
      <c r="AG59" s="268"/>
      <c r="AH59" s="268"/>
      <c r="AI59" s="268"/>
      <c r="AJ59" s="268"/>
      <c r="AK59" s="268"/>
      <c r="AL59" s="268"/>
    </row>
    <row r="60" spans="1:38" s="269" customFormat="1" ht="12.75" customHeight="1">
      <c r="A60" s="346"/>
      <c r="B60" s="270"/>
      <c r="C60" s="347"/>
      <c r="D60" s="348"/>
      <c r="E60" s="349"/>
      <c r="F60" s="293"/>
      <c r="G60" s="293"/>
      <c r="H60" s="293"/>
      <c r="I60" s="296"/>
      <c r="J60" s="353"/>
      <c r="K60" s="350"/>
      <c r="L60" s="350"/>
      <c r="M60" s="342"/>
      <c r="N60" s="342"/>
      <c r="O60" s="356"/>
      <c r="P60" s="357"/>
      <c r="Q60" s="278"/>
      <c r="R60" s="279"/>
      <c r="S60" s="268"/>
      <c r="T60" s="268"/>
      <c r="U60" s="268"/>
      <c r="V60" s="268"/>
      <c r="W60" s="268"/>
      <c r="X60" s="268"/>
      <c r="Y60" s="268"/>
      <c r="Z60" s="268"/>
      <c r="AA60" s="268"/>
      <c r="AB60" s="268"/>
      <c r="AC60" s="268"/>
      <c r="AD60" s="268"/>
      <c r="AE60" s="268"/>
      <c r="AF60" s="268"/>
      <c r="AG60" s="268"/>
      <c r="AH60" s="268"/>
      <c r="AI60" s="268"/>
      <c r="AJ60" s="268"/>
      <c r="AK60" s="268"/>
      <c r="AL60" s="268"/>
    </row>
    <row r="61" spans="1:38" s="269" customFormat="1" ht="12.75" customHeight="1">
      <c r="A61" s="346"/>
      <c r="B61" s="270"/>
      <c r="C61" s="347"/>
      <c r="D61" s="348"/>
      <c r="E61" s="349"/>
      <c r="F61" s="293"/>
      <c r="G61" s="293"/>
      <c r="H61" s="293"/>
      <c r="I61" s="296"/>
      <c r="J61" s="353"/>
      <c r="K61" s="350"/>
      <c r="L61" s="350"/>
      <c r="M61" s="342"/>
      <c r="N61" s="342"/>
      <c r="O61" s="356"/>
      <c r="P61" s="352"/>
      <c r="Q61" s="278"/>
      <c r="R61" s="279"/>
      <c r="S61" s="268"/>
      <c r="T61" s="268"/>
      <c r="U61" s="268"/>
      <c r="V61" s="268"/>
      <c r="W61" s="268"/>
      <c r="X61" s="268"/>
      <c r="Y61" s="268"/>
      <c r="Z61" s="268"/>
      <c r="AA61" s="268"/>
      <c r="AB61" s="268"/>
      <c r="AC61" s="268"/>
      <c r="AD61" s="268"/>
      <c r="AE61" s="268"/>
      <c r="AF61" s="268"/>
      <c r="AG61" s="268"/>
      <c r="AH61" s="268"/>
      <c r="AI61" s="268"/>
      <c r="AJ61" s="268"/>
      <c r="AK61" s="268"/>
      <c r="AL61" s="268"/>
    </row>
    <row r="62" spans="1:38" s="269" customFormat="1" ht="12.75" customHeight="1">
      <c r="A62" s="346"/>
      <c r="B62" s="290"/>
      <c r="C62" s="347"/>
      <c r="D62" s="348"/>
      <c r="E62" s="349"/>
      <c r="F62" s="293"/>
      <c r="G62" s="293"/>
      <c r="H62" s="293"/>
      <c r="I62" s="296"/>
      <c r="J62" s="353"/>
      <c r="K62" s="350"/>
      <c r="L62" s="350"/>
      <c r="M62" s="342"/>
      <c r="N62" s="342"/>
      <c r="O62" s="356"/>
      <c r="P62" s="357"/>
      <c r="Q62" s="278"/>
      <c r="R62" s="279"/>
      <c r="S62" s="268"/>
      <c r="T62" s="268"/>
      <c r="U62" s="268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268"/>
      <c r="AG62" s="268"/>
      <c r="AH62" s="268"/>
      <c r="AI62" s="268"/>
      <c r="AJ62" s="268"/>
      <c r="AK62" s="268"/>
      <c r="AL62" s="268"/>
    </row>
    <row r="63" spans="1:38" s="269" customFormat="1" ht="12.75" customHeight="1">
      <c r="A63" s="346"/>
      <c r="B63" s="290"/>
      <c r="C63" s="347"/>
      <c r="D63" s="348"/>
      <c r="E63" s="349"/>
      <c r="F63" s="293"/>
      <c r="G63" s="293"/>
      <c r="H63" s="293"/>
      <c r="I63" s="296"/>
      <c r="J63" s="353"/>
      <c r="K63" s="350"/>
      <c r="L63" s="350"/>
      <c r="M63" s="342"/>
      <c r="N63" s="342"/>
      <c r="O63" s="356"/>
      <c r="P63" s="352"/>
      <c r="Q63" s="278"/>
      <c r="R63" s="279"/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8"/>
      <c r="AE63" s="268"/>
      <c r="AF63" s="268"/>
      <c r="AG63" s="268"/>
      <c r="AH63" s="268"/>
      <c r="AI63" s="268"/>
      <c r="AJ63" s="268"/>
      <c r="AK63" s="268"/>
      <c r="AL63" s="268"/>
    </row>
    <row r="64" spans="1:38" s="269" customFormat="1" ht="12.75" customHeight="1">
      <c r="A64" s="346"/>
      <c r="B64" s="290"/>
      <c r="C64" s="347"/>
      <c r="D64" s="348"/>
      <c r="E64" s="349"/>
      <c r="F64" s="293"/>
      <c r="G64" s="293"/>
      <c r="H64" s="293"/>
      <c r="I64" s="296"/>
      <c r="J64" s="353"/>
      <c r="K64" s="350"/>
      <c r="L64" s="350"/>
      <c r="M64" s="342"/>
      <c r="N64" s="342"/>
      <c r="O64" s="356"/>
      <c r="P64" s="352"/>
      <c r="Q64" s="278"/>
      <c r="R64" s="279"/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268"/>
      <c r="AG64" s="268"/>
      <c r="AH64" s="268"/>
      <c r="AI64" s="268"/>
      <c r="AJ64" s="268"/>
      <c r="AK64" s="268"/>
      <c r="AL64" s="268"/>
    </row>
    <row r="65" spans="1:38" s="269" customFormat="1" ht="12.75" customHeight="1">
      <c r="A65" s="346"/>
      <c r="B65" s="270"/>
      <c r="C65" s="347"/>
      <c r="D65" s="348"/>
      <c r="E65" s="349"/>
      <c r="F65" s="293"/>
      <c r="G65" s="293"/>
      <c r="H65" s="293"/>
      <c r="I65" s="296"/>
      <c r="J65" s="353"/>
      <c r="K65" s="350"/>
      <c r="L65" s="350"/>
      <c r="M65" s="342"/>
      <c r="N65" s="342"/>
      <c r="O65" s="356"/>
      <c r="P65" s="352"/>
      <c r="Q65" s="278"/>
      <c r="R65" s="279"/>
      <c r="S65" s="268"/>
      <c r="T65" s="268"/>
      <c r="U65" s="268"/>
      <c r="V65" s="268"/>
      <c r="W65" s="268"/>
      <c r="X65" s="268"/>
      <c r="Y65" s="268"/>
      <c r="Z65" s="268"/>
      <c r="AA65" s="268"/>
      <c r="AB65" s="268"/>
      <c r="AC65" s="268"/>
      <c r="AD65" s="268"/>
      <c r="AE65" s="268"/>
      <c r="AF65" s="268"/>
      <c r="AG65" s="268"/>
      <c r="AH65" s="268"/>
      <c r="AI65" s="268"/>
      <c r="AJ65" s="268"/>
      <c r="AK65" s="268"/>
      <c r="AL65" s="268"/>
    </row>
    <row r="66" spans="1:38" s="269" customFormat="1" ht="12.75" customHeight="1">
      <c r="A66" s="346"/>
      <c r="B66" s="270"/>
      <c r="C66" s="347"/>
      <c r="D66" s="348"/>
      <c r="E66" s="349"/>
      <c r="F66" s="293"/>
      <c r="G66" s="293"/>
      <c r="H66" s="293"/>
      <c r="I66" s="296"/>
      <c r="J66" s="353"/>
      <c r="K66" s="350"/>
      <c r="L66" s="350"/>
      <c r="M66" s="342"/>
      <c r="N66" s="342"/>
      <c r="O66" s="356"/>
      <c r="P66" s="357"/>
      <c r="Q66" s="278"/>
      <c r="R66" s="279"/>
      <c r="S66" s="268"/>
      <c r="T66" s="268"/>
      <c r="U66" s="268"/>
      <c r="V66" s="268"/>
      <c r="W66" s="268"/>
      <c r="X66" s="268"/>
      <c r="Y66" s="268"/>
      <c r="Z66" s="268"/>
      <c r="AA66" s="268"/>
      <c r="AB66" s="268"/>
      <c r="AC66" s="268"/>
      <c r="AD66" s="268"/>
      <c r="AE66" s="268"/>
      <c r="AF66" s="268"/>
      <c r="AG66" s="268"/>
      <c r="AH66" s="268"/>
      <c r="AI66" s="268"/>
      <c r="AJ66" s="268"/>
      <c r="AK66" s="268"/>
      <c r="AL66" s="268"/>
    </row>
    <row r="67" spans="1:38" s="269" customFormat="1" ht="12.75" customHeight="1">
      <c r="A67" s="346"/>
      <c r="B67" s="270"/>
      <c r="C67" s="347"/>
      <c r="D67" s="348"/>
      <c r="E67" s="349"/>
      <c r="F67" s="293"/>
      <c r="G67" s="293"/>
      <c r="H67" s="293"/>
      <c r="I67" s="296"/>
      <c r="J67" s="353"/>
      <c r="K67" s="350"/>
      <c r="L67" s="350"/>
      <c r="M67" s="342"/>
      <c r="N67" s="342"/>
      <c r="O67" s="356"/>
      <c r="P67" s="352"/>
      <c r="Q67" s="278"/>
      <c r="R67" s="279"/>
      <c r="S67" s="268"/>
      <c r="T67" s="268"/>
      <c r="U67" s="268"/>
      <c r="V67" s="268"/>
      <c r="W67" s="268"/>
      <c r="X67" s="268"/>
      <c r="Y67" s="268"/>
      <c r="Z67" s="268"/>
      <c r="AA67" s="268"/>
      <c r="AB67" s="268"/>
      <c r="AC67" s="268"/>
      <c r="AD67" s="268"/>
      <c r="AE67" s="268"/>
      <c r="AF67" s="268"/>
      <c r="AG67" s="268"/>
      <c r="AH67" s="268"/>
      <c r="AI67" s="268"/>
      <c r="AJ67" s="268"/>
      <c r="AK67" s="268"/>
      <c r="AL67" s="268"/>
    </row>
    <row r="68" spans="1:38" s="269" customFormat="1" ht="12.75" customHeight="1">
      <c r="A68" s="346"/>
      <c r="B68" s="270"/>
      <c r="C68" s="347"/>
      <c r="D68" s="348"/>
      <c r="E68" s="349"/>
      <c r="F68" s="293"/>
      <c r="G68" s="293"/>
      <c r="H68" s="293"/>
      <c r="I68" s="296"/>
      <c r="J68" s="353"/>
      <c r="K68" s="350"/>
      <c r="L68" s="350"/>
      <c r="M68" s="342"/>
      <c r="N68" s="342"/>
      <c r="O68" s="356"/>
      <c r="P68" s="352"/>
      <c r="Q68" s="278"/>
      <c r="R68" s="279"/>
      <c r="S68" s="268"/>
      <c r="T68" s="268"/>
      <c r="U68" s="268"/>
      <c r="V68" s="268"/>
      <c r="W68" s="268"/>
      <c r="X68" s="268"/>
      <c r="Y68" s="268"/>
      <c r="Z68" s="268"/>
      <c r="AA68" s="268"/>
      <c r="AB68" s="268"/>
      <c r="AC68" s="268"/>
      <c r="AD68" s="268"/>
      <c r="AE68" s="268"/>
      <c r="AF68" s="268"/>
      <c r="AG68" s="268"/>
      <c r="AH68" s="268"/>
      <c r="AI68" s="268"/>
      <c r="AJ68" s="268"/>
      <c r="AK68" s="268"/>
      <c r="AL68" s="268"/>
    </row>
    <row r="69" spans="1:38" s="269" customFormat="1" ht="12.75" customHeight="1">
      <c r="A69" s="346"/>
      <c r="B69" s="270"/>
      <c r="C69" s="347"/>
      <c r="D69" s="348"/>
      <c r="E69" s="349"/>
      <c r="F69" s="293"/>
      <c r="G69" s="293"/>
      <c r="H69" s="293"/>
      <c r="I69" s="296"/>
      <c r="J69" s="353"/>
      <c r="K69" s="350"/>
      <c r="L69" s="350"/>
      <c r="M69" s="342"/>
      <c r="N69" s="342"/>
      <c r="O69" s="356"/>
      <c r="P69" s="352"/>
      <c r="Q69" s="278"/>
      <c r="R69" s="279"/>
      <c r="S69" s="268"/>
      <c r="T69" s="268"/>
      <c r="U69" s="268"/>
      <c r="V69" s="268"/>
      <c r="W69" s="268"/>
      <c r="X69" s="268"/>
      <c r="Y69" s="268"/>
      <c r="Z69" s="268"/>
      <c r="AA69" s="268"/>
      <c r="AB69" s="268"/>
      <c r="AC69" s="268"/>
      <c r="AD69" s="268"/>
      <c r="AE69" s="268"/>
      <c r="AF69" s="268"/>
      <c r="AG69" s="268"/>
      <c r="AH69" s="268"/>
      <c r="AI69" s="268"/>
      <c r="AJ69" s="268"/>
      <c r="AK69" s="268"/>
      <c r="AL69" s="268"/>
    </row>
    <row r="70" spans="1:38" s="269" customFormat="1" ht="12.75" customHeight="1">
      <c r="A70" s="346"/>
      <c r="B70" s="290"/>
      <c r="C70" s="347"/>
      <c r="D70" s="348"/>
      <c r="E70" s="349"/>
      <c r="F70" s="293"/>
      <c r="G70" s="293"/>
      <c r="H70" s="293"/>
      <c r="I70" s="296"/>
      <c r="J70" s="353"/>
      <c r="K70" s="350"/>
      <c r="L70" s="350"/>
      <c r="M70" s="342"/>
      <c r="N70" s="342"/>
      <c r="O70" s="356"/>
      <c r="P70" s="357"/>
      <c r="Q70" s="278"/>
      <c r="R70" s="279"/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268"/>
      <c r="AG70" s="268"/>
      <c r="AH70" s="268"/>
      <c r="AI70" s="268"/>
      <c r="AJ70" s="268"/>
      <c r="AK70" s="268"/>
      <c r="AL70" s="268"/>
    </row>
    <row r="71" spans="1:38" s="269" customFormat="1" ht="12.75" customHeight="1">
      <c r="A71" s="346"/>
      <c r="B71" s="290"/>
      <c r="C71" s="347"/>
      <c r="D71" s="348"/>
      <c r="E71" s="349"/>
      <c r="F71" s="293"/>
      <c r="G71" s="293"/>
      <c r="H71" s="293"/>
      <c r="I71" s="296"/>
      <c r="J71" s="353"/>
      <c r="K71" s="350"/>
      <c r="L71" s="350"/>
      <c r="M71" s="342"/>
      <c r="N71" s="342"/>
      <c r="O71" s="356"/>
      <c r="P71" s="352"/>
      <c r="Q71" s="278"/>
      <c r="R71" s="279"/>
      <c r="S71" s="268"/>
      <c r="T71" s="268"/>
      <c r="U71" s="268"/>
      <c r="V71" s="268"/>
      <c r="W71" s="268"/>
      <c r="X71" s="268"/>
      <c r="Y71" s="268"/>
      <c r="Z71" s="268"/>
      <c r="AA71" s="268"/>
      <c r="AB71" s="268"/>
      <c r="AC71" s="268"/>
      <c r="AD71" s="268"/>
      <c r="AE71" s="268"/>
      <c r="AF71" s="268"/>
      <c r="AG71" s="268"/>
      <c r="AH71" s="268"/>
      <c r="AI71" s="268"/>
      <c r="AJ71" s="268"/>
      <c r="AK71" s="268"/>
      <c r="AL71" s="268"/>
    </row>
    <row r="72" spans="1:38" s="269" customFormat="1" ht="12.75" customHeight="1">
      <c r="A72" s="346"/>
      <c r="B72" s="290"/>
      <c r="C72" s="347"/>
      <c r="D72" s="348"/>
      <c r="E72" s="349"/>
      <c r="F72" s="293"/>
      <c r="G72" s="293"/>
      <c r="H72" s="293"/>
      <c r="I72" s="296"/>
      <c r="J72" s="353"/>
      <c r="K72" s="350"/>
      <c r="L72" s="350"/>
      <c r="M72" s="342"/>
      <c r="N72" s="342"/>
      <c r="O72" s="356"/>
      <c r="P72" s="352"/>
      <c r="Q72" s="278"/>
      <c r="R72" s="279"/>
      <c r="S72" s="268"/>
      <c r="T72" s="268"/>
      <c r="U72" s="268"/>
      <c r="V72" s="268"/>
      <c r="W72" s="268"/>
      <c r="X72" s="268"/>
      <c r="Y72" s="268"/>
      <c r="Z72" s="268"/>
      <c r="AA72" s="268"/>
      <c r="AB72" s="268"/>
      <c r="AC72" s="268"/>
      <c r="AD72" s="268"/>
      <c r="AE72" s="268"/>
      <c r="AF72" s="268"/>
      <c r="AG72" s="268"/>
      <c r="AH72" s="268"/>
      <c r="AI72" s="268"/>
      <c r="AJ72" s="268"/>
      <c r="AK72" s="268"/>
      <c r="AL72" s="268"/>
    </row>
    <row r="73" spans="1:38" s="269" customFormat="1" ht="12.75" customHeight="1">
      <c r="A73" s="346"/>
      <c r="B73" s="290"/>
      <c r="C73" s="347"/>
      <c r="D73" s="348"/>
      <c r="E73" s="349"/>
      <c r="F73" s="293"/>
      <c r="G73" s="293"/>
      <c r="H73" s="293"/>
      <c r="I73" s="296"/>
      <c r="J73" s="353"/>
      <c r="K73" s="350"/>
      <c r="L73" s="350"/>
      <c r="M73" s="342"/>
      <c r="N73" s="342"/>
      <c r="O73" s="356"/>
      <c r="P73" s="352"/>
      <c r="Q73" s="278"/>
      <c r="R73" s="279"/>
      <c r="S73" s="268"/>
      <c r="T73" s="268"/>
      <c r="U73" s="268"/>
      <c r="V73" s="268"/>
      <c r="W73" s="268"/>
      <c r="X73" s="268"/>
      <c r="Y73" s="268"/>
      <c r="Z73" s="268"/>
      <c r="AA73" s="268"/>
      <c r="AB73" s="268"/>
      <c r="AC73" s="268"/>
      <c r="AD73" s="268"/>
      <c r="AE73" s="268"/>
      <c r="AF73" s="268"/>
      <c r="AG73" s="268"/>
      <c r="AH73" s="268"/>
      <c r="AI73" s="268"/>
      <c r="AJ73" s="268"/>
      <c r="AK73" s="268"/>
      <c r="AL73" s="268"/>
    </row>
    <row r="74" spans="1:38" s="269" customFormat="1" ht="12.75" customHeight="1">
      <c r="A74" s="346"/>
      <c r="B74" s="290"/>
      <c r="C74" s="347"/>
      <c r="D74" s="348"/>
      <c r="E74" s="349"/>
      <c r="F74" s="293"/>
      <c r="G74" s="293"/>
      <c r="H74" s="293"/>
      <c r="I74" s="296"/>
      <c r="J74" s="353"/>
      <c r="K74" s="350"/>
      <c r="L74" s="350"/>
      <c r="M74" s="342"/>
      <c r="N74" s="342"/>
      <c r="O74" s="356"/>
      <c r="P74" s="357"/>
      <c r="Q74" s="278"/>
      <c r="R74" s="279"/>
      <c r="S74" s="268"/>
      <c r="T74" s="268"/>
      <c r="U74" s="268"/>
      <c r="V74" s="268"/>
      <c r="W74" s="268"/>
      <c r="X74" s="268"/>
      <c r="Y74" s="268"/>
      <c r="Z74" s="268"/>
      <c r="AA74" s="268"/>
      <c r="AB74" s="268"/>
      <c r="AC74" s="268"/>
      <c r="AD74" s="268"/>
      <c r="AE74" s="268"/>
      <c r="AF74" s="268"/>
      <c r="AG74" s="268"/>
      <c r="AH74" s="268"/>
      <c r="AI74" s="268"/>
      <c r="AJ74" s="268"/>
      <c r="AK74" s="268"/>
      <c r="AL74" s="268"/>
    </row>
    <row r="75" spans="1:38" s="269" customFormat="1" ht="12.75" customHeight="1">
      <c r="A75" s="346"/>
      <c r="B75" s="290"/>
      <c r="C75" s="347"/>
      <c r="D75" s="348"/>
      <c r="E75" s="349"/>
      <c r="F75" s="293"/>
      <c r="G75" s="293"/>
      <c r="H75" s="293"/>
      <c r="I75" s="296"/>
      <c r="J75" s="353"/>
      <c r="K75" s="350"/>
      <c r="L75" s="350"/>
      <c r="M75" s="342"/>
      <c r="N75" s="342"/>
      <c r="O75" s="356"/>
      <c r="P75" s="357"/>
      <c r="Q75" s="278"/>
      <c r="R75" s="279"/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268"/>
      <c r="AG75" s="268"/>
      <c r="AH75" s="268"/>
      <c r="AI75" s="268"/>
      <c r="AJ75" s="268"/>
      <c r="AK75" s="268"/>
      <c r="AL75" s="268"/>
    </row>
    <row r="76" spans="1:38" s="269" customFormat="1" ht="12.75" customHeight="1">
      <c r="A76" s="346"/>
      <c r="B76" s="270"/>
      <c r="C76" s="347"/>
      <c r="D76" s="348"/>
      <c r="E76" s="349"/>
      <c r="F76" s="293"/>
      <c r="G76" s="293"/>
      <c r="H76" s="293"/>
      <c r="I76" s="296"/>
      <c r="J76" s="353"/>
      <c r="K76" s="350"/>
      <c r="L76" s="350"/>
      <c r="M76" s="342"/>
      <c r="N76" s="342"/>
      <c r="O76" s="356"/>
      <c r="P76" s="357"/>
      <c r="Q76" s="278"/>
      <c r="R76" s="279"/>
      <c r="S76" s="268"/>
      <c r="T76" s="268"/>
      <c r="U76" s="268"/>
      <c r="V76" s="268"/>
      <c r="W76" s="268"/>
      <c r="X76" s="268"/>
      <c r="Y76" s="268"/>
      <c r="Z76" s="268"/>
      <c r="AA76" s="268"/>
      <c r="AB76" s="268"/>
      <c r="AC76" s="268"/>
      <c r="AD76" s="268"/>
      <c r="AE76" s="268"/>
      <c r="AF76" s="268"/>
      <c r="AG76" s="268"/>
      <c r="AH76" s="268"/>
      <c r="AI76" s="268"/>
      <c r="AJ76" s="268"/>
      <c r="AK76" s="268"/>
      <c r="AL76" s="268"/>
    </row>
    <row r="77" spans="1:38" s="269" customFormat="1" ht="12.75" customHeight="1">
      <c r="A77" s="346"/>
      <c r="B77" s="270"/>
      <c r="C77" s="347"/>
      <c r="D77" s="348"/>
      <c r="E77" s="349"/>
      <c r="F77" s="293"/>
      <c r="G77" s="293"/>
      <c r="H77" s="293"/>
      <c r="I77" s="296"/>
      <c r="J77" s="353"/>
      <c r="K77" s="350"/>
      <c r="L77" s="350"/>
      <c r="M77" s="342"/>
      <c r="N77" s="342"/>
      <c r="O77" s="356"/>
      <c r="P77" s="357"/>
      <c r="Q77" s="278"/>
      <c r="R77" s="279"/>
      <c r="S77" s="268"/>
      <c r="T77" s="268"/>
      <c r="U77" s="268"/>
      <c r="V77" s="268"/>
      <c r="W77" s="268"/>
      <c r="X77" s="268"/>
      <c r="Y77" s="268"/>
      <c r="Z77" s="268"/>
      <c r="AA77" s="268"/>
      <c r="AB77" s="268"/>
      <c r="AC77" s="268"/>
      <c r="AD77" s="268"/>
      <c r="AE77" s="268"/>
      <c r="AF77" s="268"/>
      <c r="AG77" s="268"/>
      <c r="AH77" s="268"/>
      <c r="AI77" s="268"/>
      <c r="AJ77" s="268"/>
      <c r="AK77" s="268"/>
      <c r="AL77" s="268"/>
    </row>
    <row r="78" spans="1:38" s="269" customFormat="1" ht="12.75" customHeight="1">
      <c r="A78" s="346"/>
      <c r="B78" s="270"/>
      <c r="C78" s="347"/>
      <c r="D78" s="348"/>
      <c r="E78" s="349"/>
      <c r="F78" s="293"/>
      <c r="G78" s="293"/>
      <c r="H78" s="293"/>
      <c r="I78" s="296"/>
      <c r="J78" s="353"/>
      <c r="K78" s="350"/>
      <c r="L78" s="350"/>
      <c r="M78" s="342"/>
      <c r="N78" s="342"/>
      <c r="O78" s="356"/>
      <c r="P78" s="352"/>
      <c r="Q78" s="278"/>
      <c r="R78" s="279"/>
      <c r="S78" s="268"/>
      <c r="T78" s="268"/>
      <c r="U78" s="268"/>
      <c r="V78" s="268"/>
      <c r="W78" s="268"/>
      <c r="X78" s="268"/>
      <c r="Y78" s="268"/>
      <c r="Z78" s="268"/>
      <c r="AA78" s="268"/>
      <c r="AB78" s="268"/>
      <c r="AC78" s="268"/>
      <c r="AD78" s="268"/>
      <c r="AE78" s="268"/>
      <c r="AF78" s="268"/>
      <c r="AG78" s="268"/>
      <c r="AH78" s="268"/>
      <c r="AI78" s="268"/>
      <c r="AJ78" s="268"/>
      <c r="AK78" s="268"/>
      <c r="AL78" s="268"/>
    </row>
    <row r="79" spans="1:38" s="269" customFormat="1" ht="12.75" customHeight="1">
      <c r="A79" s="346"/>
      <c r="B79" s="270"/>
      <c r="C79" s="347"/>
      <c r="D79" s="348"/>
      <c r="E79" s="349"/>
      <c r="F79" s="293"/>
      <c r="G79" s="293"/>
      <c r="H79" s="293"/>
      <c r="I79" s="296"/>
      <c r="J79" s="353"/>
      <c r="K79" s="350"/>
      <c r="L79" s="350"/>
      <c r="M79" s="342"/>
      <c r="N79" s="342"/>
      <c r="O79" s="356"/>
      <c r="P79" s="352"/>
      <c r="Q79" s="278"/>
      <c r="R79" s="279"/>
      <c r="S79" s="268"/>
      <c r="T79" s="268"/>
      <c r="U79" s="268"/>
      <c r="V79" s="268"/>
      <c r="W79" s="268"/>
      <c r="X79" s="268"/>
      <c r="Y79" s="268"/>
      <c r="Z79" s="268"/>
      <c r="AA79" s="268"/>
      <c r="AB79" s="268"/>
      <c r="AC79" s="268"/>
      <c r="AD79" s="268"/>
      <c r="AE79" s="268"/>
      <c r="AF79" s="268"/>
      <c r="AG79" s="268"/>
      <c r="AH79" s="268"/>
      <c r="AI79" s="268"/>
      <c r="AJ79" s="268"/>
      <c r="AK79" s="268"/>
      <c r="AL79" s="268"/>
    </row>
    <row r="80" spans="1:38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4.25" customHeight="1">
      <c r="A81" s="171"/>
      <c r="B81" s="176"/>
      <c r="C81" s="176"/>
      <c r="D81" s="177"/>
      <c r="E81" s="171"/>
      <c r="F81" s="178"/>
      <c r="G81" s="171"/>
      <c r="H81" s="171"/>
      <c r="I81" s="171"/>
      <c r="J81" s="176"/>
      <c r="K81" s="179"/>
      <c r="L81" s="171"/>
      <c r="M81" s="171"/>
      <c r="N81" s="171"/>
      <c r="O81" s="180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>
      <c r="A82" s="98" t="s">
        <v>639</v>
      </c>
      <c r="B82" s="181"/>
      <c r="C82" s="181"/>
      <c r="D82" s="182"/>
      <c r="E82" s="148"/>
      <c r="F82" s="6"/>
      <c r="G82" s="6"/>
      <c r="H82" s="149"/>
      <c r="I82" s="183"/>
      <c r="J82" s="1"/>
      <c r="K82" s="6"/>
      <c r="L82" s="6"/>
      <c r="M82" s="6"/>
      <c r="N82" s="1"/>
      <c r="O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38" ht="38.25" customHeight="1">
      <c r="A83" s="99" t="s">
        <v>16</v>
      </c>
      <c r="B83" s="100" t="s">
        <v>590</v>
      </c>
      <c r="C83" s="100"/>
      <c r="D83" s="101" t="s">
        <v>602</v>
      </c>
      <c r="E83" s="100" t="s">
        <v>603</v>
      </c>
      <c r="F83" s="100" t="s">
        <v>604</v>
      </c>
      <c r="G83" s="100" t="s">
        <v>605</v>
      </c>
      <c r="H83" s="100" t="s">
        <v>606</v>
      </c>
      <c r="I83" s="100" t="s">
        <v>607</v>
      </c>
      <c r="J83" s="99" t="s">
        <v>608</v>
      </c>
      <c r="K83" s="152" t="s">
        <v>626</v>
      </c>
      <c r="L83" s="153" t="s">
        <v>610</v>
      </c>
      <c r="M83" s="102" t="s">
        <v>611</v>
      </c>
      <c r="N83" s="100" t="s">
        <v>612</v>
      </c>
      <c r="O83" s="101" t="s">
        <v>613</v>
      </c>
      <c r="P83" s="100" t="s">
        <v>868</v>
      </c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38" ht="14.25" customHeight="1">
      <c r="A84" s="313">
        <v>1</v>
      </c>
      <c r="B84" s="310">
        <v>44420</v>
      </c>
      <c r="C84" s="326"/>
      <c r="D84" s="311" t="s">
        <v>516</v>
      </c>
      <c r="E84" s="312" t="s">
        <v>616</v>
      </c>
      <c r="F84" s="313">
        <v>314</v>
      </c>
      <c r="G84" s="313">
        <v>284</v>
      </c>
      <c r="H84" s="312">
        <v>343.5</v>
      </c>
      <c r="I84" s="314" t="s">
        <v>848</v>
      </c>
      <c r="J84" s="315" t="s">
        <v>854</v>
      </c>
      <c r="K84" s="315">
        <f t="shared" ref="K84" si="14">H84-F84</f>
        <v>29.5</v>
      </c>
      <c r="L84" s="316">
        <f t="shared" ref="L84" si="15">(F84*-0.7)/100</f>
        <v>-2.198</v>
      </c>
      <c r="M84" s="317">
        <f t="shared" ref="M84" si="16">(K84+L84)/F84</f>
        <v>8.6949044585987262E-2</v>
      </c>
      <c r="N84" s="315" t="s">
        <v>614</v>
      </c>
      <c r="O84" s="318">
        <v>44455</v>
      </c>
      <c r="P84" s="315">
        <f>VLOOKUP(D84,'MidCap Intra'!B170:C670,2,0)</f>
        <v>324.55</v>
      </c>
      <c r="Q84" s="1"/>
      <c r="R84" s="1" t="s">
        <v>615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4.25" customHeight="1">
      <c r="A85" s="184"/>
      <c r="B85" s="154"/>
      <c r="C85" s="185"/>
      <c r="D85" s="109"/>
      <c r="E85" s="186"/>
      <c r="F85" s="186"/>
      <c r="G85" s="186"/>
      <c r="H85" s="186"/>
      <c r="I85" s="186"/>
      <c r="J85" s="186"/>
      <c r="K85" s="187"/>
      <c r="L85" s="188"/>
      <c r="M85" s="186"/>
      <c r="N85" s="189"/>
      <c r="O85" s="190"/>
      <c r="P85" s="190"/>
      <c r="R85" s="6"/>
      <c r="S85" s="44"/>
      <c r="T85" s="1"/>
      <c r="U85" s="1"/>
      <c r="V85" s="1"/>
      <c r="W85" s="1"/>
      <c r="X85" s="1"/>
      <c r="Y85" s="1"/>
      <c r="Z85" s="1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</row>
    <row r="86" spans="1:38" ht="12.75" customHeight="1">
      <c r="A86" s="132" t="s">
        <v>619</v>
      </c>
      <c r="B86" s="132"/>
      <c r="C86" s="132"/>
      <c r="D86" s="132"/>
      <c r="E86" s="44"/>
      <c r="F86" s="140" t="s">
        <v>621</v>
      </c>
      <c r="G86" s="59"/>
      <c r="H86" s="59"/>
      <c r="I86" s="59"/>
      <c r="J86" s="6"/>
      <c r="K86" s="162"/>
      <c r="L86" s="163"/>
      <c r="M86" s="6"/>
      <c r="N86" s="122"/>
      <c r="O86" s="191"/>
      <c r="P86" s="1"/>
      <c r="Q86" s="1"/>
      <c r="R86" s="6"/>
      <c r="S86" s="1"/>
      <c r="T86" s="1"/>
      <c r="U86" s="1"/>
      <c r="V86" s="1"/>
      <c r="W86" s="1"/>
      <c r="X86" s="1"/>
      <c r="Y86" s="1"/>
    </row>
    <row r="87" spans="1:38" ht="12.75" customHeight="1">
      <c r="A87" s="139" t="s">
        <v>620</v>
      </c>
      <c r="B87" s="132"/>
      <c r="C87" s="132"/>
      <c r="D87" s="132"/>
      <c r="E87" s="6"/>
      <c r="F87" s="140" t="s">
        <v>623</v>
      </c>
      <c r="G87" s="6"/>
      <c r="H87" s="6" t="s">
        <v>846</v>
      </c>
      <c r="I87" s="6"/>
      <c r="J87" s="1"/>
      <c r="K87" s="6"/>
      <c r="L87" s="6"/>
      <c r="M87" s="6"/>
      <c r="N87" s="1"/>
      <c r="O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139"/>
      <c r="B88" s="132"/>
      <c r="C88" s="132"/>
      <c r="D88" s="132"/>
      <c r="E88" s="6"/>
      <c r="F88" s="140"/>
      <c r="G88" s="6"/>
      <c r="H88" s="6"/>
      <c r="I88" s="6"/>
      <c r="J88" s="1"/>
      <c r="K88" s="6"/>
      <c r="L88" s="6"/>
      <c r="M88" s="6"/>
      <c r="N88" s="1"/>
      <c r="O88" s="1"/>
      <c r="Q88" s="1"/>
      <c r="R88" s="59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"/>
      <c r="B89" s="147" t="s">
        <v>640</v>
      </c>
      <c r="C89" s="147"/>
      <c r="D89" s="147"/>
      <c r="E89" s="147"/>
      <c r="F89" s="148"/>
      <c r="G89" s="6"/>
      <c r="H89" s="6"/>
      <c r="I89" s="149"/>
      <c r="J89" s="150"/>
      <c r="K89" s="151"/>
      <c r="L89" s="150"/>
      <c r="M89" s="6"/>
      <c r="N89" s="1"/>
      <c r="O89" s="1"/>
      <c r="Q89" s="1"/>
      <c r="R89" s="59"/>
      <c r="S89" s="1"/>
      <c r="T89" s="1"/>
      <c r="U89" s="1"/>
      <c r="V89" s="1"/>
      <c r="W89" s="1"/>
      <c r="X89" s="1"/>
      <c r="Y89" s="1"/>
      <c r="Z89" s="1"/>
    </row>
    <row r="90" spans="1:38" ht="38.25" customHeight="1">
      <c r="A90" s="99" t="s">
        <v>16</v>
      </c>
      <c r="B90" s="100" t="s">
        <v>590</v>
      </c>
      <c r="C90" s="100"/>
      <c r="D90" s="101" t="s">
        <v>602</v>
      </c>
      <c r="E90" s="100" t="s">
        <v>603</v>
      </c>
      <c r="F90" s="100" t="s">
        <v>604</v>
      </c>
      <c r="G90" s="100" t="s">
        <v>625</v>
      </c>
      <c r="H90" s="100" t="s">
        <v>606</v>
      </c>
      <c r="I90" s="100" t="s">
        <v>607</v>
      </c>
      <c r="J90" s="192" t="s">
        <v>608</v>
      </c>
      <c r="K90" s="152" t="s">
        <v>626</v>
      </c>
      <c r="L90" s="166" t="s">
        <v>634</v>
      </c>
      <c r="M90" s="100" t="s">
        <v>635</v>
      </c>
      <c r="N90" s="153" t="s">
        <v>610</v>
      </c>
      <c r="O90" s="102" t="s">
        <v>611</v>
      </c>
      <c r="P90" s="100" t="s">
        <v>612</v>
      </c>
      <c r="Q90" s="101" t="s">
        <v>613</v>
      </c>
      <c r="R90" s="59"/>
      <c r="S90" s="1"/>
      <c r="T90" s="1"/>
      <c r="U90" s="1"/>
      <c r="V90" s="1"/>
      <c r="W90" s="1"/>
      <c r="X90" s="1"/>
      <c r="Y90" s="1"/>
      <c r="Z90" s="1"/>
    </row>
    <row r="91" spans="1:38" ht="14.25" customHeight="1">
      <c r="A91" s="113"/>
      <c r="B91" s="115"/>
      <c r="C91" s="193"/>
      <c r="D91" s="116"/>
      <c r="E91" s="117"/>
      <c r="F91" s="194"/>
      <c r="G91" s="113"/>
      <c r="H91" s="117"/>
      <c r="I91" s="118"/>
      <c r="J91" s="195"/>
      <c r="K91" s="195"/>
      <c r="L91" s="196"/>
      <c r="M91" s="107"/>
      <c r="N91" s="196"/>
      <c r="O91" s="197"/>
      <c r="P91" s="198"/>
      <c r="Q91" s="199"/>
      <c r="R91" s="160"/>
      <c r="S91" s="126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38" ht="14.25" customHeight="1">
      <c r="A92" s="113"/>
      <c r="B92" s="115"/>
      <c r="C92" s="193"/>
      <c r="D92" s="116"/>
      <c r="E92" s="117"/>
      <c r="F92" s="194"/>
      <c r="G92" s="113"/>
      <c r="H92" s="117"/>
      <c r="I92" s="118"/>
      <c r="J92" s="195"/>
      <c r="K92" s="195"/>
      <c r="L92" s="196"/>
      <c r="M92" s="107"/>
      <c r="N92" s="196"/>
      <c r="O92" s="197"/>
      <c r="P92" s="198"/>
      <c r="Q92" s="199"/>
      <c r="R92" s="160"/>
      <c r="S92" s="126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38" ht="14.25" customHeight="1">
      <c r="A93" s="113"/>
      <c r="B93" s="115"/>
      <c r="C93" s="193"/>
      <c r="D93" s="116"/>
      <c r="E93" s="117"/>
      <c r="F93" s="194"/>
      <c r="G93" s="113"/>
      <c r="H93" s="117"/>
      <c r="I93" s="118"/>
      <c r="J93" s="195"/>
      <c r="K93" s="195"/>
      <c r="L93" s="196"/>
      <c r="M93" s="107"/>
      <c r="N93" s="196"/>
      <c r="O93" s="197"/>
      <c r="P93" s="198"/>
      <c r="Q93" s="199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4.25" customHeight="1">
      <c r="A94" s="113"/>
      <c r="B94" s="115"/>
      <c r="C94" s="193"/>
      <c r="D94" s="116"/>
      <c r="E94" s="117"/>
      <c r="F94" s="195"/>
      <c r="G94" s="113"/>
      <c r="H94" s="117"/>
      <c r="I94" s="118"/>
      <c r="J94" s="195"/>
      <c r="K94" s="195"/>
      <c r="L94" s="196"/>
      <c r="M94" s="107"/>
      <c r="N94" s="196"/>
      <c r="O94" s="197"/>
      <c r="P94" s="198"/>
      <c r="Q94" s="199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4.25" customHeight="1">
      <c r="A95" s="113"/>
      <c r="B95" s="115"/>
      <c r="C95" s="193"/>
      <c r="D95" s="116"/>
      <c r="E95" s="117"/>
      <c r="F95" s="195"/>
      <c r="G95" s="113"/>
      <c r="H95" s="117"/>
      <c r="I95" s="118"/>
      <c r="J95" s="195"/>
      <c r="K95" s="195"/>
      <c r="L95" s="196"/>
      <c r="M95" s="107"/>
      <c r="N95" s="196"/>
      <c r="O95" s="197"/>
      <c r="P95" s="198"/>
      <c r="Q95" s="199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4.25" customHeight="1">
      <c r="A96" s="113"/>
      <c r="B96" s="115"/>
      <c r="C96" s="193"/>
      <c r="D96" s="116"/>
      <c r="E96" s="117"/>
      <c r="F96" s="194"/>
      <c r="G96" s="113"/>
      <c r="H96" s="117"/>
      <c r="I96" s="118"/>
      <c r="J96" s="195"/>
      <c r="K96" s="195"/>
      <c r="L96" s="196"/>
      <c r="M96" s="107"/>
      <c r="N96" s="196"/>
      <c r="O96" s="197"/>
      <c r="P96" s="198"/>
      <c r="Q96" s="199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4.25" customHeight="1">
      <c r="A97" s="113"/>
      <c r="B97" s="115"/>
      <c r="C97" s="193"/>
      <c r="D97" s="116"/>
      <c r="E97" s="117"/>
      <c r="F97" s="194"/>
      <c r="G97" s="113"/>
      <c r="H97" s="117"/>
      <c r="I97" s="118"/>
      <c r="J97" s="195"/>
      <c r="K97" s="195"/>
      <c r="L97" s="195"/>
      <c r="M97" s="195"/>
      <c r="N97" s="196"/>
      <c r="O97" s="200"/>
      <c r="P97" s="198"/>
      <c r="Q97" s="199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4.25" customHeight="1">
      <c r="A98" s="113"/>
      <c r="B98" s="115"/>
      <c r="C98" s="193"/>
      <c r="D98" s="116"/>
      <c r="E98" s="117"/>
      <c r="F98" s="195"/>
      <c r="G98" s="113"/>
      <c r="H98" s="117"/>
      <c r="I98" s="118"/>
      <c r="J98" s="195"/>
      <c r="K98" s="195"/>
      <c r="L98" s="196"/>
      <c r="M98" s="107"/>
      <c r="N98" s="196"/>
      <c r="O98" s="197"/>
      <c r="P98" s="198"/>
      <c r="Q98" s="199"/>
      <c r="R98" s="160"/>
      <c r="S98" s="126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4.25" customHeight="1">
      <c r="A99" s="113"/>
      <c r="B99" s="115"/>
      <c r="C99" s="193"/>
      <c r="D99" s="116"/>
      <c r="E99" s="117"/>
      <c r="F99" s="194"/>
      <c r="G99" s="113"/>
      <c r="H99" s="117"/>
      <c r="I99" s="118"/>
      <c r="J99" s="201"/>
      <c r="K99" s="201"/>
      <c r="L99" s="201"/>
      <c r="M99" s="201"/>
      <c r="N99" s="202"/>
      <c r="O99" s="197"/>
      <c r="P99" s="119"/>
      <c r="Q99" s="199"/>
      <c r="R99" s="160"/>
      <c r="S99" s="126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>
      <c r="A100" s="139"/>
      <c r="B100" s="132"/>
      <c r="C100" s="132"/>
      <c r="D100" s="132"/>
      <c r="E100" s="6"/>
      <c r="F100" s="140"/>
      <c r="G100" s="6"/>
      <c r="H100" s="6"/>
      <c r="I100" s="6"/>
      <c r="J100" s="1"/>
      <c r="K100" s="6"/>
      <c r="L100" s="6"/>
      <c r="M100" s="6"/>
      <c r="N100" s="1"/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38" ht="12.75" customHeight="1">
      <c r="A101" s="139"/>
      <c r="B101" s="132"/>
      <c r="C101" s="132"/>
      <c r="D101" s="132"/>
      <c r="E101" s="6"/>
      <c r="F101" s="140"/>
      <c r="G101" s="59"/>
      <c r="H101" s="44"/>
      <c r="I101" s="59"/>
      <c r="J101" s="6"/>
      <c r="K101" s="162"/>
      <c r="L101" s="163"/>
      <c r="M101" s="6"/>
      <c r="N101" s="122"/>
      <c r="O101" s="164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59"/>
      <c r="B102" s="121"/>
      <c r="C102" s="121"/>
      <c r="D102" s="44"/>
      <c r="E102" s="59"/>
      <c r="F102" s="59"/>
      <c r="G102" s="59"/>
      <c r="H102" s="44"/>
      <c r="I102" s="59"/>
      <c r="J102" s="6"/>
      <c r="K102" s="162"/>
      <c r="L102" s="163"/>
      <c r="M102" s="6"/>
      <c r="N102" s="122"/>
      <c r="O102" s="164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44"/>
      <c r="B103" s="203" t="s">
        <v>641</v>
      </c>
      <c r="C103" s="203"/>
      <c r="D103" s="203"/>
      <c r="E103" s="203"/>
      <c r="F103" s="6"/>
      <c r="G103" s="6"/>
      <c r="H103" s="150"/>
      <c r="I103" s="6"/>
      <c r="J103" s="150"/>
      <c r="K103" s="151"/>
      <c r="L103" s="6"/>
      <c r="M103" s="6"/>
      <c r="N103" s="1"/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38.25" customHeight="1">
      <c r="A104" s="99" t="s">
        <v>16</v>
      </c>
      <c r="B104" s="100" t="s">
        <v>590</v>
      </c>
      <c r="C104" s="100"/>
      <c r="D104" s="101" t="s">
        <v>602</v>
      </c>
      <c r="E104" s="100" t="s">
        <v>603</v>
      </c>
      <c r="F104" s="100" t="s">
        <v>604</v>
      </c>
      <c r="G104" s="100" t="s">
        <v>642</v>
      </c>
      <c r="H104" s="100" t="s">
        <v>643</v>
      </c>
      <c r="I104" s="100" t="s">
        <v>607</v>
      </c>
      <c r="J104" s="204" t="s">
        <v>608</v>
      </c>
      <c r="K104" s="100" t="s">
        <v>609</v>
      </c>
      <c r="L104" s="100" t="s">
        <v>644</v>
      </c>
      <c r="M104" s="100" t="s">
        <v>612</v>
      </c>
      <c r="N104" s="101" t="s">
        <v>613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205">
        <v>1</v>
      </c>
      <c r="B105" s="206">
        <v>41579</v>
      </c>
      <c r="C105" s="206"/>
      <c r="D105" s="207" t="s">
        <v>645</v>
      </c>
      <c r="E105" s="208" t="s">
        <v>646</v>
      </c>
      <c r="F105" s="209">
        <v>82</v>
      </c>
      <c r="G105" s="208" t="s">
        <v>647</v>
      </c>
      <c r="H105" s="208">
        <v>100</v>
      </c>
      <c r="I105" s="210">
        <v>100</v>
      </c>
      <c r="J105" s="211" t="s">
        <v>648</v>
      </c>
      <c r="K105" s="212">
        <f t="shared" ref="K105:K157" si="17">H105-F105</f>
        <v>18</v>
      </c>
      <c r="L105" s="213">
        <f t="shared" ref="L105:L157" si="18">K105/F105</f>
        <v>0.21951219512195122</v>
      </c>
      <c r="M105" s="208" t="s">
        <v>614</v>
      </c>
      <c r="N105" s="214">
        <v>42657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205">
        <v>2</v>
      </c>
      <c r="B106" s="206">
        <v>41794</v>
      </c>
      <c r="C106" s="206"/>
      <c r="D106" s="207" t="s">
        <v>649</v>
      </c>
      <c r="E106" s="208" t="s">
        <v>616</v>
      </c>
      <c r="F106" s="209">
        <v>257</v>
      </c>
      <c r="G106" s="208" t="s">
        <v>647</v>
      </c>
      <c r="H106" s="208">
        <v>300</v>
      </c>
      <c r="I106" s="210">
        <v>300</v>
      </c>
      <c r="J106" s="211" t="s">
        <v>648</v>
      </c>
      <c r="K106" s="212">
        <f t="shared" si="17"/>
        <v>43</v>
      </c>
      <c r="L106" s="213">
        <f t="shared" si="18"/>
        <v>0.16731517509727625</v>
      </c>
      <c r="M106" s="208" t="s">
        <v>614</v>
      </c>
      <c r="N106" s="214">
        <v>41822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205">
        <v>3</v>
      </c>
      <c r="B107" s="206">
        <v>41828</v>
      </c>
      <c r="C107" s="206"/>
      <c r="D107" s="207" t="s">
        <v>650</v>
      </c>
      <c r="E107" s="208" t="s">
        <v>616</v>
      </c>
      <c r="F107" s="209">
        <v>393</v>
      </c>
      <c r="G107" s="208" t="s">
        <v>647</v>
      </c>
      <c r="H107" s="208">
        <v>468</v>
      </c>
      <c r="I107" s="210">
        <v>468</v>
      </c>
      <c r="J107" s="211" t="s">
        <v>648</v>
      </c>
      <c r="K107" s="212">
        <f t="shared" si="17"/>
        <v>75</v>
      </c>
      <c r="L107" s="213">
        <f t="shared" si="18"/>
        <v>0.19083969465648856</v>
      </c>
      <c r="M107" s="208" t="s">
        <v>614</v>
      </c>
      <c r="N107" s="214">
        <v>41863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205">
        <v>4</v>
      </c>
      <c r="B108" s="206">
        <v>41857</v>
      </c>
      <c r="C108" s="206"/>
      <c r="D108" s="207" t="s">
        <v>651</v>
      </c>
      <c r="E108" s="208" t="s">
        <v>616</v>
      </c>
      <c r="F108" s="209">
        <v>205</v>
      </c>
      <c r="G108" s="208" t="s">
        <v>647</v>
      </c>
      <c r="H108" s="208">
        <v>275</v>
      </c>
      <c r="I108" s="210">
        <v>250</v>
      </c>
      <c r="J108" s="211" t="s">
        <v>648</v>
      </c>
      <c r="K108" s="212">
        <f t="shared" si="17"/>
        <v>70</v>
      </c>
      <c r="L108" s="213">
        <f t="shared" si="18"/>
        <v>0.34146341463414637</v>
      </c>
      <c r="M108" s="208" t="s">
        <v>614</v>
      </c>
      <c r="N108" s="214">
        <v>41962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205">
        <v>5</v>
      </c>
      <c r="B109" s="206">
        <v>41886</v>
      </c>
      <c r="C109" s="206"/>
      <c r="D109" s="207" t="s">
        <v>652</v>
      </c>
      <c r="E109" s="208" t="s">
        <v>616</v>
      </c>
      <c r="F109" s="209">
        <v>162</v>
      </c>
      <c r="G109" s="208" t="s">
        <v>647</v>
      </c>
      <c r="H109" s="208">
        <v>190</v>
      </c>
      <c r="I109" s="210">
        <v>190</v>
      </c>
      <c r="J109" s="211" t="s">
        <v>648</v>
      </c>
      <c r="K109" s="212">
        <f t="shared" si="17"/>
        <v>28</v>
      </c>
      <c r="L109" s="213">
        <f t="shared" si="18"/>
        <v>0.1728395061728395</v>
      </c>
      <c r="M109" s="208" t="s">
        <v>614</v>
      </c>
      <c r="N109" s="214">
        <v>42006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205">
        <v>6</v>
      </c>
      <c r="B110" s="206">
        <v>41886</v>
      </c>
      <c r="C110" s="206"/>
      <c r="D110" s="207" t="s">
        <v>653</v>
      </c>
      <c r="E110" s="208" t="s">
        <v>616</v>
      </c>
      <c r="F110" s="209">
        <v>75</v>
      </c>
      <c r="G110" s="208" t="s">
        <v>647</v>
      </c>
      <c r="H110" s="208">
        <v>91.5</v>
      </c>
      <c r="I110" s="210" t="s">
        <v>654</v>
      </c>
      <c r="J110" s="211" t="s">
        <v>655</v>
      </c>
      <c r="K110" s="212">
        <f t="shared" si="17"/>
        <v>16.5</v>
      </c>
      <c r="L110" s="213">
        <f t="shared" si="18"/>
        <v>0.22</v>
      </c>
      <c r="M110" s="208" t="s">
        <v>614</v>
      </c>
      <c r="N110" s="214">
        <v>41954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205">
        <v>7</v>
      </c>
      <c r="B111" s="206">
        <v>41913</v>
      </c>
      <c r="C111" s="206"/>
      <c r="D111" s="207" t="s">
        <v>656</v>
      </c>
      <c r="E111" s="208" t="s">
        <v>616</v>
      </c>
      <c r="F111" s="209">
        <v>850</v>
      </c>
      <c r="G111" s="208" t="s">
        <v>647</v>
      </c>
      <c r="H111" s="208">
        <v>982.5</v>
      </c>
      <c r="I111" s="210">
        <v>1050</v>
      </c>
      <c r="J111" s="211" t="s">
        <v>657</v>
      </c>
      <c r="K111" s="212">
        <f t="shared" si="17"/>
        <v>132.5</v>
      </c>
      <c r="L111" s="213">
        <f t="shared" si="18"/>
        <v>0.15588235294117647</v>
      </c>
      <c r="M111" s="208" t="s">
        <v>614</v>
      </c>
      <c r="N111" s="214">
        <v>42039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205">
        <v>8</v>
      </c>
      <c r="B112" s="206">
        <v>41913</v>
      </c>
      <c r="C112" s="206"/>
      <c r="D112" s="207" t="s">
        <v>658</v>
      </c>
      <c r="E112" s="208" t="s">
        <v>616</v>
      </c>
      <c r="F112" s="209">
        <v>475</v>
      </c>
      <c r="G112" s="208" t="s">
        <v>647</v>
      </c>
      <c r="H112" s="208">
        <v>515</v>
      </c>
      <c r="I112" s="210">
        <v>600</v>
      </c>
      <c r="J112" s="211" t="s">
        <v>659</v>
      </c>
      <c r="K112" s="212">
        <f t="shared" si="17"/>
        <v>40</v>
      </c>
      <c r="L112" s="213">
        <f t="shared" si="18"/>
        <v>8.4210526315789472E-2</v>
      </c>
      <c r="M112" s="208" t="s">
        <v>614</v>
      </c>
      <c r="N112" s="214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05">
        <v>9</v>
      </c>
      <c r="B113" s="206">
        <v>41913</v>
      </c>
      <c r="C113" s="206"/>
      <c r="D113" s="207" t="s">
        <v>660</v>
      </c>
      <c r="E113" s="208" t="s">
        <v>616</v>
      </c>
      <c r="F113" s="209">
        <v>86</v>
      </c>
      <c r="G113" s="208" t="s">
        <v>647</v>
      </c>
      <c r="H113" s="208">
        <v>99</v>
      </c>
      <c r="I113" s="210">
        <v>140</v>
      </c>
      <c r="J113" s="211" t="s">
        <v>661</v>
      </c>
      <c r="K113" s="212">
        <f t="shared" si="17"/>
        <v>13</v>
      </c>
      <c r="L113" s="213">
        <f t="shared" si="18"/>
        <v>0.15116279069767441</v>
      </c>
      <c r="M113" s="208" t="s">
        <v>614</v>
      </c>
      <c r="N113" s="214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05">
        <v>10</v>
      </c>
      <c r="B114" s="206">
        <v>41926</v>
      </c>
      <c r="C114" s="206"/>
      <c r="D114" s="207" t="s">
        <v>662</v>
      </c>
      <c r="E114" s="208" t="s">
        <v>616</v>
      </c>
      <c r="F114" s="209">
        <v>496.6</v>
      </c>
      <c r="G114" s="208" t="s">
        <v>647</v>
      </c>
      <c r="H114" s="208">
        <v>621</v>
      </c>
      <c r="I114" s="210">
        <v>580</v>
      </c>
      <c r="J114" s="211" t="s">
        <v>648</v>
      </c>
      <c r="K114" s="212">
        <f t="shared" si="17"/>
        <v>124.39999999999998</v>
      </c>
      <c r="L114" s="213">
        <f t="shared" si="18"/>
        <v>0.25050342327829234</v>
      </c>
      <c r="M114" s="208" t="s">
        <v>614</v>
      </c>
      <c r="N114" s="214">
        <v>42605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05">
        <v>11</v>
      </c>
      <c r="B115" s="206">
        <v>41926</v>
      </c>
      <c r="C115" s="206"/>
      <c r="D115" s="207" t="s">
        <v>663</v>
      </c>
      <c r="E115" s="208" t="s">
        <v>616</v>
      </c>
      <c r="F115" s="209">
        <v>2481.9</v>
      </c>
      <c r="G115" s="208" t="s">
        <v>647</v>
      </c>
      <c r="H115" s="208">
        <v>2840</v>
      </c>
      <c r="I115" s="210">
        <v>2870</v>
      </c>
      <c r="J115" s="211" t="s">
        <v>664</v>
      </c>
      <c r="K115" s="212">
        <f t="shared" si="17"/>
        <v>358.09999999999991</v>
      </c>
      <c r="L115" s="213">
        <f t="shared" si="18"/>
        <v>0.14428462065353154</v>
      </c>
      <c r="M115" s="208" t="s">
        <v>614</v>
      </c>
      <c r="N115" s="214">
        <v>42017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05">
        <v>12</v>
      </c>
      <c r="B116" s="206">
        <v>41928</v>
      </c>
      <c r="C116" s="206"/>
      <c r="D116" s="207" t="s">
        <v>665</v>
      </c>
      <c r="E116" s="208" t="s">
        <v>616</v>
      </c>
      <c r="F116" s="209">
        <v>84.5</v>
      </c>
      <c r="G116" s="208" t="s">
        <v>647</v>
      </c>
      <c r="H116" s="208">
        <v>93</v>
      </c>
      <c r="I116" s="210">
        <v>110</v>
      </c>
      <c r="J116" s="211" t="s">
        <v>666</v>
      </c>
      <c r="K116" s="212">
        <f t="shared" si="17"/>
        <v>8.5</v>
      </c>
      <c r="L116" s="213">
        <f t="shared" si="18"/>
        <v>0.10059171597633136</v>
      </c>
      <c r="M116" s="208" t="s">
        <v>614</v>
      </c>
      <c r="N116" s="214">
        <v>41939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05">
        <v>13</v>
      </c>
      <c r="B117" s="206">
        <v>41928</v>
      </c>
      <c r="C117" s="206"/>
      <c r="D117" s="207" t="s">
        <v>667</v>
      </c>
      <c r="E117" s="208" t="s">
        <v>616</v>
      </c>
      <c r="F117" s="209">
        <v>401</v>
      </c>
      <c r="G117" s="208" t="s">
        <v>647</v>
      </c>
      <c r="H117" s="208">
        <v>428</v>
      </c>
      <c r="I117" s="210">
        <v>450</v>
      </c>
      <c r="J117" s="211" t="s">
        <v>668</v>
      </c>
      <c r="K117" s="212">
        <f t="shared" si="17"/>
        <v>27</v>
      </c>
      <c r="L117" s="213">
        <f t="shared" si="18"/>
        <v>6.7331670822942641E-2</v>
      </c>
      <c r="M117" s="208" t="s">
        <v>614</v>
      </c>
      <c r="N117" s="214">
        <v>42020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05">
        <v>14</v>
      </c>
      <c r="B118" s="206">
        <v>41928</v>
      </c>
      <c r="C118" s="206"/>
      <c r="D118" s="207" t="s">
        <v>669</v>
      </c>
      <c r="E118" s="208" t="s">
        <v>616</v>
      </c>
      <c r="F118" s="209">
        <v>101</v>
      </c>
      <c r="G118" s="208" t="s">
        <v>647</v>
      </c>
      <c r="H118" s="208">
        <v>112</v>
      </c>
      <c r="I118" s="210">
        <v>120</v>
      </c>
      <c r="J118" s="211" t="s">
        <v>670</v>
      </c>
      <c r="K118" s="212">
        <f t="shared" si="17"/>
        <v>11</v>
      </c>
      <c r="L118" s="213">
        <f t="shared" si="18"/>
        <v>0.10891089108910891</v>
      </c>
      <c r="M118" s="208" t="s">
        <v>614</v>
      </c>
      <c r="N118" s="214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05">
        <v>15</v>
      </c>
      <c r="B119" s="206">
        <v>41954</v>
      </c>
      <c r="C119" s="206"/>
      <c r="D119" s="207" t="s">
        <v>671</v>
      </c>
      <c r="E119" s="208" t="s">
        <v>616</v>
      </c>
      <c r="F119" s="209">
        <v>59</v>
      </c>
      <c r="G119" s="208" t="s">
        <v>647</v>
      </c>
      <c r="H119" s="208">
        <v>76</v>
      </c>
      <c r="I119" s="210">
        <v>76</v>
      </c>
      <c r="J119" s="211" t="s">
        <v>648</v>
      </c>
      <c r="K119" s="212">
        <f t="shared" si="17"/>
        <v>17</v>
      </c>
      <c r="L119" s="213">
        <f t="shared" si="18"/>
        <v>0.28813559322033899</v>
      </c>
      <c r="M119" s="208" t="s">
        <v>614</v>
      </c>
      <c r="N119" s="214">
        <v>43032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05">
        <v>16</v>
      </c>
      <c r="B120" s="206">
        <v>41954</v>
      </c>
      <c r="C120" s="206"/>
      <c r="D120" s="207" t="s">
        <v>660</v>
      </c>
      <c r="E120" s="208" t="s">
        <v>616</v>
      </c>
      <c r="F120" s="209">
        <v>99</v>
      </c>
      <c r="G120" s="208" t="s">
        <v>647</v>
      </c>
      <c r="H120" s="208">
        <v>120</v>
      </c>
      <c r="I120" s="210">
        <v>120</v>
      </c>
      <c r="J120" s="211" t="s">
        <v>628</v>
      </c>
      <c r="K120" s="212">
        <f t="shared" si="17"/>
        <v>21</v>
      </c>
      <c r="L120" s="213">
        <f t="shared" si="18"/>
        <v>0.21212121212121213</v>
      </c>
      <c r="M120" s="208" t="s">
        <v>614</v>
      </c>
      <c r="N120" s="214">
        <v>41960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05">
        <v>17</v>
      </c>
      <c r="B121" s="206">
        <v>41956</v>
      </c>
      <c r="C121" s="206"/>
      <c r="D121" s="207" t="s">
        <v>672</v>
      </c>
      <c r="E121" s="208" t="s">
        <v>616</v>
      </c>
      <c r="F121" s="209">
        <v>22</v>
      </c>
      <c r="G121" s="208" t="s">
        <v>647</v>
      </c>
      <c r="H121" s="208">
        <v>33.549999999999997</v>
      </c>
      <c r="I121" s="210">
        <v>32</v>
      </c>
      <c r="J121" s="211" t="s">
        <v>673</v>
      </c>
      <c r="K121" s="212">
        <f t="shared" si="17"/>
        <v>11.549999999999997</v>
      </c>
      <c r="L121" s="213">
        <f t="shared" si="18"/>
        <v>0.52499999999999991</v>
      </c>
      <c r="M121" s="208" t="s">
        <v>614</v>
      </c>
      <c r="N121" s="214">
        <v>42188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05">
        <v>18</v>
      </c>
      <c r="B122" s="206">
        <v>41976</v>
      </c>
      <c r="C122" s="206"/>
      <c r="D122" s="207" t="s">
        <v>674</v>
      </c>
      <c r="E122" s="208" t="s">
        <v>616</v>
      </c>
      <c r="F122" s="209">
        <v>440</v>
      </c>
      <c r="G122" s="208" t="s">
        <v>647</v>
      </c>
      <c r="H122" s="208">
        <v>520</v>
      </c>
      <c r="I122" s="210">
        <v>520</v>
      </c>
      <c r="J122" s="211" t="s">
        <v>675</v>
      </c>
      <c r="K122" s="212">
        <f t="shared" si="17"/>
        <v>80</v>
      </c>
      <c r="L122" s="213">
        <f t="shared" si="18"/>
        <v>0.18181818181818182</v>
      </c>
      <c r="M122" s="208" t="s">
        <v>614</v>
      </c>
      <c r="N122" s="214">
        <v>42208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05">
        <v>19</v>
      </c>
      <c r="B123" s="206">
        <v>41976</v>
      </c>
      <c r="C123" s="206"/>
      <c r="D123" s="207" t="s">
        <v>676</v>
      </c>
      <c r="E123" s="208" t="s">
        <v>616</v>
      </c>
      <c r="F123" s="209">
        <v>360</v>
      </c>
      <c r="G123" s="208" t="s">
        <v>647</v>
      </c>
      <c r="H123" s="208">
        <v>427</v>
      </c>
      <c r="I123" s="210">
        <v>425</v>
      </c>
      <c r="J123" s="211" t="s">
        <v>677</v>
      </c>
      <c r="K123" s="212">
        <f t="shared" si="17"/>
        <v>67</v>
      </c>
      <c r="L123" s="213">
        <f t="shared" si="18"/>
        <v>0.18611111111111112</v>
      </c>
      <c r="M123" s="208" t="s">
        <v>614</v>
      </c>
      <c r="N123" s="214">
        <v>42058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05">
        <v>20</v>
      </c>
      <c r="B124" s="206">
        <v>42012</v>
      </c>
      <c r="C124" s="206"/>
      <c r="D124" s="207" t="s">
        <v>678</v>
      </c>
      <c r="E124" s="208" t="s">
        <v>616</v>
      </c>
      <c r="F124" s="209">
        <v>360</v>
      </c>
      <c r="G124" s="208" t="s">
        <v>647</v>
      </c>
      <c r="H124" s="208">
        <v>455</v>
      </c>
      <c r="I124" s="210">
        <v>420</v>
      </c>
      <c r="J124" s="211" t="s">
        <v>679</v>
      </c>
      <c r="K124" s="212">
        <f t="shared" si="17"/>
        <v>95</v>
      </c>
      <c r="L124" s="213">
        <f t="shared" si="18"/>
        <v>0.2638888888888889</v>
      </c>
      <c r="M124" s="208" t="s">
        <v>614</v>
      </c>
      <c r="N124" s="214">
        <v>42024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05">
        <v>21</v>
      </c>
      <c r="B125" s="206">
        <v>42012</v>
      </c>
      <c r="C125" s="206"/>
      <c r="D125" s="207" t="s">
        <v>680</v>
      </c>
      <c r="E125" s="208" t="s">
        <v>616</v>
      </c>
      <c r="F125" s="209">
        <v>130</v>
      </c>
      <c r="G125" s="208"/>
      <c r="H125" s="208">
        <v>175.5</v>
      </c>
      <c r="I125" s="210">
        <v>165</v>
      </c>
      <c r="J125" s="211" t="s">
        <v>681</v>
      </c>
      <c r="K125" s="212">
        <f t="shared" si="17"/>
        <v>45.5</v>
      </c>
      <c r="L125" s="213">
        <f t="shared" si="18"/>
        <v>0.35</v>
      </c>
      <c r="M125" s="208" t="s">
        <v>614</v>
      </c>
      <c r="N125" s="214">
        <v>43088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05">
        <v>22</v>
      </c>
      <c r="B126" s="206">
        <v>42040</v>
      </c>
      <c r="C126" s="206"/>
      <c r="D126" s="207" t="s">
        <v>392</v>
      </c>
      <c r="E126" s="208" t="s">
        <v>646</v>
      </c>
      <c r="F126" s="209">
        <v>98</v>
      </c>
      <c r="G126" s="208"/>
      <c r="H126" s="208">
        <v>120</v>
      </c>
      <c r="I126" s="210">
        <v>120</v>
      </c>
      <c r="J126" s="211" t="s">
        <v>648</v>
      </c>
      <c r="K126" s="212">
        <f t="shared" si="17"/>
        <v>22</v>
      </c>
      <c r="L126" s="213">
        <f t="shared" si="18"/>
        <v>0.22448979591836735</v>
      </c>
      <c r="M126" s="208" t="s">
        <v>614</v>
      </c>
      <c r="N126" s="214">
        <v>42753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05">
        <v>23</v>
      </c>
      <c r="B127" s="206">
        <v>42040</v>
      </c>
      <c r="C127" s="206"/>
      <c r="D127" s="207" t="s">
        <v>682</v>
      </c>
      <c r="E127" s="208" t="s">
        <v>646</v>
      </c>
      <c r="F127" s="209">
        <v>196</v>
      </c>
      <c r="G127" s="208"/>
      <c r="H127" s="208">
        <v>262</v>
      </c>
      <c r="I127" s="210">
        <v>255</v>
      </c>
      <c r="J127" s="211" t="s">
        <v>648</v>
      </c>
      <c r="K127" s="212">
        <f t="shared" si="17"/>
        <v>66</v>
      </c>
      <c r="L127" s="213">
        <f t="shared" si="18"/>
        <v>0.33673469387755101</v>
      </c>
      <c r="M127" s="208" t="s">
        <v>614</v>
      </c>
      <c r="N127" s="214">
        <v>42599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15">
        <v>24</v>
      </c>
      <c r="B128" s="216">
        <v>42067</v>
      </c>
      <c r="C128" s="216"/>
      <c r="D128" s="217" t="s">
        <v>391</v>
      </c>
      <c r="E128" s="218" t="s">
        <v>646</v>
      </c>
      <c r="F128" s="219">
        <v>235</v>
      </c>
      <c r="G128" s="219"/>
      <c r="H128" s="220">
        <v>77</v>
      </c>
      <c r="I128" s="220" t="s">
        <v>683</v>
      </c>
      <c r="J128" s="221" t="s">
        <v>684</v>
      </c>
      <c r="K128" s="222">
        <f t="shared" si="17"/>
        <v>-158</v>
      </c>
      <c r="L128" s="223">
        <f t="shared" si="18"/>
        <v>-0.67234042553191486</v>
      </c>
      <c r="M128" s="219" t="s">
        <v>627</v>
      </c>
      <c r="N128" s="216">
        <v>43522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05">
        <v>25</v>
      </c>
      <c r="B129" s="206">
        <v>42067</v>
      </c>
      <c r="C129" s="206"/>
      <c r="D129" s="207" t="s">
        <v>685</v>
      </c>
      <c r="E129" s="208" t="s">
        <v>646</v>
      </c>
      <c r="F129" s="209">
        <v>185</v>
      </c>
      <c r="G129" s="208"/>
      <c r="H129" s="208">
        <v>224</v>
      </c>
      <c r="I129" s="210" t="s">
        <v>686</v>
      </c>
      <c r="J129" s="211" t="s">
        <v>648</v>
      </c>
      <c r="K129" s="212">
        <f t="shared" si="17"/>
        <v>39</v>
      </c>
      <c r="L129" s="213">
        <f t="shared" si="18"/>
        <v>0.21081081081081082</v>
      </c>
      <c r="M129" s="208" t="s">
        <v>614</v>
      </c>
      <c r="N129" s="214">
        <v>42647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15">
        <v>26</v>
      </c>
      <c r="B130" s="216">
        <v>42090</v>
      </c>
      <c r="C130" s="216"/>
      <c r="D130" s="224" t="s">
        <v>687</v>
      </c>
      <c r="E130" s="219" t="s">
        <v>646</v>
      </c>
      <c r="F130" s="219">
        <v>49.5</v>
      </c>
      <c r="G130" s="220"/>
      <c r="H130" s="220">
        <v>15.85</v>
      </c>
      <c r="I130" s="220">
        <v>67</v>
      </c>
      <c r="J130" s="221" t="s">
        <v>688</v>
      </c>
      <c r="K130" s="220">
        <f t="shared" si="17"/>
        <v>-33.65</v>
      </c>
      <c r="L130" s="225">
        <f t="shared" si="18"/>
        <v>-0.67979797979797973</v>
      </c>
      <c r="M130" s="219" t="s">
        <v>627</v>
      </c>
      <c r="N130" s="226">
        <v>43627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05">
        <v>27</v>
      </c>
      <c r="B131" s="206">
        <v>42093</v>
      </c>
      <c r="C131" s="206"/>
      <c r="D131" s="207" t="s">
        <v>689</v>
      </c>
      <c r="E131" s="208" t="s">
        <v>646</v>
      </c>
      <c r="F131" s="209">
        <v>183.5</v>
      </c>
      <c r="G131" s="208"/>
      <c r="H131" s="208">
        <v>219</v>
      </c>
      <c r="I131" s="210">
        <v>218</v>
      </c>
      <c r="J131" s="211" t="s">
        <v>690</v>
      </c>
      <c r="K131" s="212">
        <f t="shared" si="17"/>
        <v>35.5</v>
      </c>
      <c r="L131" s="213">
        <f t="shared" si="18"/>
        <v>0.19346049046321526</v>
      </c>
      <c r="M131" s="208" t="s">
        <v>614</v>
      </c>
      <c r="N131" s="214">
        <v>42103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05">
        <v>28</v>
      </c>
      <c r="B132" s="206">
        <v>42114</v>
      </c>
      <c r="C132" s="206"/>
      <c r="D132" s="207" t="s">
        <v>691</v>
      </c>
      <c r="E132" s="208" t="s">
        <v>646</v>
      </c>
      <c r="F132" s="209">
        <f>(227+237)/2</f>
        <v>232</v>
      </c>
      <c r="G132" s="208"/>
      <c r="H132" s="208">
        <v>298</v>
      </c>
      <c r="I132" s="210">
        <v>298</v>
      </c>
      <c r="J132" s="211" t="s">
        <v>648</v>
      </c>
      <c r="K132" s="212">
        <f t="shared" si="17"/>
        <v>66</v>
      </c>
      <c r="L132" s="213">
        <f t="shared" si="18"/>
        <v>0.28448275862068967</v>
      </c>
      <c r="M132" s="208" t="s">
        <v>614</v>
      </c>
      <c r="N132" s="214">
        <v>42823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05">
        <v>29</v>
      </c>
      <c r="B133" s="206">
        <v>42128</v>
      </c>
      <c r="C133" s="206"/>
      <c r="D133" s="207" t="s">
        <v>692</v>
      </c>
      <c r="E133" s="208" t="s">
        <v>616</v>
      </c>
      <c r="F133" s="209">
        <v>385</v>
      </c>
      <c r="G133" s="208"/>
      <c r="H133" s="208">
        <f>212.5+331</f>
        <v>543.5</v>
      </c>
      <c r="I133" s="210">
        <v>510</v>
      </c>
      <c r="J133" s="211" t="s">
        <v>693</v>
      </c>
      <c r="K133" s="212">
        <f t="shared" si="17"/>
        <v>158.5</v>
      </c>
      <c r="L133" s="213">
        <f t="shared" si="18"/>
        <v>0.41168831168831171</v>
      </c>
      <c r="M133" s="208" t="s">
        <v>614</v>
      </c>
      <c r="N133" s="214">
        <v>42235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5">
        <v>30</v>
      </c>
      <c r="B134" s="206">
        <v>42128</v>
      </c>
      <c r="C134" s="206"/>
      <c r="D134" s="207" t="s">
        <v>694</v>
      </c>
      <c r="E134" s="208" t="s">
        <v>616</v>
      </c>
      <c r="F134" s="209">
        <v>115.5</v>
      </c>
      <c r="G134" s="208"/>
      <c r="H134" s="208">
        <v>146</v>
      </c>
      <c r="I134" s="210">
        <v>142</v>
      </c>
      <c r="J134" s="211" t="s">
        <v>695</v>
      </c>
      <c r="K134" s="212">
        <f t="shared" si="17"/>
        <v>30.5</v>
      </c>
      <c r="L134" s="213">
        <f t="shared" si="18"/>
        <v>0.26406926406926406</v>
      </c>
      <c r="M134" s="208" t="s">
        <v>614</v>
      </c>
      <c r="N134" s="214">
        <v>42202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05">
        <v>31</v>
      </c>
      <c r="B135" s="206">
        <v>42151</v>
      </c>
      <c r="C135" s="206"/>
      <c r="D135" s="207" t="s">
        <v>696</v>
      </c>
      <c r="E135" s="208" t="s">
        <v>616</v>
      </c>
      <c r="F135" s="209">
        <v>237.5</v>
      </c>
      <c r="G135" s="208"/>
      <c r="H135" s="208">
        <v>279.5</v>
      </c>
      <c r="I135" s="210">
        <v>278</v>
      </c>
      <c r="J135" s="211" t="s">
        <v>648</v>
      </c>
      <c r="K135" s="212">
        <f t="shared" si="17"/>
        <v>42</v>
      </c>
      <c r="L135" s="213">
        <f t="shared" si="18"/>
        <v>0.17684210526315788</v>
      </c>
      <c r="M135" s="208" t="s">
        <v>614</v>
      </c>
      <c r="N135" s="214">
        <v>42222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5">
        <v>32</v>
      </c>
      <c r="B136" s="206">
        <v>42174</v>
      </c>
      <c r="C136" s="206"/>
      <c r="D136" s="207" t="s">
        <v>667</v>
      </c>
      <c r="E136" s="208" t="s">
        <v>646</v>
      </c>
      <c r="F136" s="209">
        <v>340</v>
      </c>
      <c r="G136" s="208"/>
      <c r="H136" s="208">
        <v>448</v>
      </c>
      <c r="I136" s="210">
        <v>448</v>
      </c>
      <c r="J136" s="211" t="s">
        <v>648</v>
      </c>
      <c r="K136" s="212">
        <f t="shared" si="17"/>
        <v>108</v>
      </c>
      <c r="L136" s="213">
        <f t="shared" si="18"/>
        <v>0.31764705882352939</v>
      </c>
      <c r="M136" s="208" t="s">
        <v>614</v>
      </c>
      <c r="N136" s="214">
        <v>43018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05">
        <v>33</v>
      </c>
      <c r="B137" s="206">
        <v>42191</v>
      </c>
      <c r="C137" s="206"/>
      <c r="D137" s="207" t="s">
        <v>697</v>
      </c>
      <c r="E137" s="208" t="s">
        <v>646</v>
      </c>
      <c r="F137" s="209">
        <v>390</v>
      </c>
      <c r="G137" s="208"/>
      <c r="H137" s="208">
        <v>460</v>
      </c>
      <c r="I137" s="210">
        <v>460</v>
      </c>
      <c r="J137" s="211" t="s">
        <v>648</v>
      </c>
      <c r="K137" s="212">
        <f t="shared" si="17"/>
        <v>70</v>
      </c>
      <c r="L137" s="213">
        <f t="shared" si="18"/>
        <v>0.17948717948717949</v>
      </c>
      <c r="M137" s="208" t="s">
        <v>614</v>
      </c>
      <c r="N137" s="214">
        <v>42478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15">
        <v>34</v>
      </c>
      <c r="B138" s="216">
        <v>42195</v>
      </c>
      <c r="C138" s="216"/>
      <c r="D138" s="217" t="s">
        <v>698</v>
      </c>
      <c r="E138" s="218" t="s">
        <v>646</v>
      </c>
      <c r="F138" s="219">
        <v>122.5</v>
      </c>
      <c r="G138" s="219"/>
      <c r="H138" s="220">
        <v>61</v>
      </c>
      <c r="I138" s="220">
        <v>172</v>
      </c>
      <c r="J138" s="221" t="s">
        <v>699</v>
      </c>
      <c r="K138" s="222">
        <f t="shared" si="17"/>
        <v>-61.5</v>
      </c>
      <c r="L138" s="223">
        <f t="shared" si="18"/>
        <v>-0.50204081632653064</v>
      </c>
      <c r="M138" s="219" t="s">
        <v>627</v>
      </c>
      <c r="N138" s="216">
        <v>43333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05">
        <v>35</v>
      </c>
      <c r="B139" s="206">
        <v>42219</v>
      </c>
      <c r="C139" s="206"/>
      <c r="D139" s="207" t="s">
        <v>700</v>
      </c>
      <c r="E139" s="208" t="s">
        <v>646</v>
      </c>
      <c r="F139" s="209">
        <v>297.5</v>
      </c>
      <c r="G139" s="208"/>
      <c r="H139" s="208">
        <v>350</v>
      </c>
      <c r="I139" s="210">
        <v>360</v>
      </c>
      <c r="J139" s="211" t="s">
        <v>701</v>
      </c>
      <c r="K139" s="212">
        <f t="shared" si="17"/>
        <v>52.5</v>
      </c>
      <c r="L139" s="213">
        <f t="shared" si="18"/>
        <v>0.17647058823529413</v>
      </c>
      <c r="M139" s="208" t="s">
        <v>614</v>
      </c>
      <c r="N139" s="214">
        <v>42232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05">
        <v>36</v>
      </c>
      <c r="B140" s="206">
        <v>42219</v>
      </c>
      <c r="C140" s="206"/>
      <c r="D140" s="207" t="s">
        <v>702</v>
      </c>
      <c r="E140" s="208" t="s">
        <v>646</v>
      </c>
      <c r="F140" s="209">
        <v>115.5</v>
      </c>
      <c r="G140" s="208"/>
      <c r="H140" s="208">
        <v>149</v>
      </c>
      <c r="I140" s="210">
        <v>140</v>
      </c>
      <c r="J140" s="211" t="s">
        <v>703</v>
      </c>
      <c r="K140" s="212">
        <f t="shared" si="17"/>
        <v>33.5</v>
      </c>
      <c r="L140" s="213">
        <f t="shared" si="18"/>
        <v>0.29004329004329005</v>
      </c>
      <c r="M140" s="208" t="s">
        <v>614</v>
      </c>
      <c r="N140" s="214">
        <v>42740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5">
        <v>37</v>
      </c>
      <c r="B141" s="206">
        <v>42251</v>
      </c>
      <c r="C141" s="206"/>
      <c r="D141" s="207" t="s">
        <v>696</v>
      </c>
      <c r="E141" s="208" t="s">
        <v>646</v>
      </c>
      <c r="F141" s="209">
        <v>226</v>
      </c>
      <c r="G141" s="208"/>
      <c r="H141" s="208">
        <v>292</v>
      </c>
      <c r="I141" s="210">
        <v>292</v>
      </c>
      <c r="J141" s="211" t="s">
        <v>704</v>
      </c>
      <c r="K141" s="212">
        <f t="shared" si="17"/>
        <v>66</v>
      </c>
      <c r="L141" s="213">
        <f t="shared" si="18"/>
        <v>0.29203539823008851</v>
      </c>
      <c r="M141" s="208" t="s">
        <v>614</v>
      </c>
      <c r="N141" s="214">
        <v>42286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5">
        <v>38</v>
      </c>
      <c r="B142" s="206">
        <v>42254</v>
      </c>
      <c r="C142" s="206"/>
      <c r="D142" s="207" t="s">
        <v>691</v>
      </c>
      <c r="E142" s="208" t="s">
        <v>646</v>
      </c>
      <c r="F142" s="209">
        <v>232.5</v>
      </c>
      <c r="G142" s="208"/>
      <c r="H142" s="208">
        <v>312.5</v>
      </c>
      <c r="I142" s="210">
        <v>310</v>
      </c>
      <c r="J142" s="211" t="s">
        <v>648</v>
      </c>
      <c r="K142" s="212">
        <f t="shared" si="17"/>
        <v>80</v>
      </c>
      <c r="L142" s="213">
        <f t="shared" si="18"/>
        <v>0.34408602150537637</v>
      </c>
      <c r="M142" s="208" t="s">
        <v>614</v>
      </c>
      <c r="N142" s="214">
        <v>42823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5">
        <v>39</v>
      </c>
      <c r="B143" s="206">
        <v>42268</v>
      </c>
      <c r="C143" s="206"/>
      <c r="D143" s="207" t="s">
        <v>705</v>
      </c>
      <c r="E143" s="208" t="s">
        <v>646</v>
      </c>
      <c r="F143" s="209">
        <v>196.5</v>
      </c>
      <c r="G143" s="208"/>
      <c r="H143" s="208">
        <v>238</v>
      </c>
      <c r="I143" s="210">
        <v>238</v>
      </c>
      <c r="J143" s="211" t="s">
        <v>704</v>
      </c>
      <c r="K143" s="212">
        <f t="shared" si="17"/>
        <v>41.5</v>
      </c>
      <c r="L143" s="213">
        <f t="shared" si="18"/>
        <v>0.21119592875318066</v>
      </c>
      <c r="M143" s="208" t="s">
        <v>614</v>
      </c>
      <c r="N143" s="214">
        <v>42291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5">
        <v>40</v>
      </c>
      <c r="B144" s="206">
        <v>42271</v>
      </c>
      <c r="C144" s="206"/>
      <c r="D144" s="207" t="s">
        <v>645</v>
      </c>
      <c r="E144" s="208" t="s">
        <v>646</v>
      </c>
      <c r="F144" s="209">
        <v>65</v>
      </c>
      <c r="G144" s="208"/>
      <c r="H144" s="208">
        <v>82</v>
      </c>
      <c r="I144" s="210">
        <v>82</v>
      </c>
      <c r="J144" s="211" t="s">
        <v>704</v>
      </c>
      <c r="K144" s="212">
        <f t="shared" si="17"/>
        <v>17</v>
      </c>
      <c r="L144" s="213">
        <f t="shared" si="18"/>
        <v>0.26153846153846155</v>
      </c>
      <c r="M144" s="208" t="s">
        <v>614</v>
      </c>
      <c r="N144" s="214">
        <v>42578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5">
        <v>41</v>
      </c>
      <c r="B145" s="206">
        <v>42291</v>
      </c>
      <c r="C145" s="206"/>
      <c r="D145" s="207" t="s">
        <v>706</v>
      </c>
      <c r="E145" s="208" t="s">
        <v>646</v>
      </c>
      <c r="F145" s="209">
        <v>144</v>
      </c>
      <c r="G145" s="208"/>
      <c r="H145" s="208">
        <v>182.5</v>
      </c>
      <c r="I145" s="210">
        <v>181</v>
      </c>
      <c r="J145" s="211" t="s">
        <v>704</v>
      </c>
      <c r="K145" s="212">
        <f t="shared" si="17"/>
        <v>38.5</v>
      </c>
      <c r="L145" s="213">
        <f t="shared" si="18"/>
        <v>0.2673611111111111</v>
      </c>
      <c r="M145" s="208" t="s">
        <v>614</v>
      </c>
      <c r="N145" s="214">
        <v>42817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5">
        <v>42</v>
      </c>
      <c r="B146" s="206">
        <v>42291</v>
      </c>
      <c r="C146" s="206"/>
      <c r="D146" s="207" t="s">
        <v>707</v>
      </c>
      <c r="E146" s="208" t="s">
        <v>646</v>
      </c>
      <c r="F146" s="209">
        <v>264</v>
      </c>
      <c r="G146" s="208"/>
      <c r="H146" s="208">
        <v>311</v>
      </c>
      <c r="I146" s="210">
        <v>311</v>
      </c>
      <c r="J146" s="211" t="s">
        <v>704</v>
      </c>
      <c r="K146" s="212">
        <f t="shared" si="17"/>
        <v>47</v>
      </c>
      <c r="L146" s="213">
        <f t="shared" si="18"/>
        <v>0.17803030303030304</v>
      </c>
      <c r="M146" s="208" t="s">
        <v>614</v>
      </c>
      <c r="N146" s="214">
        <v>42604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5">
        <v>43</v>
      </c>
      <c r="B147" s="206">
        <v>42318</v>
      </c>
      <c r="C147" s="206"/>
      <c r="D147" s="207" t="s">
        <v>708</v>
      </c>
      <c r="E147" s="208" t="s">
        <v>616</v>
      </c>
      <c r="F147" s="209">
        <v>549.5</v>
      </c>
      <c r="G147" s="208"/>
      <c r="H147" s="208">
        <v>630</v>
      </c>
      <c r="I147" s="210">
        <v>630</v>
      </c>
      <c r="J147" s="211" t="s">
        <v>704</v>
      </c>
      <c r="K147" s="212">
        <f t="shared" si="17"/>
        <v>80.5</v>
      </c>
      <c r="L147" s="213">
        <f t="shared" si="18"/>
        <v>0.1464968152866242</v>
      </c>
      <c r="M147" s="208" t="s">
        <v>614</v>
      </c>
      <c r="N147" s="214">
        <v>42419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5">
        <v>44</v>
      </c>
      <c r="B148" s="206">
        <v>42342</v>
      </c>
      <c r="C148" s="206"/>
      <c r="D148" s="207" t="s">
        <v>709</v>
      </c>
      <c r="E148" s="208" t="s">
        <v>646</v>
      </c>
      <c r="F148" s="209">
        <v>1027.5</v>
      </c>
      <c r="G148" s="208"/>
      <c r="H148" s="208">
        <v>1315</v>
      </c>
      <c r="I148" s="210">
        <v>1250</v>
      </c>
      <c r="J148" s="211" t="s">
        <v>704</v>
      </c>
      <c r="K148" s="212">
        <f t="shared" si="17"/>
        <v>287.5</v>
      </c>
      <c r="L148" s="213">
        <f t="shared" si="18"/>
        <v>0.27980535279805352</v>
      </c>
      <c r="M148" s="208" t="s">
        <v>614</v>
      </c>
      <c r="N148" s="214">
        <v>43244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5">
        <v>45</v>
      </c>
      <c r="B149" s="206">
        <v>42367</v>
      </c>
      <c r="C149" s="206"/>
      <c r="D149" s="207" t="s">
        <v>710</v>
      </c>
      <c r="E149" s="208" t="s">
        <v>646</v>
      </c>
      <c r="F149" s="209">
        <v>465</v>
      </c>
      <c r="G149" s="208"/>
      <c r="H149" s="208">
        <v>540</v>
      </c>
      <c r="I149" s="210">
        <v>540</v>
      </c>
      <c r="J149" s="211" t="s">
        <v>704</v>
      </c>
      <c r="K149" s="212">
        <f t="shared" si="17"/>
        <v>75</v>
      </c>
      <c r="L149" s="213">
        <f t="shared" si="18"/>
        <v>0.16129032258064516</v>
      </c>
      <c r="M149" s="208" t="s">
        <v>614</v>
      </c>
      <c r="N149" s="214">
        <v>42530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5">
        <v>46</v>
      </c>
      <c r="B150" s="206">
        <v>42380</v>
      </c>
      <c r="C150" s="206"/>
      <c r="D150" s="207" t="s">
        <v>392</v>
      </c>
      <c r="E150" s="208" t="s">
        <v>616</v>
      </c>
      <c r="F150" s="209">
        <v>81</v>
      </c>
      <c r="G150" s="208"/>
      <c r="H150" s="208">
        <v>110</v>
      </c>
      <c r="I150" s="210">
        <v>110</v>
      </c>
      <c r="J150" s="211" t="s">
        <v>704</v>
      </c>
      <c r="K150" s="212">
        <f t="shared" si="17"/>
        <v>29</v>
      </c>
      <c r="L150" s="213">
        <f t="shared" si="18"/>
        <v>0.35802469135802467</v>
      </c>
      <c r="M150" s="208" t="s">
        <v>614</v>
      </c>
      <c r="N150" s="214">
        <v>42745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5">
        <v>47</v>
      </c>
      <c r="B151" s="206">
        <v>42382</v>
      </c>
      <c r="C151" s="206"/>
      <c r="D151" s="207" t="s">
        <v>711</v>
      </c>
      <c r="E151" s="208" t="s">
        <v>616</v>
      </c>
      <c r="F151" s="209">
        <v>417.5</v>
      </c>
      <c r="G151" s="208"/>
      <c r="H151" s="208">
        <v>547</v>
      </c>
      <c r="I151" s="210">
        <v>535</v>
      </c>
      <c r="J151" s="211" t="s">
        <v>704</v>
      </c>
      <c r="K151" s="212">
        <f t="shared" si="17"/>
        <v>129.5</v>
      </c>
      <c r="L151" s="213">
        <f t="shared" si="18"/>
        <v>0.31017964071856285</v>
      </c>
      <c r="M151" s="208" t="s">
        <v>614</v>
      </c>
      <c r="N151" s="214">
        <v>42578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5">
        <v>48</v>
      </c>
      <c r="B152" s="206">
        <v>42408</v>
      </c>
      <c r="C152" s="206"/>
      <c r="D152" s="207" t="s">
        <v>712</v>
      </c>
      <c r="E152" s="208" t="s">
        <v>646</v>
      </c>
      <c r="F152" s="209">
        <v>650</v>
      </c>
      <c r="G152" s="208"/>
      <c r="H152" s="208">
        <v>800</v>
      </c>
      <c r="I152" s="210">
        <v>800</v>
      </c>
      <c r="J152" s="211" t="s">
        <v>704</v>
      </c>
      <c r="K152" s="212">
        <f t="shared" si="17"/>
        <v>150</v>
      </c>
      <c r="L152" s="213">
        <f t="shared" si="18"/>
        <v>0.23076923076923078</v>
      </c>
      <c r="M152" s="208" t="s">
        <v>614</v>
      </c>
      <c r="N152" s="214">
        <v>43154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5">
        <v>49</v>
      </c>
      <c r="B153" s="206">
        <v>42433</v>
      </c>
      <c r="C153" s="206"/>
      <c r="D153" s="207" t="s">
        <v>212</v>
      </c>
      <c r="E153" s="208" t="s">
        <v>646</v>
      </c>
      <c r="F153" s="209">
        <v>437.5</v>
      </c>
      <c r="G153" s="208"/>
      <c r="H153" s="208">
        <v>504.5</v>
      </c>
      <c r="I153" s="210">
        <v>522</v>
      </c>
      <c r="J153" s="211" t="s">
        <v>713</v>
      </c>
      <c r="K153" s="212">
        <f t="shared" si="17"/>
        <v>67</v>
      </c>
      <c r="L153" s="213">
        <f t="shared" si="18"/>
        <v>0.15314285714285714</v>
      </c>
      <c r="M153" s="208" t="s">
        <v>614</v>
      </c>
      <c r="N153" s="214">
        <v>42480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5">
        <v>50</v>
      </c>
      <c r="B154" s="206">
        <v>42438</v>
      </c>
      <c r="C154" s="206"/>
      <c r="D154" s="207" t="s">
        <v>714</v>
      </c>
      <c r="E154" s="208" t="s">
        <v>646</v>
      </c>
      <c r="F154" s="209">
        <v>189.5</v>
      </c>
      <c r="G154" s="208"/>
      <c r="H154" s="208">
        <v>218</v>
      </c>
      <c r="I154" s="210">
        <v>218</v>
      </c>
      <c r="J154" s="211" t="s">
        <v>704</v>
      </c>
      <c r="K154" s="212">
        <f t="shared" si="17"/>
        <v>28.5</v>
      </c>
      <c r="L154" s="213">
        <f t="shared" si="18"/>
        <v>0.15039577836411611</v>
      </c>
      <c r="M154" s="208" t="s">
        <v>614</v>
      </c>
      <c r="N154" s="214">
        <v>43034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15">
        <v>51</v>
      </c>
      <c r="B155" s="216">
        <v>42471</v>
      </c>
      <c r="C155" s="216"/>
      <c r="D155" s="224" t="s">
        <v>715</v>
      </c>
      <c r="E155" s="219" t="s">
        <v>646</v>
      </c>
      <c r="F155" s="219">
        <v>36.5</v>
      </c>
      <c r="G155" s="220"/>
      <c r="H155" s="220">
        <v>15.85</v>
      </c>
      <c r="I155" s="220">
        <v>60</v>
      </c>
      <c r="J155" s="221" t="s">
        <v>716</v>
      </c>
      <c r="K155" s="222">
        <f t="shared" si="17"/>
        <v>-20.65</v>
      </c>
      <c r="L155" s="223">
        <f t="shared" si="18"/>
        <v>-0.5657534246575342</v>
      </c>
      <c r="M155" s="219" t="s">
        <v>627</v>
      </c>
      <c r="N155" s="227">
        <v>43627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5">
        <v>52</v>
      </c>
      <c r="B156" s="206">
        <v>42472</v>
      </c>
      <c r="C156" s="206"/>
      <c r="D156" s="207" t="s">
        <v>717</v>
      </c>
      <c r="E156" s="208" t="s">
        <v>646</v>
      </c>
      <c r="F156" s="209">
        <v>93</v>
      </c>
      <c r="G156" s="208"/>
      <c r="H156" s="208">
        <v>149</v>
      </c>
      <c r="I156" s="210">
        <v>140</v>
      </c>
      <c r="J156" s="211" t="s">
        <v>718</v>
      </c>
      <c r="K156" s="212">
        <f t="shared" si="17"/>
        <v>56</v>
      </c>
      <c r="L156" s="213">
        <f t="shared" si="18"/>
        <v>0.60215053763440862</v>
      </c>
      <c r="M156" s="208" t="s">
        <v>614</v>
      </c>
      <c r="N156" s="214">
        <v>42740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5">
        <v>53</v>
      </c>
      <c r="B157" s="206">
        <v>42472</v>
      </c>
      <c r="C157" s="206"/>
      <c r="D157" s="207" t="s">
        <v>719</v>
      </c>
      <c r="E157" s="208" t="s">
        <v>646</v>
      </c>
      <c r="F157" s="209">
        <v>130</v>
      </c>
      <c r="G157" s="208"/>
      <c r="H157" s="208">
        <v>150</v>
      </c>
      <c r="I157" s="210" t="s">
        <v>720</v>
      </c>
      <c r="J157" s="211" t="s">
        <v>704</v>
      </c>
      <c r="K157" s="212">
        <f t="shared" si="17"/>
        <v>20</v>
      </c>
      <c r="L157" s="213">
        <f t="shared" si="18"/>
        <v>0.15384615384615385</v>
      </c>
      <c r="M157" s="208" t="s">
        <v>614</v>
      </c>
      <c r="N157" s="214">
        <v>42564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5">
        <v>54</v>
      </c>
      <c r="B158" s="206">
        <v>42473</v>
      </c>
      <c r="C158" s="206"/>
      <c r="D158" s="207" t="s">
        <v>721</v>
      </c>
      <c r="E158" s="208" t="s">
        <v>646</v>
      </c>
      <c r="F158" s="209">
        <v>196</v>
      </c>
      <c r="G158" s="208"/>
      <c r="H158" s="208">
        <v>299</v>
      </c>
      <c r="I158" s="210">
        <v>299</v>
      </c>
      <c r="J158" s="211" t="s">
        <v>704</v>
      </c>
      <c r="K158" s="212">
        <v>103</v>
      </c>
      <c r="L158" s="213">
        <v>0.52551020408163296</v>
      </c>
      <c r="M158" s="208" t="s">
        <v>614</v>
      </c>
      <c r="N158" s="214">
        <v>42620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5">
        <v>55</v>
      </c>
      <c r="B159" s="206">
        <v>42473</v>
      </c>
      <c r="C159" s="206"/>
      <c r="D159" s="207" t="s">
        <v>722</v>
      </c>
      <c r="E159" s="208" t="s">
        <v>646</v>
      </c>
      <c r="F159" s="209">
        <v>88</v>
      </c>
      <c r="G159" s="208"/>
      <c r="H159" s="208">
        <v>103</v>
      </c>
      <c r="I159" s="210">
        <v>103</v>
      </c>
      <c r="J159" s="211" t="s">
        <v>704</v>
      </c>
      <c r="K159" s="212">
        <v>15</v>
      </c>
      <c r="L159" s="213">
        <v>0.170454545454545</v>
      </c>
      <c r="M159" s="208" t="s">
        <v>614</v>
      </c>
      <c r="N159" s="214">
        <v>42530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5">
        <v>56</v>
      </c>
      <c r="B160" s="206">
        <v>42492</v>
      </c>
      <c r="C160" s="206"/>
      <c r="D160" s="207" t="s">
        <v>723</v>
      </c>
      <c r="E160" s="208" t="s">
        <v>646</v>
      </c>
      <c r="F160" s="209">
        <v>127.5</v>
      </c>
      <c r="G160" s="208"/>
      <c r="H160" s="208">
        <v>148</v>
      </c>
      <c r="I160" s="210" t="s">
        <v>724</v>
      </c>
      <c r="J160" s="211" t="s">
        <v>704</v>
      </c>
      <c r="K160" s="212">
        <f t="shared" ref="K160:K164" si="19">H160-F160</f>
        <v>20.5</v>
      </c>
      <c r="L160" s="213">
        <f t="shared" ref="L160:L164" si="20">K160/F160</f>
        <v>0.16078431372549021</v>
      </c>
      <c r="M160" s="208" t="s">
        <v>614</v>
      </c>
      <c r="N160" s="214">
        <v>42564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5">
        <v>57</v>
      </c>
      <c r="B161" s="206">
        <v>42493</v>
      </c>
      <c r="C161" s="206"/>
      <c r="D161" s="207" t="s">
        <v>725</v>
      </c>
      <c r="E161" s="208" t="s">
        <v>646</v>
      </c>
      <c r="F161" s="209">
        <v>675</v>
      </c>
      <c r="G161" s="208"/>
      <c r="H161" s="208">
        <v>815</v>
      </c>
      <c r="I161" s="210" t="s">
        <v>726</v>
      </c>
      <c r="J161" s="211" t="s">
        <v>704</v>
      </c>
      <c r="K161" s="212">
        <f t="shared" si="19"/>
        <v>140</v>
      </c>
      <c r="L161" s="213">
        <f t="shared" si="20"/>
        <v>0.2074074074074074</v>
      </c>
      <c r="M161" s="208" t="s">
        <v>614</v>
      </c>
      <c r="N161" s="214">
        <v>43154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15">
        <v>58</v>
      </c>
      <c r="B162" s="216">
        <v>42522</v>
      </c>
      <c r="C162" s="216"/>
      <c r="D162" s="217" t="s">
        <v>727</v>
      </c>
      <c r="E162" s="218" t="s">
        <v>646</v>
      </c>
      <c r="F162" s="219">
        <v>500</v>
      </c>
      <c r="G162" s="219"/>
      <c r="H162" s="220">
        <v>232.5</v>
      </c>
      <c r="I162" s="220" t="s">
        <v>728</v>
      </c>
      <c r="J162" s="221" t="s">
        <v>729</v>
      </c>
      <c r="K162" s="222">
        <f t="shared" si="19"/>
        <v>-267.5</v>
      </c>
      <c r="L162" s="223">
        <f t="shared" si="20"/>
        <v>-0.53500000000000003</v>
      </c>
      <c r="M162" s="219" t="s">
        <v>627</v>
      </c>
      <c r="N162" s="216">
        <v>43735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5">
        <v>59</v>
      </c>
      <c r="B163" s="206">
        <v>42527</v>
      </c>
      <c r="C163" s="206"/>
      <c r="D163" s="207" t="s">
        <v>562</v>
      </c>
      <c r="E163" s="208" t="s">
        <v>646</v>
      </c>
      <c r="F163" s="209">
        <v>110</v>
      </c>
      <c r="G163" s="208"/>
      <c r="H163" s="208">
        <v>126.5</v>
      </c>
      <c r="I163" s="210">
        <v>125</v>
      </c>
      <c r="J163" s="211" t="s">
        <v>655</v>
      </c>
      <c r="K163" s="212">
        <f t="shared" si="19"/>
        <v>16.5</v>
      </c>
      <c r="L163" s="213">
        <f t="shared" si="20"/>
        <v>0.15</v>
      </c>
      <c r="M163" s="208" t="s">
        <v>614</v>
      </c>
      <c r="N163" s="214">
        <v>42552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5">
        <v>60</v>
      </c>
      <c r="B164" s="206">
        <v>42538</v>
      </c>
      <c r="C164" s="206"/>
      <c r="D164" s="207" t="s">
        <v>730</v>
      </c>
      <c r="E164" s="208" t="s">
        <v>646</v>
      </c>
      <c r="F164" s="209">
        <v>44</v>
      </c>
      <c r="G164" s="208"/>
      <c r="H164" s="208">
        <v>69.5</v>
      </c>
      <c r="I164" s="210">
        <v>69.5</v>
      </c>
      <c r="J164" s="211" t="s">
        <v>731</v>
      </c>
      <c r="K164" s="212">
        <f t="shared" si="19"/>
        <v>25.5</v>
      </c>
      <c r="L164" s="213">
        <f t="shared" si="20"/>
        <v>0.57954545454545459</v>
      </c>
      <c r="M164" s="208" t="s">
        <v>614</v>
      </c>
      <c r="N164" s="214">
        <v>42977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5">
        <v>61</v>
      </c>
      <c r="B165" s="206">
        <v>42549</v>
      </c>
      <c r="C165" s="206"/>
      <c r="D165" s="207" t="s">
        <v>732</v>
      </c>
      <c r="E165" s="208" t="s">
        <v>646</v>
      </c>
      <c r="F165" s="209">
        <v>262.5</v>
      </c>
      <c r="G165" s="208"/>
      <c r="H165" s="208">
        <v>340</v>
      </c>
      <c r="I165" s="210">
        <v>333</v>
      </c>
      <c r="J165" s="211" t="s">
        <v>733</v>
      </c>
      <c r="K165" s="212">
        <v>77.5</v>
      </c>
      <c r="L165" s="213">
        <v>0.29523809523809502</v>
      </c>
      <c r="M165" s="208" t="s">
        <v>614</v>
      </c>
      <c r="N165" s="214">
        <v>43017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5">
        <v>62</v>
      </c>
      <c r="B166" s="206">
        <v>42549</v>
      </c>
      <c r="C166" s="206"/>
      <c r="D166" s="207" t="s">
        <v>734</v>
      </c>
      <c r="E166" s="208" t="s">
        <v>646</v>
      </c>
      <c r="F166" s="209">
        <v>840</v>
      </c>
      <c r="G166" s="208"/>
      <c r="H166" s="208">
        <v>1230</v>
      </c>
      <c r="I166" s="210">
        <v>1230</v>
      </c>
      <c r="J166" s="211" t="s">
        <v>704</v>
      </c>
      <c r="K166" s="212">
        <v>390</v>
      </c>
      <c r="L166" s="213">
        <v>0.46428571428571402</v>
      </c>
      <c r="M166" s="208" t="s">
        <v>614</v>
      </c>
      <c r="N166" s="214">
        <v>42649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28">
        <v>63</v>
      </c>
      <c r="B167" s="229">
        <v>42556</v>
      </c>
      <c r="C167" s="229"/>
      <c r="D167" s="230" t="s">
        <v>735</v>
      </c>
      <c r="E167" s="231" t="s">
        <v>646</v>
      </c>
      <c r="F167" s="231">
        <v>395</v>
      </c>
      <c r="G167" s="232"/>
      <c r="H167" s="232">
        <f>(468.5+342.5)/2</f>
        <v>405.5</v>
      </c>
      <c r="I167" s="232">
        <v>510</v>
      </c>
      <c r="J167" s="233" t="s">
        <v>736</v>
      </c>
      <c r="K167" s="234">
        <f t="shared" ref="K167:K173" si="21">H167-F167</f>
        <v>10.5</v>
      </c>
      <c r="L167" s="235">
        <f t="shared" ref="L167:L173" si="22">K167/F167</f>
        <v>2.6582278481012658E-2</v>
      </c>
      <c r="M167" s="231" t="s">
        <v>737</v>
      </c>
      <c r="N167" s="229">
        <v>43606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15">
        <v>64</v>
      </c>
      <c r="B168" s="216">
        <v>42584</v>
      </c>
      <c r="C168" s="216"/>
      <c r="D168" s="217" t="s">
        <v>738</v>
      </c>
      <c r="E168" s="218" t="s">
        <v>616</v>
      </c>
      <c r="F168" s="219">
        <f>169.5-12.8</f>
        <v>156.69999999999999</v>
      </c>
      <c r="G168" s="219"/>
      <c r="H168" s="220">
        <v>77</v>
      </c>
      <c r="I168" s="220" t="s">
        <v>739</v>
      </c>
      <c r="J168" s="221" t="s">
        <v>740</v>
      </c>
      <c r="K168" s="222">
        <f t="shared" si="21"/>
        <v>-79.699999999999989</v>
      </c>
      <c r="L168" s="223">
        <f t="shared" si="22"/>
        <v>-0.50861518825781749</v>
      </c>
      <c r="M168" s="219" t="s">
        <v>627</v>
      </c>
      <c r="N168" s="216">
        <v>43522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15">
        <v>65</v>
      </c>
      <c r="B169" s="216">
        <v>42586</v>
      </c>
      <c r="C169" s="216"/>
      <c r="D169" s="217" t="s">
        <v>741</v>
      </c>
      <c r="E169" s="218" t="s">
        <v>646</v>
      </c>
      <c r="F169" s="219">
        <v>400</v>
      </c>
      <c r="G169" s="219"/>
      <c r="H169" s="220">
        <v>305</v>
      </c>
      <c r="I169" s="220">
        <v>475</v>
      </c>
      <c r="J169" s="221" t="s">
        <v>742</v>
      </c>
      <c r="K169" s="222">
        <f t="shared" si="21"/>
        <v>-95</v>
      </c>
      <c r="L169" s="223">
        <f t="shared" si="22"/>
        <v>-0.23749999999999999</v>
      </c>
      <c r="M169" s="219" t="s">
        <v>627</v>
      </c>
      <c r="N169" s="216">
        <v>43606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5">
        <v>66</v>
      </c>
      <c r="B170" s="206">
        <v>42593</v>
      </c>
      <c r="C170" s="206"/>
      <c r="D170" s="207" t="s">
        <v>743</v>
      </c>
      <c r="E170" s="208" t="s">
        <v>646</v>
      </c>
      <c r="F170" s="209">
        <v>86.5</v>
      </c>
      <c r="G170" s="208"/>
      <c r="H170" s="208">
        <v>130</v>
      </c>
      <c r="I170" s="210">
        <v>130</v>
      </c>
      <c r="J170" s="211" t="s">
        <v>744</v>
      </c>
      <c r="K170" s="212">
        <f t="shared" si="21"/>
        <v>43.5</v>
      </c>
      <c r="L170" s="213">
        <f t="shared" si="22"/>
        <v>0.50289017341040465</v>
      </c>
      <c r="M170" s="208" t="s">
        <v>614</v>
      </c>
      <c r="N170" s="214">
        <v>43091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5">
        <v>67</v>
      </c>
      <c r="B171" s="216">
        <v>42600</v>
      </c>
      <c r="C171" s="216"/>
      <c r="D171" s="217" t="s">
        <v>111</v>
      </c>
      <c r="E171" s="218" t="s">
        <v>646</v>
      </c>
      <c r="F171" s="219">
        <v>133.5</v>
      </c>
      <c r="G171" s="219"/>
      <c r="H171" s="220">
        <v>126.5</v>
      </c>
      <c r="I171" s="220">
        <v>178</v>
      </c>
      <c r="J171" s="221" t="s">
        <v>745</v>
      </c>
      <c r="K171" s="222">
        <f t="shared" si="21"/>
        <v>-7</v>
      </c>
      <c r="L171" s="223">
        <f t="shared" si="22"/>
        <v>-5.2434456928838954E-2</v>
      </c>
      <c r="M171" s="219" t="s">
        <v>627</v>
      </c>
      <c r="N171" s="216">
        <v>42615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5">
        <v>68</v>
      </c>
      <c r="B172" s="206">
        <v>42613</v>
      </c>
      <c r="C172" s="206"/>
      <c r="D172" s="207" t="s">
        <v>746</v>
      </c>
      <c r="E172" s="208" t="s">
        <v>646</v>
      </c>
      <c r="F172" s="209">
        <v>560</v>
      </c>
      <c r="G172" s="208"/>
      <c r="H172" s="208">
        <v>725</v>
      </c>
      <c r="I172" s="210">
        <v>725</v>
      </c>
      <c r="J172" s="211" t="s">
        <v>648</v>
      </c>
      <c r="K172" s="212">
        <f t="shared" si="21"/>
        <v>165</v>
      </c>
      <c r="L172" s="213">
        <f t="shared" si="22"/>
        <v>0.29464285714285715</v>
      </c>
      <c r="M172" s="208" t="s">
        <v>614</v>
      </c>
      <c r="N172" s="214">
        <v>42456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5">
        <v>69</v>
      </c>
      <c r="B173" s="206">
        <v>42614</v>
      </c>
      <c r="C173" s="206"/>
      <c r="D173" s="207" t="s">
        <v>747</v>
      </c>
      <c r="E173" s="208" t="s">
        <v>646</v>
      </c>
      <c r="F173" s="209">
        <v>160.5</v>
      </c>
      <c r="G173" s="208"/>
      <c r="H173" s="208">
        <v>210</v>
      </c>
      <c r="I173" s="210">
        <v>210</v>
      </c>
      <c r="J173" s="211" t="s">
        <v>648</v>
      </c>
      <c r="K173" s="212">
        <f t="shared" si="21"/>
        <v>49.5</v>
      </c>
      <c r="L173" s="213">
        <f t="shared" si="22"/>
        <v>0.30841121495327101</v>
      </c>
      <c r="M173" s="208" t="s">
        <v>614</v>
      </c>
      <c r="N173" s="214">
        <v>42871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5">
        <v>70</v>
      </c>
      <c r="B174" s="206">
        <v>42646</v>
      </c>
      <c r="C174" s="206"/>
      <c r="D174" s="207" t="s">
        <v>407</v>
      </c>
      <c r="E174" s="208" t="s">
        <v>646</v>
      </c>
      <c r="F174" s="209">
        <v>430</v>
      </c>
      <c r="G174" s="208"/>
      <c r="H174" s="208">
        <v>596</v>
      </c>
      <c r="I174" s="210">
        <v>575</v>
      </c>
      <c r="J174" s="211" t="s">
        <v>748</v>
      </c>
      <c r="K174" s="212">
        <v>166</v>
      </c>
      <c r="L174" s="213">
        <v>0.38604651162790699</v>
      </c>
      <c r="M174" s="208" t="s">
        <v>614</v>
      </c>
      <c r="N174" s="214">
        <v>42769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5">
        <v>71</v>
      </c>
      <c r="B175" s="206">
        <v>42657</v>
      </c>
      <c r="C175" s="206"/>
      <c r="D175" s="207" t="s">
        <v>749</v>
      </c>
      <c r="E175" s="208" t="s">
        <v>646</v>
      </c>
      <c r="F175" s="209">
        <v>280</v>
      </c>
      <c r="G175" s="208"/>
      <c r="H175" s="208">
        <v>345</v>
      </c>
      <c r="I175" s="210">
        <v>345</v>
      </c>
      <c r="J175" s="211" t="s">
        <v>648</v>
      </c>
      <c r="K175" s="212">
        <f t="shared" ref="K175:K180" si="23">H175-F175</f>
        <v>65</v>
      </c>
      <c r="L175" s="213">
        <f t="shared" ref="L175:L176" si="24">K175/F175</f>
        <v>0.23214285714285715</v>
      </c>
      <c r="M175" s="208" t="s">
        <v>614</v>
      </c>
      <c r="N175" s="214">
        <v>42814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5">
        <v>72</v>
      </c>
      <c r="B176" s="206">
        <v>42657</v>
      </c>
      <c r="C176" s="206"/>
      <c r="D176" s="207" t="s">
        <v>750</v>
      </c>
      <c r="E176" s="208" t="s">
        <v>646</v>
      </c>
      <c r="F176" s="209">
        <v>245</v>
      </c>
      <c r="G176" s="208"/>
      <c r="H176" s="208">
        <v>325.5</v>
      </c>
      <c r="I176" s="210">
        <v>330</v>
      </c>
      <c r="J176" s="211" t="s">
        <v>751</v>
      </c>
      <c r="K176" s="212">
        <f t="shared" si="23"/>
        <v>80.5</v>
      </c>
      <c r="L176" s="213">
        <f t="shared" si="24"/>
        <v>0.32857142857142857</v>
      </c>
      <c r="M176" s="208" t="s">
        <v>614</v>
      </c>
      <c r="N176" s="214">
        <v>42769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5">
        <v>73</v>
      </c>
      <c r="B177" s="206">
        <v>42660</v>
      </c>
      <c r="C177" s="206"/>
      <c r="D177" s="207" t="s">
        <v>352</v>
      </c>
      <c r="E177" s="208" t="s">
        <v>646</v>
      </c>
      <c r="F177" s="209">
        <v>125</v>
      </c>
      <c r="G177" s="208"/>
      <c r="H177" s="208">
        <v>160</v>
      </c>
      <c r="I177" s="210">
        <v>160</v>
      </c>
      <c r="J177" s="211" t="s">
        <v>704</v>
      </c>
      <c r="K177" s="212">
        <f t="shared" si="23"/>
        <v>35</v>
      </c>
      <c r="L177" s="213">
        <v>0.28000000000000003</v>
      </c>
      <c r="M177" s="208" t="s">
        <v>614</v>
      </c>
      <c r="N177" s="214">
        <v>42803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5">
        <v>74</v>
      </c>
      <c r="B178" s="206">
        <v>42660</v>
      </c>
      <c r="C178" s="206"/>
      <c r="D178" s="207" t="s">
        <v>484</v>
      </c>
      <c r="E178" s="208" t="s">
        <v>646</v>
      </c>
      <c r="F178" s="209">
        <v>114</v>
      </c>
      <c r="G178" s="208"/>
      <c r="H178" s="208">
        <v>145</v>
      </c>
      <c r="I178" s="210">
        <v>145</v>
      </c>
      <c r="J178" s="211" t="s">
        <v>704</v>
      </c>
      <c r="K178" s="212">
        <f t="shared" si="23"/>
        <v>31</v>
      </c>
      <c r="L178" s="213">
        <f t="shared" ref="L178:L180" si="25">K178/F178</f>
        <v>0.27192982456140352</v>
      </c>
      <c r="M178" s="208" t="s">
        <v>614</v>
      </c>
      <c r="N178" s="214">
        <v>42859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5">
        <v>75</v>
      </c>
      <c r="B179" s="206">
        <v>42660</v>
      </c>
      <c r="C179" s="206"/>
      <c r="D179" s="207" t="s">
        <v>752</v>
      </c>
      <c r="E179" s="208" t="s">
        <v>646</v>
      </c>
      <c r="F179" s="209">
        <v>212</v>
      </c>
      <c r="G179" s="208"/>
      <c r="H179" s="208">
        <v>280</v>
      </c>
      <c r="I179" s="210">
        <v>276</v>
      </c>
      <c r="J179" s="211" t="s">
        <v>753</v>
      </c>
      <c r="K179" s="212">
        <f t="shared" si="23"/>
        <v>68</v>
      </c>
      <c r="L179" s="213">
        <f t="shared" si="25"/>
        <v>0.32075471698113206</v>
      </c>
      <c r="M179" s="208" t="s">
        <v>614</v>
      </c>
      <c r="N179" s="214">
        <v>42858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5">
        <v>76</v>
      </c>
      <c r="B180" s="206">
        <v>42678</v>
      </c>
      <c r="C180" s="206"/>
      <c r="D180" s="207" t="s">
        <v>472</v>
      </c>
      <c r="E180" s="208" t="s">
        <v>646</v>
      </c>
      <c r="F180" s="209">
        <v>155</v>
      </c>
      <c r="G180" s="208"/>
      <c r="H180" s="208">
        <v>210</v>
      </c>
      <c r="I180" s="210">
        <v>210</v>
      </c>
      <c r="J180" s="211" t="s">
        <v>754</v>
      </c>
      <c r="K180" s="212">
        <f t="shared" si="23"/>
        <v>55</v>
      </c>
      <c r="L180" s="213">
        <f t="shared" si="25"/>
        <v>0.35483870967741937</v>
      </c>
      <c r="M180" s="208" t="s">
        <v>614</v>
      </c>
      <c r="N180" s="214">
        <v>42944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5">
        <v>77</v>
      </c>
      <c r="B181" s="216">
        <v>42710</v>
      </c>
      <c r="C181" s="216"/>
      <c r="D181" s="217" t="s">
        <v>755</v>
      </c>
      <c r="E181" s="218" t="s">
        <v>646</v>
      </c>
      <c r="F181" s="219">
        <v>150.5</v>
      </c>
      <c r="G181" s="219"/>
      <c r="H181" s="220">
        <v>72.5</v>
      </c>
      <c r="I181" s="220">
        <v>174</v>
      </c>
      <c r="J181" s="221" t="s">
        <v>756</v>
      </c>
      <c r="K181" s="222">
        <v>-78</v>
      </c>
      <c r="L181" s="223">
        <v>-0.51827242524916906</v>
      </c>
      <c r="M181" s="219" t="s">
        <v>627</v>
      </c>
      <c r="N181" s="216">
        <v>43333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5">
        <v>78</v>
      </c>
      <c r="B182" s="206">
        <v>42712</v>
      </c>
      <c r="C182" s="206"/>
      <c r="D182" s="207" t="s">
        <v>757</v>
      </c>
      <c r="E182" s="208" t="s">
        <v>646</v>
      </c>
      <c r="F182" s="209">
        <v>380</v>
      </c>
      <c r="G182" s="208"/>
      <c r="H182" s="208">
        <v>478</v>
      </c>
      <c r="I182" s="210">
        <v>468</v>
      </c>
      <c r="J182" s="211" t="s">
        <v>704</v>
      </c>
      <c r="K182" s="212">
        <f t="shared" ref="K182:K184" si="26">H182-F182</f>
        <v>98</v>
      </c>
      <c r="L182" s="213">
        <f t="shared" ref="L182:L184" si="27">K182/F182</f>
        <v>0.25789473684210529</v>
      </c>
      <c r="M182" s="208" t="s">
        <v>614</v>
      </c>
      <c r="N182" s="214">
        <v>43025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5">
        <v>79</v>
      </c>
      <c r="B183" s="206">
        <v>42734</v>
      </c>
      <c r="C183" s="206"/>
      <c r="D183" s="207" t="s">
        <v>110</v>
      </c>
      <c r="E183" s="208" t="s">
        <v>646</v>
      </c>
      <c r="F183" s="209">
        <v>305</v>
      </c>
      <c r="G183" s="208"/>
      <c r="H183" s="208">
        <v>375</v>
      </c>
      <c r="I183" s="210">
        <v>375</v>
      </c>
      <c r="J183" s="211" t="s">
        <v>704</v>
      </c>
      <c r="K183" s="212">
        <f t="shared" si="26"/>
        <v>70</v>
      </c>
      <c r="L183" s="213">
        <f t="shared" si="27"/>
        <v>0.22950819672131148</v>
      </c>
      <c r="M183" s="208" t="s">
        <v>614</v>
      </c>
      <c r="N183" s="214">
        <v>42768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80</v>
      </c>
      <c r="B184" s="206">
        <v>42739</v>
      </c>
      <c r="C184" s="206"/>
      <c r="D184" s="207" t="s">
        <v>96</v>
      </c>
      <c r="E184" s="208" t="s">
        <v>646</v>
      </c>
      <c r="F184" s="209">
        <v>99.5</v>
      </c>
      <c r="G184" s="208"/>
      <c r="H184" s="208">
        <v>158</v>
      </c>
      <c r="I184" s="210">
        <v>158</v>
      </c>
      <c r="J184" s="211" t="s">
        <v>704</v>
      </c>
      <c r="K184" s="212">
        <f t="shared" si="26"/>
        <v>58.5</v>
      </c>
      <c r="L184" s="213">
        <f t="shared" si="27"/>
        <v>0.5879396984924623</v>
      </c>
      <c r="M184" s="208" t="s">
        <v>614</v>
      </c>
      <c r="N184" s="214">
        <v>42898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5">
        <v>81</v>
      </c>
      <c r="B185" s="206">
        <v>42739</v>
      </c>
      <c r="C185" s="206"/>
      <c r="D185" s="207" t="s">
        <v>96</v>
      </c>
      <c r="E185" s="208" t="s">
        <v>646</v>
      </c>
      <c r="F185" s="209">
        <v>99.5</v>
      </c>
      <c r="G185" s="208"/>
      <c r="H185" s="208">
        <v>158</v>
      </c>
      <c r="I185" s="210">
        <v>158</v>
      </c>
      <c r="J185" s="211" t="s">
        <v>704</v>
      </c>
      <c r="K185" s="212">
        <v>58.5</v>
      </c>
      <c r="L185" s="213">
        <v>0.58793969849246197</v>
      </c>
      <c r="M185" s="208" t="s">
        <v>614</v>
      </c>
      <c r="N185" s="214">
        <v>42898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5">
        <v>82</v>
      </c>
      <c r="B186" s="206">
        <v>42786</v>
      </c>
      <c r="C186" s="206"/>
      <c r="D186" s="207" t="s">
        <v>187</v>
      </c>
      <c r="E186" s="208" t="s">
        <v>646</v>
      </c>
      <c r="F186" s="209">
        <v>140.5</v>
      </c>
      <c r="G186" s="208"/>
      <c r="H186" s="208">
        <v>220</v>
      </c>
      <c r="I186" s="210">
        <v>220</v>
      </c>
      <c r="J186" s="211" t="s">
        <v>704</v>
      </c>
      <c r="K186" s="212">
        <f>H186-F186</f>
        <v>79.5</v>
      </c>
      <c r="L186" s="213">
        <f>K186/F186</f>
        <v>0.5658362989323843</v>
      </c>
      <c r="M186" s="208" t="s">
        <v>614</v>
      </c>
      <c r="N186" s="214">
        <v>42864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5">
        <v>83</v>
      </c>
      <c r="B187" s="206">
        <v>42786</v>
      </c>
      <c r="C187" s="206"/>
      <c r="D187" s="207" t="s">
        <v>758</v>
      </c>
      <c r="E187" s="208" t="s">
        <v>646</v>
      </c>
      <c r="F187" s="209">
        <v>202.5</v>
      </c>
      <c r="G187" s="208"/>
      <c r="H187" s="208">
        <v>234</v>
      </c>
      <c r="I187" s="210">
        <v>234</v>
      </c>
      <c r="J187" s="211" t="s">
        <v>704</v>
      </c>
      <c r="K187" s="212">
        <v>31.5</v>
      </c>
      <c r="L187" s="213">
        <v>0.155555555555556</v>
      </c>
      <c r="M187" s="208" t="s">
        <v>614</v>
      </c>
      <c r="N187" s="214">
        <v>42836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5">
        <v>84</v>
      </c>
      <c r="B188" s="206">
        <v>42818</v>
      </c>
      <c r="C188" s="206"/>
      <c r="D188" s="207" t="s">
        <v>759</v>
      </c>
      <c r="E188" s="208" t="s">
        <v>646</v>
      </c>
      <c r="F188" s="209">
        <v>300.5</v>
      </c>
      <c r="G188" s="208"/>
      <c r="H188" s="208">
        <v>417.5</v>
      </c>
      <c r="I188" s="210">
        <v>420</v>
      </c>
      <c r="J188" s="211" t="s">
        <v>760</v>
      </c>
      <c r="K188" s="212">
        <f>H188-F188</f>
        <v>117</v>
      </c>
      <c r="L188" s="213">
        <f>K188/F188</f>
        <v>0.38935108153078202</v>
      </c>
      <c r="M188" s="208" t="s">
        <v>614</v>
      </c>
      <c r="N188" s="214">
        <v>43070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5">
        <v>85</v>
      </c>
      <c r="B189" s="206">
        <v>42818</v>
      </c>
      <c r="C189" s="206"/>
      <c r="D189" s="207" t="s">
        <v>734</v>
      </c>
      <c r="E189" s="208" t="s">
        <v>646</v>
      </c>
      <c r="F189" s="209">
        <v>850</v>
      </c>
      <c r="G189" s="208"/>
      <c r="H189" s="208">
        <v>1042.5</v>
      </c>
      <c r="I189" s="210">
        <v>1023</v>
      </c>
      <c r="J189" s="211" t="s">
        <v>761</v>
      </c>
      <c r="K189" s="212">
        <v>192.5</v>
      </c>
      <c r="L189" s="213">
        <v>0.22647058823529401</v>
      </c>
      <c r="M189" s="208" t="s">
        <v>614</v>
      </c>
      <c r="N189" s="214">
        <v>42830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5">
        <v>86</v>
      </c>
      <c r="B190" s="206">
        <v>42830</v>
      </c>
      <c r="C190" s="206"/>
      <c r="D190" s="207" t="s">
        <v>503</v>
      </c>
      <c r="E190" s="208" t="s">
        <v>646</v>
      </c>
      <c r="F190" s="209">
        <v>785</v>
      </c>
      <c r="G190" s="208"/>
      <c r="H190" s="208">
        <v>930</v>
      </c>
      <c r="I190" s="210">
        <v>920</v>
      </c>
      <c r="J190" s="211" t="s">
        <v>762</v>
      </c>
      <c r="K190" s="212">
        <f>H190-F190</f>
        <v>145</v>
      </c>
      <c r="L190" s="213">
        <f>K190/F190</f>
        <v>0.18471337579617833</v>
      </c>
      <c r="M190" s="208" t="s">
        <v>614</v>
      </c>
      <c r="N190" s="214">
        <v>42976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5">
        <v>87</v>
      </c>
      <c r="B191" s="216">
        <v>42831</v>
      </c>
      <c r="C191" s="216"/>
      <c r="D191" s="217" t="s">
        <v>763</v>
      </c>
      <c r="E191" s="218" t="s">
        <v>646</v>
      </c>
      <c r="F191" s="219">
        <v>40</v>
      </c>
      <c r="G191" s="219"/>
      <c r="H191" s="220">
        <v>13.1</v>
      </c>
      <c r="I191" s="220">
        <v>60</v>
      </c>
      <c r="J191" s="221" t="s">
        <v>764</v>
      </c>
      <c r="K191" s="222">
        <v>-26.9</v>
      </c>
      <c r="L191" s="223">
        <v>-0.67249999999999999</v>
      </c>
      <c r="M191" s="219" t="s">
        <v>627</v>
      </c>
      <c r="N191" s="216">
        <v>43138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5">
        <v>88</v>
      </c>
      <c r="B192" s="206">
        <v>42837</v>
      </c>
      <c r="C192" s="206"/>
      <c r="D192" s="207" t="s">
        <v>95</v>
      </c>
      <c r="E192" s="208" t="s">
        <v>646</v>
      </c>
      <c r="F192" s="209">
        <v>289.5</v>
      </c>
      <c r="G192" s="208"/>
      <c r="H192" s="208">
        <v>354</v>
      </c>
      <c r="I192" s="210">
        <v>360</v>
      </c>
      <c r="J192" s="211" t="s">
        <v>765</v>
      </c>
      <c r="K192" s="212">
        <f t="shared" ref="K192:K200" si="28">H192-F192</f>
        <v>64.5</v>
      </c>
      <c r="L192" s="213">
        <f t="shared" ref="L192:L200" si="29">K192/F192</f>
        <v>0.22279792746113988</v>
      </c>
      <c r="M192" s="208" t="s">
        <v>614</v>
      </c>
      <c r="N192" s="214">
        <v>43040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5">
        <v>89</v>
      </c>
      <c r="B193" s="206">
        <v>42845</v>
      </c>
      <c r="C193" s="206"/>
      <c r="D193" s="207" t="s">
        <v>439</v>
      </c>
      <c r="E193" s="208" t="s">
        <v>646</v>
      </c>
      <c r="F193" s="209">
        <v>700</v>
      </c>
      <c r="G193" s="208"/>
      <c r="H193" s="208">
        <v>840</v>
      </c>
      <c r="I193" s="210">
        <v>840</v>
      </c>
      <c r="J193" s="211" t="s">
        <v>766</v>
      </c>
      <c r="K193" s="212">
        <f t="shared" si="28"/>
        <v>140</v>
      </c>
      <c r="L193" s="213">
        <f t="shared" si="29"/>
        <v>0.2</v>
      </c>
      <c r="M193" s="208" t="s">
        <v>614</v>
      </c>
      <c r="N193" s="214">
        <v>42893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5">
        <v>90</v>
      </c>
      <c r="B194" s="206">
        <v>42887</v>
      </c>
      <c r="C194" s="206"/>
      <c r="D194" s="207" t="s">
        <v>767</v>
      </c>
      <c r="E194" s="208" t="s">
        <v>646</v>
      </c>
      <c r="F194" s="209">
        <v>130</v>
      </c>
      <c r="G194" s="208"/>
      <c r="H194" s="208">
        <v>144.25</v>
      </c>
      <c r="I194" s="210">
        <v>170</v>
      </c>
      <c r="J194" s="211" t="s">
        <v>768</v>
      </c>
      <c r="K194" s="212">
        <f t="shared" si="28"/>
        <v>14.25</v>
      </c>
      <c r="L194" s="213">
        <f t="shared" si="29"/>
        <v>0.10961538461538461</v>
      </c>
      <c r="M194" s="208" t="s">
        <v>614</v>
      </c>
      <c r="N194" s="214">
        <v>43675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5">
        <v>91</v>
      </c>
      <c r="B195" s="206">
        <v>42901</v>
      </c>
      <c r="C195" s="206"/>
      <c r="D195" s="207" t="s">
        <v>769</v>
      </c>
      <c r="E195" s="208" t="s">
        <v>646</v>
      </c>
      <c r="F195" s="209">
        <v>214.5</v>
      </c>
      <c r="G195" s="208"/>
      <c r="H195" s="208">
        <v>262</v>
      </c>
      <c r="I195" s="210">
        <v>262</v>
      </c>
      <c r="J195" s="211" t="s">
        <v>770</v>
      </c>
      <c r="K195" s="212">
        <f t="shared" si="28"/>
        <v>47.5</v>
      </c>
      <c r="L195" s="213">
        <f t="shared" si="29"/>
        <v>0.22144522144522144</v>
      </c>
      <c r="M195" s="208" t="s">
        <v>614</v>
      </c>
      <c r="N195" s="214">
        <v>42977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36">
        <v>92</v>
      </c>
      <c r="B196" s="237">
        <v>42933</v>
      </c>
      <c r="C196" s="237"/>
      <c r="D196" s="238" t="s">
        <v>771</v>
      </c>
      <c r="E196" s="239" t="s">
        <v>646</v>
      </c>
      <c r="F196" s="240">
        <v>370</v>
      </c>
      <c r="G196" s="239"/>
      <c r="H196" s="239">
        <v>447.5</v>
      </c>
      <c r="I196" s="241">
        <v>450</v>
      </c>
      <c r="J196" s="242" t="s">
        <v>704</v>
      </c>
      <c r="K196" s="212">
        <f t="shared" si="28"/>
        <v>77.5</v>
      </c>
      <c r="L196" s="243">
        <f t="shared" si="29"/>
        <v>0.20945945945945946</v>
      </c>
      <c r="M196" s="239" t="s">
        <v>614</v>
      </c>
      <c r="N196" s="244">
        <v>43035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36">
        <v>93</v>
      </c>
      <c r="B197" s="237">
        <v>42943</v>
      </c>
      <c r="C197" s="237"/>
      <c r="D197" s="238" t="s">
        <v>185</v>
      </c>
      <c r="E197" s="239" t="s">
        <v>646</v>
      </c>
      <c r="F197" s="240">
        <v>657.5</v>
      </c>
      <c r="G197" s="239"/>
      <c r="H197" s="239">
        <v>825</v>
      </c>
      <c r="I197" s="241">
        <v>820</v>
      </c>
      <c r="J197" s="242" t="s">
        <v>704</v>
      </c>
      <c r="K197" s="212">
        <f t="shared" si="28"/>
        <v>167.5</v>
      </c>
      <c r="L197" s="243">
        <f t="shared" si="29"/>
        <v>0.25475285171102663</v>
      </c>
      <c r="M197" s="239" t="s">
        <v>614</v>
      </c>
      <c r="N197" s="244">
        <v>43090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5">
        <v>94</v>
      </c>
      <c r="B198" s="206">
        <v>42964</v>
      </c>
      <c r="C198" s="206"/>
      <c r="D198" s="207" t="s">
        <v>370</v>
      </c>
      <c r="E198" s="208" t="s">
        <v>646</v>
      </c>
      <c r="F198" s="209">
        <v>605</v>
      </c>
      <c r="G198" s="208"/>
      <c r="H198" s="208">
        <v>750</v>
      </c>
      <c r="I198" s="210">
        <v>750</v>
      </c>
      <c r="J198" s="211" t="s">
        <v>762</v>
      </c>
      <c r="K198" s="212">
        <f t="shared" si="28"/>
        <v>145</v>
      </c>
      <c r="L198" s="213">
        <f t="shared" si="29"/>
        <v>0.23966942148760331</v>
      </c>
      <c r="M198" s="208" t="s">
        <v>614</v>
      </c>
      <c r="N198" s="214">
        <v>43027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5">
        <v>95</v>
      </c>
      <c r="B199" s="216">
        <v>42979</v>
      </c>
      <c r="C199" s="216"/>
      <c r="D199" s="224" t="s">
        <v>772</v>
      </c>
      <c r="E199" s="219" t="s">
        <v>646</v>
      </c>
      <c r="F199" s="219">
        <v>255</v>
      </c>
      <c r="G199" s="220"/>
      <c r="H199" s="220">
        <v>217.25</v>
      </c>
      <c r="I199" s="220">
        <v>320</v>
      </c>
      <c r="J199" s="221" t="s">
        <v>773</v>
      </c>
      <c r="K199" s="222">
        <f t="shared" si="28"/>
        <v>-37.75</v>
      </c>
      <c r="L199" s="225">
        <f t="shared" si="29"/>
        <v>-0.14803921568627451</v>
      </c>
      <c r="M199" s="219" t="s">
        <v>627</v>
      </c>
      <c r="N199" s="216">
        <v>43661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5">
        <v>96</v>
      </c>
      <c r="B200" s="206">
        <v>42997</v>
      </c>
      <c r="C200" s="206"/>
      <c r="D200" s="207" t="s">
        <v>774</v>
      </c>
      <c r="E200" s="208" t="s">
        <v>646</v>
      </c>
      <c r="F200" s="209">
        <v>215</v>
      </c>
      <c r="G200" s="208"/>
      <c r="H200" s="208">
        <v>258</v>
      </c>
      <c r="I200" s="210">
        <v>258</v>
      </c>
      <c r="J200" s="211" t="s">
        <v>704</v>
      </c>
      <c r="K200" s="212">
        <f t="shared" si="28"/>
        <v>43</v>
      </c>
      <c r="L200" s="213">
        <f t="shared" si="29"/>
        <v>0.2</v>
      </c>
      <c r="M200" s="208" t="s">
        <v>614</v>
      </c>
      <c r="N200" s="214">
        <v>43040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5">
        <v>97</v>
      </c>
      <c r="B201" s="206">
        <v>42997</v>
      </c>
      <c r="C201" s="206"/>
      <c r="D201" s="207" t="s">
        <v>774</v>
      </c>
      <c r="E201" s="208" t="s">
        <v>646</v>
      </c>
      <c r="F201" s="209">
        <v>215</v>
      </c>
      <c r="G201" s="208"/>
      <c r="H201" s="208">
        <v>258</v>
      </c>
      <c r="I201" s="210">
        <v>258</v>
      </c>
      <c r="J201" s="242" t="s">
        <v>704</v>
      </c>
      <c r="K201" s="212">
        <v>43</v>
      </c>
      <c r="L201" s="213">
        <v>0.2</v>
      </c>
      <c r="M201" s="208" t="s">
        <v>614</v>
      </c>
      <c r="N201" s="214">
        <v>43040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36">
        <v>98</v>
      </c>
      <c r="B202" s="237">
        <v>42998</v>
      </c>
      <c r="C202" s="237"/>
      <c r="D202" s="238" t="s">
        <v>775</v>
      </c>
      <c r="E202" s="239" t="s">
        <v>646</v>
      </c>
      <c r="F202" s="209">
        <v>75</v>
      </c>
      <c r="G202" s="239"/>
      <c r="H202" s="239">
        <v>90</v>
      </c>
      <c r="I202" s="241">
        <v>90</v>
      </c>
      <c r="J202" s="211" t="s">
        <v>776</v>
      </c>
      <c r="K202" s="212">
        <f t="shared" ref="K202:K207" si="30">H202-F202</f>
        <v>15</v>
      </c>
      <c r="L202" s="213">
        <f t="shared" ref="L202:L207" si="31">K202/F202</f>
        <v>0.2</v>
      </c>
      <c r="M202" s="208" t="s">
        <v>614</v>
      </c>
      <c r="N202" s="214">
        <v>43019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36">
        <v>99</v>
      </c>
      <c r="B203" s="237">
        <v>43011</v>
      </c>
      <c r="C203" s="237"/>
      <c r="D203" s="238" t="s">
        <v>629</v>
      </c>
      <c r="E203" s="239" t="s">
        <v>646</v>
      </c>
      <c r="F203" s="240">
        <v>315</v>
      </c>
      <c r="G203" s="239"/>
      <c r="H203" s="239">
        <v>392</v>
      </c>
      <c r="I203" s="241">
        <v>384</v>
      </c>
      <c r="J203" s="242" t="s">
        <v>777</v>
      </c>
      <c r="K203" s="212">
        <f t="shared" si="30"/>
        <v>77</v>
      </c>
      <c r="L203" s="243">
        <f t="shared" si="31"/>
        <v>0.24444444444444444</v>
      </c>
      <c r="M203" s="239" t="s">
        <v>614</v>
      </c>
      <c r="N203" s="244">
        <v>43017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36">
        <v>100</v>
      </c>
      <c r="B204" s="237">
        <v>43013</v>
      </c>
      <c r="C204" s="237"/>
      <c r="D204" s="238" t="s">
        <v>477</v>
      </c>
      <c r="E204" s="239" t="s">
        <v>646</v>
      </c>
      <c r="F204" s="240">
        <v>145</v>
      </c>
      <c r="G204" s="239"/>
      <c r="H204" s="239">
        <v>179</v>
      </c>
      <c r="I204" s="241">
        <v>180</v>
      </c>
      <c r="J204" s="242" t="s">
        <v>778</v>
      </c>
      <c r="K204" s="212">
        <f t="shared" si="30"/>
        <v>34</v>
      </c>
      <c r="L204" s="243">
        <f t="shared" si="31"/>
        <v>0.23448275862068965</v>
      </c>
      <c r="M204" s="239" t="s">
        <v>614</v>
      </c>
      <c r="N204" s="244">
        <v>43025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36">
        <v>101</v>
      </c>
      <c r="B205" s="237">
        <v>43014</v>
      </c>
      <c r="C205" s="237"/>
      <c r="D205" s="238" t="s">
        <v>342</v>
      </c>
      <c r="E205" s="239" t="s">
        <v>646</v>
      </c>
      <c r="F205" s="240">
        <v>256</v>
      </c>
      <c r="G205" s="239"/>
      <c r="H205" s="239">
        <v>323</v>
      </c>
      <c r="I205" s="241">
        <v>320</v>
      </c>
      <c r="J205" s="242" t="s">
        <v>704</v>
      </c>
      <c r="K205" s="212">
        <f t="shared" si="30"/>
        <v>67</v>
      </c>
      <c r="L205" s="243">
        <f t="shared" si="31"/>
        <v>0.26171875</v>
      </c>
      <c r="M205" s="239" t="s">
        <v>614</v>
      </c>
      <c r="N205" s="244">
        <v>43067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36">
        <v>102</v>
      </c>
      <c r="B206" s="237">
        <v>43017</v>
      </c>
      <c r="C206" s="237"/>
      <c r="D206" s="238" t="s">
        <v>360</v>
      </c>
      <c r="E206" s="239" t="s">
        <v>646</v>
      </c>
      <c r="F206" s="240">
        <v>137.5</v>
      </c>
      <c r="G206" s="239"/>
      <c r="H206" s="239">
        <v>184</v>
      </c>
      <c r="I206" s="241">
        <v>183</v>
      </c>
      <c r="J206" s="242" t="s">
        <v>779</v>
      </c>
      <c r="K206" s="212">
        <f t="shared" si="30"/>
        <v>46.5</v>
      </c>
      <c r="L206" s="243">
        <f t="shared" si="31"/>
        <v>0.33818181818181819</v>
      </c>
      <c r="M206" s="239" t="s">
        <v>614</v>
      </c>
      <c r="N206" s="244">
        <v>43108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36">
        <v>103</v>
      </c>
      <c r="B207" s="237">
        <v>43018</v>
      </c>
      <c r="C207" s="237"/>
      <c r="D207" s="238" t="s">
        <v>780</v>
      </c>
      <c r="E207" s="239" t="s">
        <v>646</v>
      </c>
      <c r="F207" s="240">
        <v>125.5</v>
      </c>
      <c r="G207" s="239"/>
      <c r="H207" s="239">
        <v>158</v>
      </c>
      <c r="I207" s="241">
        <v>155</v>
      </c>
      <c r="J207" s="242" t="s">
        <v>781</v>
      </c>
      <c r="K207" s="212">
        <f t="shared" si="30"/>
        <v>32.5</v>
      </c>
      <c r="L207" s="243">
        <f t="shared" si="31"/>
        <v>0.25896414342629481</v>
      </c>
      <c r="M207" s="239" t="s">
        <v>614</v>
      </c>
      <c r="N207" s="244">
        <v>43067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36">
        <v>104</v>
      </c>
      <c r="B208" s="237">
        <v>43018</v>
      </c>
      <c r="C208" s="237"/>
      <c r="D208" s="238" t="s">
        <v>782</v>
      </c>
      <c r="E208" s="239" t="s">
        <v>646</v>
      </c>
      <c r="F208" s="240">
        <v>895</v>
      </c>
      <c r="G208" s="239"/>
      <c r="H208" s="239">
        <v>1122.5</v>
      </c>
      <c r="I208" s="241">
        <v>1078</v>
      </c>
      <c r="J208" s="242" t="s">
        <v>783</v>
      </c>
      <c r="K208" s="212">
        <v>227.5</v>
      </c>
      <c r="L208" s="243">
        <v>0.25418994413407803</v>
      </c>
      <c r="M208" s="239" t="s">
        <v>614</v>
      </c>
      <c r="N208" s="244">
        <v>43117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36">
        <v>105</v>
      </c>
      <c r="B209" s="237">
        <v>43020</v>
      </c>
      <c r="C209" s="237"/>
      <c r="D209" s="238" t="s">
        <v>351</v>
      </c>
      <c r="E209" s="239" t="s">
        <v>646</v>
      </c>
      <c r="F209" s="240">
        <v>525</v>
      </c>
      <c r="G209" s="239"/>
      <c r="H209" s="239">
        <v>629</v>
      </c>
      <c r="I209" s="241">
        <v>629</v>
      </c>
      <c r="J209" s="242" t="s">
        <v>704</v>
      </c>
      <c r="K209" s="212">
        <v>104</v>
      </c>
      <c r="L209" s="243">
        <v>0.19809523809523799</v>
      </c>
      <c r="M209" s="239" t="s">
        <v>614</v>
      </c>
      <c r="N209" s="244">
        <v>43119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36">
        <v>106</v>
      </c>
      <c r="B210" s="237">
        <v>43046</v>
      </c>
      <c r="C210" s="237"/>
      <c r="D210" s="238" t="s">
        <v>397</v>
      </c>
      <c r="E210" s="239" t="s">
        <v>646</v>
      </c>
      <c r="F210" s="240">
        <v>740</v>
      </c>
      <c r="G210" s="239"/>
      <c r="H210" s="239">
        <v>892.5</v>
      </c>
      <c r="I210" s="241">
        <v>900</v>
      </c>
      <c r="J210" s="242" t="s">
        <v>784</v>
      </c>
      <c r="K210" s="212">
        <f t="shared" ref="K210:K212" si="32">H210-F210</f>
        <v>152.5</v>
      </c>
      <c r="L210" s="243">
        <f t="shared" ref="L210:L212" si="33">K210/F210</f>
        <v>0.20608108108108109</v>
      </c>
      <c r="M210" s="239" t="s">
        <v>614</v>
      </c>
      <c r="N210" s="244">
        <v>43052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5">
        <v>107</v>
      </c>
      <c r="B211" s="206">
        <v>43073</v>
      </c>
      <c r="C211" s="206"/>
      <c r="D211" s="207" t="s">
        <v>785</v>
      </c>
      <c r="E211" s="208" t="s">
        <v>646</v>
      </c>
      <c r="F211" s="209">
        <v>118.5</v>
      </c>
      <c r="G211" s="208"/>
      <c r="H211" s="208">
        <v>143.5</v>
      </c>
      <c r="I211" s="210">
        <v>145</v>
      </c>
      <c r="J211" s="211" t="s">
        <v>636</v>
      </c>
      <c r="K211" s="212">
        <f t="shared" si="32"/>
        <v>25</v>
      </c>
      <c r="L211" s="213">
        <f t="shared" si="33"/>
        <v>0.2109704641350211</v>
      </c>
      <c r="M211" s="208" t="s">
        <v>614</v>
      </c>
      <c r="N211" s="214">
        <v>43097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5">
        <v>108</v>
      </c>
      <c r="B212" s="216">
        <v>43090</v>
      </c>
      <c r="C212" s="216"/>
      <c r="D212" s="217" t="s">
        <v>445</v>
      </c>
      <c r="E212" s="218" t="s">
        <v>646</v>
      </c>
      <c r="F212" s="219">
        <v>715</v>
      </c>
      <c r="G212" s="219"/>
      <c r="H212" s="220">
        <v>500</v>
      </c>
      <c r="I212" s="220">
        <v>872</v>
      </c>
      <c r="J212" s="221" t="s">
        <v>786</v>
      </c>
      <c r="K212" s="222">
        <f t="shared" si="32"/>
        <v>-215</v>
      </c>
      <c r="L212" s="223">
        <f t="shared" si="33"/>
        <v>-0.30069930069930068</v>
      </c>
      <c r="M212" s="219" t="s">
        <v>627</v>
      </c>
      <c r="N212" s="216">
        <v>43670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5">
        <v>109</v>
      </c>
      <c r="B213" s="206">
        <v>43098</v>
      </c>
      <c r="C213" s="206"/>
      <c r="D213" s="207" t="s">
        <v>629</v>
      </c>
      <c r="E213" s="208" t="s">
        <v>646</v>
      </c>
      <c r="F213" s="209">
        <v>435</v>
      </c>
      <c r="G213" s="208"/>
      <c r="H213" s="208">
        <v>542.5</v>
      </c>
      <c r="I213" s="210">
        <v>539</v>
      </c>
      <c r="J213" s="211" t="s">
        <v>704</v>
      </c>
      <c r="K213" s="212">
        <v>107.5</v>
      </c>
      <c r="L213" s="213">
        <v>0.247126436781609</v>
      </c>
      <c r="M213" s="208" t="s">
        <v>614</v>
      </c>
      <c r="N213" s="214">
        <v>43206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5">
        <v>110</v>
      </c>
      <c r="B214" s="206">
        <v>43098</v>
      </c>
      <c r="C214" s="206"/>
      <c r="D214" s="207" t="s">
        <v>584</v>
      </c>
      <c r="E214" s="208" t="s">
        <v>646</v>
      </c>
      <c r="F214" s="209">
        <v>885</v>
      </c>
      <c r="G214" s="208"/>
      <c r="H214" s="208">
        <v>1090</v>
      </c>
      <c r="I214" s="210">
        <v>1084</v>
      </c>
      <c r="J214" s="211" t="s">
        <v>704</v>
      </c>
      <c r="K214" s="212">
        <v>205</v>
      </c>
      <c r="L214" s="213">
        <v>0.23163841807909599</v>
      </c>
      <c r="M214" s="208" t="s">
        <v>614</v>
      </c>
      <c r="N214" s="214">
        <v>43213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45">
        <v>111</v>
      </c>
      <c r="B215" s="246">
        <v>43192</v>
      </c>
      <c r="C215" s="246"/>
      <c r="D215" s="224" t="s">
        <v>787</v>
      </c>
      <c r="E215" s="219" t="s">
        <v>646</v>
      </c>
      <c r="F215" s="247">
        <v>478.5</v>
      </c>
      <c r="G215" s="219"/>
      <c r="H215" s="219">
        <v>442</v>
      </c>
      <c r="I215" s="220">
        <v>613</v>
      </c>
      <c r="J215" s="221" t="s">
        <v>788</v>
      </c>
      <c r="K215" s="222">
        <f t="shared" ref="K215:K218" si="34">H215-F215</f>
        <v>-36.5</v>
      </c>
      <c r="L215" s="223">
        <f t="shared" ref="L215:L218" si="35">K215/F215</f>
        <v>-7.6280041797283177E-2</v>
      </c>
      <c r="M215" s="219" t="s">
        <v>627</v>
      </c>
      <c r="N215" s="216">
        <v>43762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5">
        <v>112</v>
      </c>
      <c r="B216" s="216">
        <v>43194</v>
      </c>
      <c r="C216" s="216"/>
      <c r="D216" s="217" t="s">
        <v>789</v>
      </c>
      <c r="E216" s="218" t="s">
        <v>646</v>
      </c>
      <c r="F216" s="219">
        <f>141.5-7.3</f>
        <v>134.19999999999999</v>
      </c>
      <c r="G216" s="219"/>
      <c r="H216" s="220">
        <v>77</v>
      </c>
      <c r="I216" s="220">
        <v>180</v>
      </c>
      <c r="J216" s="221" t="s">
        <v>790</v>
      </c>
      <c r="K216" s="222">
        <f t="shared" si="34"/>
        <v>-57.199999999999989</v>
      </c>
      <c r="L216" s="223">
        <f t="shared" si="35"/>
        <v>-0.42622950819672129</v>
      </c>
      <c r="M216" s="219" t="s">
        <v>627</v>
      </c>
      <c r="N216" s="216">
        <v>43522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5">
        <v>113</v>
      </c>
      <c r="B217" s="216">
        <v>43209</v>
      </c>
      <c r="C217" s="216"/>
      <c r="D217" s="217" t="s">
        <v>791</v>
      </c>
      <c r="E217" s="218" t="s">
        <v>646</v>
      </c>
      <c r="F217" s="219">
        <v>430</v>
      </c>
      <c r="G217" s="219"/>
      <c r="H217" s="220">
        <v>220</v>
      </c>
      <c r="I217" s="220">
        <v>537</v>
      </c>
      <c r="J217" s="221" t="s">
        <v>792</v>
      </c>
      <c r="K217" s="222">
        <f t="shared" si="34"/>
        <v>-210</v>
      </c>
      <c r="L217" s="223">
        <f t="shared" si="35"/>
        <v>-0.48837209302325579</v>
      </c>
      <c r="M217" s="219" t="s">
        <v>627</v>
      </c>
      <c r="N217" s="216">
        <v>43252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36">
        <v>114</v>
      </c>
      <c r="B218" s="237">
        <v>43220</v>
      </c>
      <c r="C218" s="237"/>
      <c r="D218" s="238" t="s">
        <v>398</v>
      </c>
      <c r="E218" s="239" t="s">
        <v>646</v>
      </c>
      <c r="F218" s="239">
        <v>153.5</v>
      </c>
      <c r="G218" s="239"/>
      <c r="H218" s="239">
        <v>196</v>
      </c>
      <c r="I218" s="241">
        <v>196</v>
      </c>
      <c r="J218" s="211" t="s">
        <v>793</v>
      </c>
      <c r="K218" s="212">
        <f t="shared" si="34"/>
        <v>42.5</v>
      </c>
      <c r="L218" s="213">
        <f t="shared" si="35"/>
        <v>0.27687296416938112</v>
      </c>
      <c r="M218" s="208" t="s">
        <v>614</v>
      </c>
      <c r="N218" s="214">
        <v>43605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5">
        <v>115</v>
      </c>
      <c r="B219" s="216">
        <v>43306</v>
      </c>
      <c r="C219" s="216"/>
      <c r="D219" s="217" t="s">
        <v>763</v>
      </c>
      <c r="E219" s="218" t="s">
        <v>646</v>
      </c>
      <c r="F219" s="219">
        <v>27.5</v>
      </c>
      <c r="G219" s="219"/>
      <c r="H219" s="220">
        <v>13.1</v>
      </c>
      <c r="I219" s="220">
        <v>60</v>
      </c>
      <c r="J219" s="221" t="s">
        <v>794</v>
      </c>
      <c r="K219" s="222">
        <v>-14.4</v>
      </c>
      <c r="L219" s="223">
        <v>-0.52363636363636401</v>
      </c>
      <c r="M219" s="219" t="s">
        <v>627</v>
      </c>
      <c r="N219" s="216">
        <v>43138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45">
        <v>116</v>
      </c>
      <c r="B220" s="246">
        <v>43318</v>
      </c>
      <c r="C220" s="246"/>
      <c r="D220" s="224" t="s">
        <v>795</v>
      </c>
      <c r="E220" s="219" t="s">
        <v>646</v>
      </c>
      <c r="F220" s="219">
        <v>148.5</v>
      </c>
      <c r="G220" s="219"/>
      <c r="H220" s="219">
        <v>102</v>
      </c>
      <c r="I220" s="220">
        <v>182</v>
      </c>
      <c r="J220" s="221" t="s">
        <v>796</v>
      </c>
      <c r="K220" s="222">
        <f>H220-F220</f>
        <v>-46.5</v>
      </c>
      <c r="L220" s="223">
        <f>K220/F220</f>
        <v>-0.31313131313131315</v>
      </c>
      <c r="M220" s="219" t="s">
        <v>627</v>
      </c>
      <c r="N220" s="216">
        <v>43661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5">
        <v>117</v>
      </c>
      <c r="B221" s="206">
        <v>43335</v>
      </c>
      <c r="C221" s="206"/>
      <c r="D221" s="207" t="s">
        <v>797</v>
      </c>
      <c r="E221" s="208" t="s">
        <v>646</v>
      </c>
      <c r="F221" s="239">
        <v>285</v>
      </c>
      <c r="G221" s="208"/>
      <c r="H221" s="208">
        <v>355</v>
      </c>
      <c r="I221" s="210">
        <v>364</v>
      </c>
      <c r="J221" s="211" t="s">
        <v>798</v>
      </c>
      <c r="K221" s="212">
        <v>70</v>
      </c>
      <c r="L221" s="213">
        <v>0.24561403508771901</v>
      </c>
      <c r="M221" s="208" t="s">
        <v>614</v>
      </c>
      <c r="N221" s="214">
        <v>43455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5">
        <v>118</v>
      </c>
      <c r="B222" s="206">
        <v>43341</v>
      </c>
      <c r="C222" s="206"/>
      <c r="D222" s="207" t="s">
        <v>386</v>
      </c>
      <c r="E222" s="208" t="s">
        <v>646</v>
      </c>
      <c r="F222" s="239">
        <v>525</v>
      </c>
      <c r="G222" s="208"/>
      <c r="H222" s="208">
        <v>585</v>
      </c>
      <c r="I222" s="210">
        <v>635</v>
      </c>
      <c r="J222" s="211" t="s">
        <v>799</v>
      </c>
      <c r="K222" s="212">
        <f t="shared" ref="K222:K239" si="36">H222-F222</f>
        <v>60</v>
      </c>
      <c r="L222" s="213">
        <f t="shared" ref="L222:L239" si="37">K222/F222</f>
        <v>0.11428571428571428</v>
      </c>
      <c r="M222" s="208" t="s">
        <v>614</v>
      </c>
      <c r="N222" s="214">
        <v>43662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5">
        <v>119</v>
      </c>
      <c r="B223" s="206">
        <v>43395</v>
      </c>
      <c r="C223" s="206"/>
      <c r="D223" s="207" t="s">
        <v>370</v>
      </c>
      <c r="E223" s="208" t="s">
        <v>646</v>
      </c>
      <c r="F223" s="239">
        <v>475</v>
      </c>
      <c r="G223" s="208"/>
      <c r="H223" s="208">
        <v>574</v>
      </c>
      <c r="I223" s="210">
        <v>570</v>
      </c>
      <c r="J223" s="211" t="s">
        <v>704</v>
      </c>
      <c r="K223" s="212">
        <f t="shared" si="36"/>
        <v>99</v>
      </c>
      <c r="L223" s="213">
        <f t="shared" si="37"/>
        <v>0.20842105263157895</v>
      </c>
      <c r="M223" s="208" t="s">
        <v>614</v>
      </c>
      <c r="N223" s="214">
        <v>43403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36">
        <v>120</v>
      </c>
      <c r="B224" s="237">
        <v>43397</v>
      </c>
      <c r="C224" s="237"/>
      <c r="D224" s="238" t="s">
        <v>393</v>
      </c>
      <c r="E224" s="239" t="s">
        <v>646</v>
      </c>
      <c r="F224" s="239">
        <v>707.5</v>
      </c>
      <c r="G224" s="239"/>
      <c r="H224" s="239">
        <v>872</v>
      </c>
      <c r="I224" s="241">
        <v>872</v>
      </c>
      <c r="J224" s="242" t="s">
        <v>704</v>
      </c>
      <c r="K224" s="212">
        <f t="shared" si="36"/>
        <v>164.5</v>
      </c>
      <c r="L224" s="243">
        <f t="shared" si="37"/>
        <v>0.23250883392226149</v>
      </c>
      <c r="M224" s="239" t="s">
        <v>614</v>
      </c>
      <c r="N224" s="244">
        <v>43482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36">
        <v>121</v>
      </c>
      <c r="B225" s="237">
        <v>43398</v>
      </c>
      <c r="C225" s="237"/>
      <c r="D225" s="238" t="s">
        <v>800</v>
      </c>
      <c r="E225" s="239" t="s">
        <v>646</v>
      </c>
      <c r="F225" s="239">
        <v>162</v>
      </c>
      <c r="G225" s="239"/>
      <c r="H225" s="239">
        <v>204</v>
      </c>
      <c r="I225" s="241">
        <v>209</v>
      </c>
      <c r="J225" s="242" t="s">
        <v>801</v>
      </c>
      <c r="K225" s="212">
        <f t="shared" si="36"/>
        <v>42</v>
      </c>
      <c r="L225" s="243">
        <f t="shared" si="37"/>
        <v>0.25925925925925924</v>
      </c>
      <c r="M225" s="239" t="s">
        <v>614</v>
      </c>
      <c r="N225" s="244">
        <v>43539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36">
        <v>122</v>
      </c>
      <c r="B226" s="237">
        <v>43399</v>
      </c>
      <c r="C226" s="237"/>
      <c r="D226" s="238" t="s">
        <v>496</v>
      </c>
      <c r="E226" s="239" t="s">
        <v>646</v>
      </c>
      <c r="F226" s="239">
        <v>240</v>
      </c>
      <c r="G226" s="239"/>
      <c r="H226" s="239">
        <v>297</v>
      </c>
      <c r="I226" s="241">
        <v>297</v>
      </c>
      <c r="J226" s="242" t="s">
        <v>704</v>
      </c>
      <c r="K226" s="248">
        <f t="shared" si="36"/>
        <v>57</v>
      </c>
      <c r="L226" s="243">
        <f t="shared" si="37"/>
        <v>0.23749999999999999</v>
      </c>
      <c r="M226" s="239" t="s">
        <v>614</v>
      </c>
      <c r="N226" s="244">
        <v>43417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5">
        <v>123</v>
      </c>
      <c r="B227" s="206">
        <v>43439</v>
      </c>
      <c r="C227" s="206"/>
      <c r="D227" s="207" t="s">
        <v>802</v>
      </c>
      <c r="E227" s="208" t="s">
        <v>646</v>
      </c>
      <c r="F227" s="208">
        <v>202.5</v>
      </c>
      <c r="G227" s="208"/>
      <c r="H227" s="208">
        <v>255</v>
      </c>
      <c r="I227" s="210">
        <v>252</v>
      </c>
      <c r="J227" s="211" t="s">
        <v>704</v>
      </c>
      <c r="K227" s="212">
        <f t="shared" si="36"/>
        <v>52.5</v>
      </c>
      <c r="L227" s="213">
        <f t="shared" si="37"/>
        <v>0.25925925925925924</v>
      </c>
      <c r="M227" s="208" t="s">
        <v>614</v>
      </c>
      <c r="N227" s="214">
        <v>43542</v>
      </c>
      <c r="O227" s="1"/>
      <c r="P227" s="1"/>
      <c r="Q227" s="1"/>
      <c r="R227" s="6" t="s">
        <v>803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6">
        <v>124</v>
      </c>
      <c r="B228" s="237">
        <v>43465</v>
      </c>
      <c r="C228" s="206"/>
      <c r="D228" s="238" t="s">
        <v>426</v>
      </c>
      <c r="E228" s="239" t="s">
        <v>646</v>
      </c>
      <c r="F228" s="239">
        <v>710</v>
      </c>
      <c r="G228" s="239"/>
      <c r="H228" s="239">
        <v>866</v>
      </c>
      <c r="I228" s="241">
        <v>866</v>
      </c>
      <c r="J228" s="242" t="s">
        <v>704</v>
      </c>
      <c r="K228" s="212">
        <f t="shared" si="36"/>
        <v>156</v>
      </c>
      <c r="L228" s="213">
        <f t="shared" si="37"/>
        <v>0.21971830985915494</v>
      </c>
      <c r="M228" s="208" t="s">
        <v>614</v>
      </c>
      <c r="N228" s="214">
        <v>43553</v>
      </c>
      <c r="O228" s="1"/>
      <c r="P228" s="1"/>
      <c r="Q228" s="1"/>
      <c r="R228" s="6" t="s">
        <v>803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6">
        <v>125</v>
      </c>
      <c r="B229" s="237">
        <v>43522</v>
      </c>
      <c r="C229" s="237"/>
      <c r="D229" s="238" t="s">
        <v>154</v>
      </c>
      <c r="E229" s="239" t="s">
        <v>646</v>
      </c>
      <c r="F229" s="239">
        <v>337.25</v>
      </c>
      <c r="G229" s="239"/>
      <c r="H229" s="239">
        <v>398.5</v>
      </c>
      <c r="I229" s="241">
        <v>411</v>
      </c>
      <c r="J229" s="211" t="s">
        <v>804</v>
      </c>
      <c r="K229" s="212">
        <f t="shared" si="36"/>
        <v>61.25</v>
      </c>
      <c r="L229" s="213">
        <f t="shared" si="37"/>
        <v>0.1816160118606375</v>
      </c>
      <c r="M229" s="208" t="s">
        <v>614</v>
      </c>
      <c r="N229" s="214">
        <v>43760</v>
      </c>
      <c r="O229" s="1"/>
      <c r="P229" s="1"/>
      <c r="Q229" s="1"/>
      <c r="R229" s="6" t="s">
        <v>803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49">
        <v>126</v>
      </c>
      <c r="B230" s="250">
        <v>43559</v>
      </c>
      <c r="C230" s="250"/>
      <c r="D230" s="251" t="s">
        <v>805</v>
      </c>
      <c r="E230" s="252" t="s">
        <v>646</v>
      </c>
      <c r="F230" s="252">
        <v>130</v>
      </c>
      <c r="G230" s="252"/>
      <c r="H230" s="252">
        <v>65</v>
      </c>
      <c r="I230" s="253">
        <v>158</v>
      </c>
      <c r="J230" s="221" t="s">
        <v>806</v>
      </c>
      <c r="K230" s="222">
        <f t="shared" si="36"/>
        <v>-65</v>
      </c>
      <c r="L230" s="223">
        <f t="shared" si="37"/>
        <v>-0.5</v>
      </c>
      <c r="M230" s="219" t="s">
        <v>627</v>
      </c>
      <c r="N230" s="216">
        <v>43726</v>
      </c>
      <c r="O230" s="1"/>
      <c r="P230" s="1"/>
      <c r="Q230" s="1"/>
      <c r="R230" s="6" t="s">
        <v>807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36">
        <v>127</v>
      </c>
      <c r="B231" s="237">
        <v>43017</v>
      </c>
      <c r="C231" s="237"/>
      <c r="D231" s="238" t="s">
        <v>187</v>
      </c>
      <c r="E231" s="239" t="s">
        <v>646</v>
      </c>
      <c r="F231" s="239">
        <v>141.5</v>
      </c>
      <c r="G231" s="239"/>
      <c r="H231" s="239">
        <v>183.5</v>
      </c>
      <c r="I231" s="241">
        <v>210</v>
      </c>
      <c r="J231" s="211" t="s">
        <v>801</v>
      </c>
      <c r="K231" s="212">
        <f t="shared" si="36"/>
        <v>42</v>
      </c>
      <c r="L231" s="213">
        <f t="shared" si="37"/>
        <v>0.29681978798586572</v>
      </c>
      <c r="M231" s="208" t="s">
        <v>614</v>
      </c>
      <c r="N231" s="214">
        <v>43042</v>
      </c>
      <c r="O231" s="1"/>
      <c r="P231" s="1"/>
      <c r="Q231" s="1"/>
      <c r="R231" s="6" t="s">
        <v>807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49">
        <v>128</v>
      </c>
      <c r="B232" s="250">
        <v>43074</v>
      </c>
      <c r="C232" s="250"/>
      <c r="D232" s="251" t="s">
        <v>808</v>
      </c>
      <c r="E232" s="252" t="s">
        <v>646</v>
      </c>
      <c r="F232" s="247">
        <v>172</v>
      </c>
      <c r="G232" s="252"/>
      <c r="H232" s="252">
        <v>155.25</v>
      </c>
      <c r="I232" s="253">
        <v>230</v>
      </c>
      <c r="J232" s="221" t="s">
        <v>809</v>
      </c>
      <c r="K232" s="222">
        <f t="shared" si="36"/>
        <v>-16.75</v>
      </c>
      <c r="L232" s="223">
        <f t="shared" si="37"/>
        <v>-9.7383720930232565E-2</v>
      </c>
      <c r="M232" s="219" t="s">
        <v>627</v>
      </c>
      <c r="N232" s="216">
        <v>43787</v>
      </c>
      <c r="O232" s="1"/>
      <c r="P232" s="1"/>
      <c r="Q232" s="1"/>
      <c r="R232" s="6" t="s">
        <v>807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36">
        <v>129</v>
      </c>
      <c r="B233" s="237">
        <v>43398</v>
      </c>
      <c r="C233" s="237"/>
      <c r="D233" s="238" t="s">
        <v>109</v>
      </c>
      <c r="E233" s="239" t="s">
        <v>646</v>
      </c>
      <c r="F233" s="239">
        <v>698.5</v>
      </c>
      <c r="G233" s="239"/>
      <c r="H233" s="239">
        <v>890</v>
      </c>
      <c r="I233" s="241">
        <v>890</v>
      </c>
      <c r="J233" s="211" t="s">
        <v>810</v>
      </c>
      <c r="K233" s="212">
        <f t="shared" si="36"/>
        <v>191.5</v>
      </c>
      <c r="L233" s="213">
        <f t="shared" si="37"/>
        <v>0.27415891195418757</v>
      </c>
      <c r="M233" s="208" t="s">
        <v>614</v>
      </c>
      <c r="N233" s="214">
        <v>44328</v>
      </c>
      <c r="O233" s="1"/>
      <c r="P233" s="1"/>
      <c r="Q233" s="1"/>
      <c r="R233" s="6" t="s">
        <v>803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6">
        <v>130</v>
      </c>
      <c r="B234" s="237">
        <v>42877</v>
      </c>
      <c r="C234" s="237"/>
      <c r="D234" s="238" t="s">
        <v>385</v>
      </c>
      <c r="E234" s="239" t="s">
        <v>646</v>
      </c>
      <c r="F234" s="239">
        <v>127.6</v>
      </c>
      <c r="G234" s="239"/>
      <c r="H234" s="239">
        <v>138</v>
      </c>
      <c r="I234" s="241">
        <v>190</v>
      </c>
      <c r="J234" s="211" t="s">
        <v>811</v>
      </c>
      <c r="K234" s="212">
        <f t="shared" si="36"/>
        <v>10.400000000000006</v>
      </c>
      <c r="L234" s="213">
        <f t="shared" si="37"/>
        <v>8.1504702194357417E-2</v>
      </c>
      <c r="M234" s="208" t="s">
        <v>614</v>
      </c>
      <c r="N234" s="214">
        <v>43774</v>
      </c>
      <c r="O234" s="1"/>
      <c r="P234" s="1"/>
      <c r="Q234" s="1"/>
      <c r="R234" s="6" t="s">
        <v>807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36">
        <v>131</v>
      </c>
      <c r="B235" s="237">
        <v>43158</v>
      </c>
      <c r="C235" s="237"/>
      <c r="D235" s="238" t="s">
        <v>812</v>
      </c>
      <c r="E235" s="239" t="s">
        <v>646</v>
      </c>
      <c r="F235" s="239">
        <v>317</v>
      </c>
      <c r="G235" s="239"/>
      <c r="H235" s="239">
        <v>382.5</v>
      </c>
      <c r="I235" s="241">
        <v>398</v>
      </c>
      <c r="J235" s="211" t="s">
        <v>813</v>
      </c>
      <c r="K235" s="212">
        <f t="shared" si="36"/>
        <v>65.5</v>
      </c>
      <c r="L235" s="213">
        <f t="shared" si="37"/>
        <v>0.20662460567823343</v>
      </c>
      <c r="M235" s="208" t="s">
        <v>614</v>
      </c>
      <c r="N235" s="214">
        <v>44238</v>
      </c>
      <c r="O235" s="1"/>
      <c r="P235" s="1"/>
      <c r="Q235" s="1"/>
      <c r="R235" s="6" t="s">
        <v>807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49">
        <v>132</v>
      </c>
      <c r="B236" s="250">
        <v>43164</v>
      </c>
      <c r="C236" s="250"/>
      <c r="D236" s="251" t="s">
        <v>146</v>
      </c>
      <c r="E236" s="252" t="s">
        <v>646</v>
      </c>
      <c r="F236" s="247">
        <f>510-14.4</f>
        <v>495.6</v>
      </c>
      <c r="G236" s="252"/>
      <c r="H236" s="252">
        <v>350</v>
      </c>
      <c r="I236" s="253">
        <v>672</v>
      </c>
      <c r="J236" s="221" t="s">
        <v>814</v>
      </c>
      <c r="K236" s="222">
        <f t="shared" si="36"/>
        <v>-145.60000000000002</v>
      </c>
      <c r="L236" s="223">
        <f t="shared" si="37"/>
        <v>-0.29378531073446329</v>
      </c>
      <c r="M236" s="219" t="s">
        <v>627</v>
      </c>
      <c r="N236" s="216">
        <v>43887</v>
      </c>
      <c r="O236" s="1"/>
      <c r="P236" s="1"/>
      <c r="Q236" s="1"/>
      <c r="R236" s="6" t="s">
        <v>803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49">
        <v>133</v>
      </c>
      <c r="B237" s="250">
        <v>43237</v>
      </c>
      <c r="C237" s="250"/>
      <c r="D237" s="251" t="s">
        <v>488</v>
      </c>
      <c r="E237" s="252" t="s">
        <v>646</v>
      </c>
      <c r="F237" s="247">
        <v>230.3</v>
      </c>
      <c r="G237" s="252"/>
      <c r="H237" s="252">
        <v>102.5</v>
      </c>
      <c r="I237" s="253">
        <v>348</v>
      </c>
      <c r="J237" s="221" t="s">
        <v>815</v>
      </c>
      <c r="K237" s="222">
        <f t="shared" si="36"/>
        <v>-127.80000000000001</v>
      </c>
      <c r="L237" s="223">
        <f t="shared" si="37"/>
        <v>-0.55492835432045162</v>
      </c>
      <c r="M237" s="219" t="s">
        <v>627</v>
      </c>
      <c r="N237" s="216">
        <v>43896</v>
      </c>
      <c r="O237" s="1"/>
      <c r="P237" s="1"/>
      <c r="Q237" s="1"/>
      <c r="R237" s="6" t="s">
        <v>803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36">
        <v>134</v>
      </c>
      <c r="B238" s="237">
        <v>43258</v>
      </c>
      <c r="C238" s="237"/>
      <c r="D238" s="238" t="s">
        <v>450</v>
      </c>
      <c r="E238" s="239" t="s">
        <v>646</v>
      </c>
      <c r="F238" s="239">
        <f>342.5-5.1</f>
        <v>337.4</v>
      </c>
      <c r="G238" s="239"/>
      <c r="H238" s="239">
        <v>412.5</v>
      </c>
      <c r="I238" s="241">
        <v>439</v>
      </c>
      <c r="J238" s="211" t="s">
        <v>816</v>
      </c>
      <c r="K238" s="212">
        <f t="shared" si="36"/>
        <v>75.100000000000023</v>
      </c>
      <c r="L238" s="213">
        <f t="shared" si="37"/>
        <v>0.22258446947243635</v>
      </c>
      <c r="M238" s="208" t="s">
        <v>614</v>
      </c>
      <c r="N238" s="214">
        <v>44230</v>
      </c>
      <c r="O238" s="1"/>
      <c r="P238" s="1"/>
      <c r="Q238" s="1"/>
      <c r="R238" s="6" t="s">
        <v>807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0">
        <v>135</v>
      </c>
      <c r="B239" s="229">
        <v>43285</v>
      </c>
      <c r="C239" s="229"/>
      <c r="D239" s="230" t="s">
        <v>56</v>
      </c>
      <c r="E239" s="231" t="s">
        <v>646</v>
      </c>
      <c r="F239" s="231">
        <f>127.5-5.53</f>
        <v>121.97</v>
      </c>
      <c r="G239" s="232"/>
      <c r="H239" s="232">
        <v>122.5</v>
      </c>
      <c r="I239" s="232">
        <v>170</v>
      </c>
      <c r="J239" s="233" t="s">
        <v>850</v>
      </c>
      <c r="K239" s="234">
        <f t="shared" si="36"/>
        <v>0.53000000000000114</v>
      </c>
      <c r="L239" s="235">
        <f t="shared" si="37"/>
        <v>4.3453308190538747E-3</v>
      </c>
      <c r="M239" s="231" t="s">
        <v>737</v>
      </c>
      <c r="N239" s="229">
        <v>44431</v>
      </c>
      <c r="O239" s="1"/>
      <c r="P239" s="1"/>
      <c r="Q239" s="1"/>
      <c r="R239" s="6" t="s">
        <v>803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49">
        <v>136</v>
      </c>
      <c r="B240" s="250">
        <v>43294</v>
      </c>
      <c r="C240" s="250"/>
      <c r="D240" s="251" t="s">
        <v>372</v>
      </c>
      <c r="E240" s="252" t="s">
        <v>646</v>
      </c>
      <c r="F240" s="247">
        <v>46.5</v>
      </c>
      <c r="G240" s="252"/>
      <c r="H240" s="252">
        <v>17</v>
      </c>
      <c r="I240" s="253">
        <v>59</v>
      </c>
      <c r="J240" s="221" t="s">
        <v>817</v>
      </c>
      <c r="K240" s="222">
        <f t="shared" ref="K240:K248" si="38">H240-F240</f>
        <v>-29.5</v>
      </c>
      <c r="L240" s="223">
        <f t="shared" ref="L240:L248" si="39">K240/F240</f>
        <v>-0.63440860215053763</v>
      </c>
      <c r="M240" s="219" t="s">
        <v>627</v>
      </c>
      <c r="N240" s="216">
        <v>43887</v>
      </c>
      <c r="O240" s="1"/>
      <c r="P240" s="1"/>
      <c r="Q240" s="1"/>
      <c r="R240" s="6" t="s">
        <v>803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6">
        <v>137</v>
      </c>
      <c r="B241" s="237">
        <v>43396</v>
      </c>
      <c r="C241" s="237"/>
      <c r="D241" s="238" t="s">
        <v>428</v>
      </c>
      <c r="E241" s="239" t="s">
        <v>646</v>
      </c>
      <c r="F241" s="239">
        <v>156.5</v>
      </c>
      <c r="G241" s="239"/>
      <c r="H241" s="239">
        <v>207.5</v>
      </c>
      <c r="I241" s="241">
        <v>191</v>
      </c>
      <c r="J241" s="211" t="s">
        <v>704</v>
      </c>
      <c r="K241" s="212">
        <f t="shared" si="38"/>
        <v>51</v>
      </c>
      <c r="L241" s="213">
        <f t="shared" si="39"/>
        <v>0.32587859424920129</v>
      </c>
      <c r="M241" s="208" t="s">
        <v>614</v>
      </c>
      <c r="N241" s="214">
        <v>44369</v>
      </c>
      <c r="O241" s="1"/>
      <c r="P241" s="1"/>
      <c r="Q241" s="1"/>
      <c r="R241" s="6" t="s">
        <v>803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36">
        <v>138</v>
      </c>
      <c r="B242" s="237">
        <v>43439</v>
      </c>
      <c r="C242" s="237"/>
      <c r="D242" s="238" t="s">
        <v>332</v>
      </c>
      <c r="E242" s="239" t="s">
        <v>646</v>
      </c>
      <c r="F242" s="239">
        <v>259.5</v>
      </c>
      <c r="G242" s="239"/>
      <c r="H242" s="239">
        <v>320</v>
      </c>
      <c r="I242" s="241">
        <v>320</v>
      </c>
      <c r="J242" s="211" t="s">
        <v>704</v>
      </c>
      <c r="K242" s="212">
        <f t="shared" si="38"/>
        <v>60.5</v>
      </c>
      <c r="L242" s="213">
        <f t="shared" si="39"/>
        <v>0.23314065510597304</v>
      </c>
      <c r="M242" s="208" t="s">
        <v>614</v>
      </c>
      <c r="N242" s="214">
        <v>44323</v>
      </c>
      <c r="O242" s="1"/>
      <c r="P242" s="1"/>
      <c r="Q242" s="1"/>
      <c r="R242" s="6" t="s">
        <v>803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49">
        <v>139</v>
      </c>
      <c r="B243" s="250">
        <v>43439</v>
      </c>
      <c r="C243" s="250"/>
      <c r="D243" s="251" t="s">
        <v>818</v>
      </c>
      <c r="E243" s="252" t="s">
        <v>646</v>
      </c>
      <c r="F243" s="252">
        <v>715</v>
      </c>
      <c r="G243" s="252"/>
      <c r="H243" s="252">
        <v>445</v>
      </c>
      <c r="I243" s="253">
        <v>840</v>
      </c>
      <c r="J243" s="221" t="s">
        <v>819</v>
      </c>
      <c r="K243" s="222">
        <f t="shared" si="38"/>
        <v>-270</v>
      </c>
      <c r="L243" s="223">
        <f t="shared" si="39"/>
        <v>-0.3776223776223776</v>
      </c>
      <c r="M243" s="219" t="s">
        <v>627</v>
      </c>
      <c r="N243" s="216">
        <v>43800</v>
      </c>
      <c r="O243" s="1"/>
      <c r="P243" s="1"/>
      <c r="Q243" s="1"/>
      <c r="R243" s="6" t="s">
        <v>803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6">
        <v>140</v>
      </c>
      <c r="B244" s="237">
        <v>43469</v>
      </c>
      <c r="C244" s="237"/>
      <c r="D244" s="238" t="s">
        <v>159</v>
      </c>
      <c r="E244" s="239" t="s">
        <v>646</v>
      </c>
      <c r="F244" s="239">
        <v>875</v>
      </c>
      <c r="G244" s="239"/>
      <c r="H244" s="239">
        <v>1165</v>
      </c>
      <c r="I244" s="241">
        <v>1185</v>
      </c>
      <c r="J244" s="211" t="s">
        <v>820</v>
      </c>
      <c r="K244" s="212">
        <f t="shared" si="38"/>
        <v>290</v>
      </c>
      <c r="L244" s="213">
        <f t="shared" si="39"/>
        <v>0.33142857142857141</v>
      </c>
      <c r="M244" s="208" t="s">
        <v>614</v>
      </c>
      <c r="N244" s="214">
        <v>43847</v>
      </c>
      <c r="O244" s="1"/>
      <c r="P244" s="1"/>
      <c r="Q244" s="1"/>
      <c r="R244" s="6" t="s">
        <v>803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6">
        <v>141</v>
      </c>
      <c r="B245" s="237">
        <v>43559</v>
      </c>
      <c r="C245" s="237"/>
      <c r="D245" s="238" t="s">
        <v>348</v>
      </c>
      <c r="E245" s="239" t="s">
        <v>646</v>
      </c>
      <c r="F245" s="239">
        <f>387-14.63</f>
        <v>372.37</v>
      </c>
      <c r="G245" s="239"/>
      <c r="H245" s="239">
        <v>490</v>
      </c>
      <c r="I245" s="241">
        <v>490</v>
      </c>
      <c r="J245" s="211" t="s">
        <v>704</v>
      </c>
      <c r="K245" s="212">
        <f t="shared" si="38"/>
        <v>117.63</v>
      </c>
      <c r="L245" s="213">
        <f t="shared" si="39"/>
        <v>0.31589548030185027</v>
      </c>
      <c r="M245" s="208" t="s">
        <v>614</v>
      </c>
      <c r="N245" s="214">
        <v>43850</v>
      </c>
      <c r="O245" s="1"/>
      <c r="P245" s="1"/>
      <c r="Q245" s="1"/>
      <c r="R245" s="6" t="s">
        <v>803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49">
        <v>142</v>
      </c>
      <c r="B246" s="250">
        <v>43578</v>
      </c>
      <c r="C246" s="250"/>
      <c r="D246" s="251" t="s">
        <v>821</v>
      </c>
      <c r="E246" s="252" t="s">
        <v>616</v>
      </c>
      <c r="F246" s="252">
        <v>220</v>
      </c>
      <c r="G246" s="252"/>
      <c r="H246" s="252">
        <v>127.5</v>
      </c>
      <c r="I246" s="253">
        <v>284</v>
      </c>
      <c r="J246" s="221" t="s">
        <v>822</v>
      </c>
      <c r="K246" s="222">
        <f t="shared" si="38"/>
        <v>-92.5</v>
      </c>
      <c r="L246" s="223">
        <f t="shared" si="39"/>
        <v>-0.42045454545454547</v>
      </c>
      <c r="M246" s="219" t="s">
        <v>627</v>
      </c>
      <c r="N246" s="216">
        <v>43896</v>
      </c>
      <c r="O246" s="1"/>
      <c r="P246" s="1"/>
      <c r="Q246" s="1"/>
      <c r="R246" s="6" t="s">
        <v>803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6">
        <v>143</v>
      </c>
      <c r="B247" s="237">
        <v>43622</v>
      </c>
      <c r="C247" s="237"/>
      <c r="D247" s="238" t="s">
        <v>497</v>
      </c>
      <c r="E247" s="239" t="s">
        <v>616</v>
      </c>
      <c r="F247" s="239">
        <v>332.8</v>
      </c>
      <c r="G247" s="239"/>
      <c r="H247" s="239">
        <v>405</v>
      </c>
      <c r="I247" s="241">
        <v>419</v>
      </c>
      <c r="J247" s="211" t="s">
        <v>823</v>
      </c>
      <c r="K247" s="212">
        <f t="shared" si="38"/>
        <v>72.199999999999989</v>
      </c>
      <c r="L247" s="213">
        <f t="shared" si="39"/>
        <v>0.21694711538461534</v>
      </c>
      <c r="M247" s="208" t="s">
        <v>614</v>
      </c>
      <c r="N247" s="214">
        <v>43860</v>
      </c>
      <c r="O247" s="1"/>
      <c r="P247" s="1"/>
      <c r="Q247" s="1"/>
      <c r="R247" s="6" t="s">
        <v>807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30">
        <v>144</v>
      </c>
      <c r="B248" s="229">
        <v>43641</v>
      </c>
      <c r="C248" s="229"/>
      <c r="D248" s="230" t="s">
        <v>152</v>
      </c>
      <c r="E248" s="231" t="s">
        <v>646</v>
      </c>
      <c r="F248" s="231">
        <v>386</v>
      </c>
      <c r="G248" s="232"/>
      <c r="H248" s="232">
        <v>395</v>
      </c>
      <c r="I248" s="232">
        <v>452</v>
      </c>
      <c r="J248" s="233" t="s">
        <v>824</v>
      </c>
      <c r="K248" s="234">
        <f t="shared" si="38"/>
        <v>9</v>
      </c>
      <c r="L248" s="235">
        <f t="shared" si="39"/>
        <v>2.3316062176165803E-2</v>
      </c>
      <c r="M248" s="231" t="s">
        <v>737</v>
      </c>
      <c r="N248" s="229">
        <v>43868</v>
      </c>
      <c r="O248" s="1"/>
      <c r="P248" s="1"/>
      <c r="Q248" s="1"/>
      <c r="R248" s="6" t="s">
        <v>807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0">
        <v>145</v>
      </c>
      <c r="B249" s="229">
        <v>43707</v>
      </c>
      <c r="C249" s="229"/>
      <c r="D249" s="230" t="s">
        <v>132</v>
      </c>
      <c r="E249" s="231" t="s">
        <v>646</v>
      </c>
      <c r="F249" s="231">
        <v>137.5</v>
      </c>
      <c r="G249" s="232"/>
      <c r="H249" s="232">
        <v>138.5</v>
      </c>
      <c r="I249" s="232">
        <v>190</v>
      </c>
      <c r="J249" s="233" t="s">
        <v>849</v>
      </c>
      <c r="K249" s="234">
        <f t="shared" ref="K249" si="40">H249-F249</f>
        <v>1</v>
      </c>
      <c r="L249" s="235">
        <f t="shared" ref="L249" si="41">K249/F249</f>
        <v>7.2727272727272727E-3</v>
      </c>
      <c r="M249" s="231" t="s">
        <v>737</v>
      </c>
      <c r="N249" s="229">
        <v>44432</v>
      </c>
      <c r="O249" s="1"/>
      <c r="P249" s="1"/>
      <c r="Q249" s="1"/>
      <c r="R249" s="6" t="s">
        <v>803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6">
        <v>146</v>
      </c>
      <c r="B250" s="237">
        <v>43731</v>
      </c>
      <c r="C250" s="237"/>
      <c r="D250" s="238" t="s">
        <v>441</v>
      </c>
      <c r="E250" s="239" t="s">
        <v>646</v>
      </c>
      <c r="F250" s="239">
        <v>235</v>
      </c>
      <c r="G250" s="239"/>
      <c r="H250" s="239">
        <v>295</v>
      </c>
      <c r="I250" s="241">
        <v>296</v>
      </c>
      <c r="J250" s="211" t="s">
        <v>825</v>
      </c>
      <c r="K250" s="212">
        <f t="shared" ref="K250:K255" si="42">H250-F250</f>
        <v>60</v>
      </c>
      <c r="L250" s="213">
        <f t="shared" ref="L250:L255" si="43">K250/F250</f>
        <v>0.25531914893617019</v>
      </c>
      <c r="M250" s="208" t="s">
        <v>614</v>
      </c>
      <c r="N250" s="214">
        <v>43844</v>
      </c>
      <c r="O250" s="1"/>
      <c r="P250" s="1"/>
      <c r="Q250" s="1"/>
      <c r="R250" s="6" t="s">
        <v>807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6">
        <v>147</v>
      </c>
      <c r="B251" s="237">
        <v>43752</v>
      </c>
      <c r="C251" s="237"/>
      <c r="D251" s="238" t="s">
        <v>826</v>
      </c>
      <c r="E251" s="239" t="s">
        <v>646</v>
      </c>
      <c r="F251" s="239">
        <v>277.5</v>
      </c>
      <c r="G251" s="239"/>
      <c r="H251" s="239">
        <v>333</v>
      </c>
      <c r="I251" s="241">
        <v>333</v>
      </c>
      <c r="J251" s="211" t="s">
        <v>827</v>
      </c>
      <c r="K251" s="212">
        <f t="shared" si="42"/>
        <v>55.5</v>
      </c>
      <c r="L251" s="213">
        <f t="shared" si="43"/>
        <v>0.2</v>
      </c>
      <c r="M251" s="208" t="s">
        <v>614</v>
      </c>
      <c r="N251" s="214">
        <v>43846</v>
      </c>
      <c r="O251" s="1"/>
      <c r="P251" s="1"/>
      <c r="Q251" s="1"/>
      <c r="R251" s="6" t="s">
        <v>803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6">
        <v>148</v>
      </c>
      <c r="B252" s="237">
        <v>43752</v>
      </c>
      <c r="C252" s="237"/>
      <c r="D252" s="238" t="s">
        <v>828</v>
      </c>
      <c r="E252" s="239" t="s">
        <v>646</v>
      </c>
      <c r="F252" s="239">
        <v>930</v>
      </c>
      <c r="G252" s="239"/>
      <c r="H252" s="239">
        <v>1165</v>
      </c>
      <c r="I252" s="241">
        <v>1200</v>
      </c>
      <c r="J252" s="211" t="s">
        <v>829</v>
      </c>
      <c r="K252" s="212">
        <f t="shared" si="42"/>
        <v>235</v>
      </c>
      <c r="L252" s="213">
        <f t="shared" si="43"/>
        <v>0.25268817204301075</v>
      </c>
      <c r="M252" s="208" t="s">
        <v>614</v>
      </c>
      <c r="N252" s="214">
        <v>43847</v>
      </c>
      <c r="O252" s="1"/>
      <c r="P252" s="1"/>
      <c r="Q252" s="1"/>
      <c r="R252" s="6" t="s">
        <v>807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6">
        <v>149</v>
      </c>
      <c r="B253" s="237">
        <v>43753</v>
      </c>
      <c r="C253" s="237"/>
      <c r="D253" s="238" t="s">
        <v>830</v>
      </c>
      <c r="E253" s="239" t="s">
        <v>646</v>
      </c>
      <c r="F253" s="209">
        <v>111</v>
      </c>
      <c r="G253" s="239"/>
      <c r="H253" s="239">
        <v>141</v>
      </c>
      <c r="I253" s="241">
        <v>141</v>
      </c>
      <c r="J253" s="211" t="s">
        <v>630</v>
      </c>
      <c r="K253" s="212">
        <f t="shared" si="42"/>
        <v>30</v>
      </c>
      <c r="L253" s="213">
        <f t="shared" si="43"/>
        <v>0.27027027027027029</v>
      </c>
      <c r="M253" s="208" t="s">
        <v>614</v>
      </c>
      <c r="N253" s="214">
        <v>44328</v>
      </c>
      <c r="O253" s="1"/>
      <c r="P253" s="1"/>
      <c r="Q253" s="1"/>
      <c r="R253" s="6" t="s">
        <v>807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6">
        <v>150</v>
      </c>
      <c r="B254" s="237">
        <v>43753</v>
      </c>
      <c r="C254" s="237"/>
      <c r="D254" s="238" t="s">
        <v>831</v>
      </c>
      <c r="E254" s="239" t="s">
        <v>646</v>
      </c>
      <c r="F254" s="209">
        <v>296</v>
      </c>
      <c r="G254" s="239"/>
      <c r="H254" s="239">
        <v>370</v>
      </c>
      <c r="I254" s="241">
        <v>370</v>
      </c>
      <c r="J254" s="211" t="s">
        <v>704</v>
      </c>
      <c r="K254" s="212">
        <f t="shared" si="42"/>
        <v>74</v>
      </c>
      <c r="L254" s="213">
        <f t="shared" si="43"/>
        <v>0.25</v>
      </c>
      <c r="M254" s="208" t="s">
        <v>614</v>
      </c>
      <c r="N254" s="214">
        <v>43853</v>
      </c>
      <c r="O254" s="1"/>
      <c r="P254" s="1"/>
      <c r="Q254" s="1"/>
      <c r="R254" s="6" t="s">
        <v>807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36">
        <v>151</v>
      </c>
      <c r="B255" s="237">
        <v>43754</v>
      </c>
      <c r="C255" s="237"/>
      <c r="D255" s="238" t="s">
        <v>832</v>
      </c>
      <c r="E255" s="239" t="s">
        <v>646</v>
      </c>
      <c r="F255" s="209">
        <v>300</v>
      </c>
      <c r="G255" s="239"/>
      <c r="H255" s="239">
        <v>382.5</v>
      </c>
      <c r="I255" s="241">
        <v>344</v>
      </c>
      <c r="J255" s="211" t="s">
        <v>833</v>
      </c>
      <c r="K255" s="212">
        <f t="shared" si="42"/>
        <v>82.5</v>
      </c>
      <c r="L255" s="213">
        <f t="shared" si="43"/>
        <v>0.27500000000000002</v>
      </c>
      <c r="M255" s="208" t="s">
        <v>614</v>
      </c>
      <c r="N255" s="214">
        <v>44238</v>
      </c>
      <c r="O255" s="1"/>
      <c r="P255" s="1"/>
      <c r="Q255" s="1"/>
      <c r="R255" s="6" t="s">
        <v>807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55">
        <v>152</v>
      </c>
      <c r="B256" s="256">
        <v>43832</v>
      </c>
      <c r="C256" s="256"/>
      <c r="D256" s="257" t="s">
        <v>834</v>
      </c>
      <c r="E256" s="56" t="s">
        <v>646</v>
      </c>
      <c r="F256" s="258" t="s">
        <v>835</v>
      </c>
      <c r="G256" s="56"/>
      <c r="H256" s="56"/>
      <c r="I256" s="259">
        <v>590</v>
      </c>
      <c r="J256" s="254" t="s">
        <v>617</v>
      </c>
      <c r="K256" s="254"/>
      <c r="L256" s="260"/>
      <c r="M256" s="261" t="s">
        <v>617</v>
      </c>
      <c r="N256" s="262"/>
      <c r="O256" s="1"/>
      <c r="P256" s="1"/>
      <c r="Q256" s="1"/>
      <c r="R256" s="6" t="s">
        <v>807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6">
        <v>153</v>
      </c>
      <c r="B257" s="237">
        <v>43966</v>
      </c>
      <c r="C257" s="237"/>
      <c r="D257" s="238" t="s">
        <v>72</v>
      </c>
      <c r="E257" s="239" t="s">
        <v>646</v>
      </c>
      <c r="F257" s="209">
        <v>67.5</v>
      </c>
      <c r="G257" s="239"/>
      <c r="H257" s="239">
        <v>86</v>
      </c>
      <c r="I257" s="241">
        <v>86</v>
      </c>
      <c r="J257" s="211" t="s">
        <v>836</v>
      </c>
      <c r="K257" s="212">
        <f t="shared" ref="K257:K264" si="44">H257-F257</f>
        <v>18.5</v>
      </c>
      <c r="L257" s="213">
        <f t="shared" ref="L257:L264" si="45">K257/F257</f>
        <v>0.27407407407407408</v>
      </c>
      <c r="M257" s="208" t="s">
        <v>614</v>
      </c>
      <c r="N257" s="214">
        <v>44008</v>
      </c>
      <c r="O257" s="1"/>
      <c r="P257" s="1"/>
      <c r="Q257" s="1"/>
      <c r="R257" s="6" t="s">
        <v>807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36">
        <v>154</v>
      </c>
      <c r="B258" s="237">
        <v>44035</v>
      </c>
      <c r="C258" s="237"/>
      <c r="D258" s="238" t="s">
        <v>496</v>
      </c>
      <c r="E258" s="239" t="s">
        <v>646</v>
      </c>
      <c r="F258" s="209">
        <v>231</v>
      </c>
      <c r="G258" s="239"/>
      <c r="H258" s="239">
        <v>281</v>
      </c>
      <c r="I258" s="241">
        <v>281</v>
      </c>
      <c r="J258" s="211" t="s">
        <v>704</v>
      </c>
      <c r="K258" s="212">
        <f t="shared" si="44"/>
        <v>50</v>
      </c>
      <c r="L258" s="213">
        <f t="shared" si="45"/>
        <v>0.21645021645021645</v>
      </c>
      <c r="M258" s="208" t="s">
        <v>614</v>
      </c>
      <c r="N258" s="214">
        <v>44358</v>
      </c>
      <c r="O258" s="1"/>
      <c r="P258" s="1"/>
      <c r="Q258" s="1"/>
      <c r="R258" s="6" t="s">
        <v>807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6">
        <v>155</v>
      </c>
      <c r="B259" s="237">
        <v>44092</v>
      </c>
      <c r="C259" s="237"/>
      <c r="D259" s="238" t="s">
        <v>417</v>
      </c>
      <c r="E259" s="239" t="s">
        <v>646</v>
      </c>
      <c r="F259" s="239">
        <v>206</v>
      </c>
      <c r="G259" s="239"/>
      <c r="H259" s="239">
        <v>248</v>
      </c>
      <c r="I259" s="241">
        <v>248</v>
      </c>
      <c r="J259" s="211" t="s">
        <v>704</v>
      </c>
      <c r="K259" s="212">
        <f t="shared" si="44"/>
        <v>42</v>
      </c>
      <c r="L259" s="213">
        <f t="shared" si="45"/>
        <v>0.20388349514563106</v>
      </c>
      <c r="M259" s="208" t="s">
        <v>614</v>
      </c>
      <c r="N259" s="214">
        <v>44214</v>
      </c>
      <c r="O259" s="1"/>
      <c r="P259" s="1"/>
      <c r="Q259" s="1"/>
      <c r="R259" s="6" t="s">
        <v>807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36">
        <v>156</v>
      </c>
      <c r="B260" s="237">
        <v>44140</v>
      </c>
      <c r="C260" s="237"/>
      <c r="D260" s="238" t="s">
        <v>417</v>
      </c>
      <c r="E260" s="239" t="s">
        <v>646</v>
      </c>
      <c r="F260" s="239">
        <v>182.5</v>
      </c>
      <c r="G260" s="239"/>
      <c r="H260" s="239">
        <v>248</v>
      </c>
      <c r="I260" s="241">
        <v>248</v>
      </c>
      <c r="J260" s="211" t="s">
        <v>704</v>
      </c>
      <c r="K260" s="212">
        <f t="shared" si="44"/>
        <v>65.5</v>
      </c>
      <c r="L260" s="213">
        <f t="shared" si="45"/>
        <v>0.35890410958904112</v>
      </c>
      <c r="M260" s="208" t="s">
        <v>614</v>
      </c>
      <c r="N260" s="214">
        <v>44214</v>
      </c>
      <c r="O260" s="1"/>
      <c r="P260" s="1"/>
      <c r="Q260" s="1"/>
      <c r="R260" s="6" t="s">
        <v>807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36">
        <v>157</v>
      </c>
      <c r="B261" s="237">
        <v>44140</v>
      </c>
      <c r="C261" s="237"/>
      <c r="D261" s="238" t="s">
        <v>332</v>
      </c>
      <c r="E261" s="239" t="s">
        <v>646</v>
      </c>
      <c r="F261" s="239">
        <v>247.5</v>
      </c>
      <c r="G261" s="239"/>
      <c r="H261" s="239">
        <v>320</v>
      </c>
      <c r="I261" s="241">
        <v>320</v>
      </c>
      <c r="J261" s="211" t="s">
        <v>704</v>
      </c>
      <c r="K261" s="212">
        <f t="shared" si="44"/>
        <v>72.5</v>
      </c>
      <c r="L261" s="213">
        <f t="shared" si="45"/>
        <v>0.29292929292929293</v>
      </c>
      <c r="M261" s="208" t="s">
        <v>614</v>
      </c>
      <c r="N261" s="214">
        <v>44323</v>
      </c>
      <c r="O261" s="1"/>
      <c r="P261" s="1"/>
      <c r="Q261" s="1"/>
      <c r="R261" s="6" t="s">
        <v>807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6">
        <v>158</v>
      </c>
      <c r="B262" s="237">
        <v>44140</v>
      </c>
      <c r="C262" s="237"/>
      <c r="D262" s="238" t="s">
        <v>273</v>
      </c>
      <c r="E262" s="239" t="s">
        <v>646</v>
      </c>
      <c r="F262" s="209">
        <v>925</v>
      </c>
      <c r="G262" s="239"/>
      <c r="H262" s="239">
        <v>1095</v>
      </c>
      <c r="I262" s="241">
        <v>1093</v>
      </c>
      <c r="J262" s="211" t="s">
        <v>837</v>
      </c>
      <c r="K262" s="212">
        <f t="shared" si="44"/>
        <v>170</v>
      </c>
      <c r="L262" s="213">
        <f t="shared" si="45"/>
        <v>0.18378378378378379</v>
      </c>
      <c r="M262" s="208" t="s">
        <v>614</v>
      </c>
      <c r="N262" s="214">
        <v>44201</v>
      </c>
      <c r="O262" s="1"/>
      <c r="P262" s="1"/>
      <c r="Q262" s="1"/>
      <c r="R262" s="6" t="s">
        <v>807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6">
        <v>159</v>
      </c>
      <c r="B263" s="237">
        <v>44140</v>
      </c>
      <c r="C263" s="237"/>
      <c r="D263" s="238" t="s">
        <v>348</v>
      </c>
      <c r="E263" s="239" t="s">
        <v>646</v>
      </c>
      <c r="F263" s="209">
        <v>332.5</v>
      </c>
      <c r="G263" s="239"/>
      <c r="H263" s="239">
        <v>393</v>
      </c>
      <c r="I263" s="241">
        <v>406</v>
      </c>
      <c r="J263" s="211" t="s">
        <v>838</v>
      </c>
      <c r="K263" s="212">
        <f t="shared" si="44"/>
        <v>60.5</v>
      </c>
      <c r="L263" s="213">
        <f t="shared" si="45"/>
        <v>0.18195488721804512</v>
      </c>
      <c r="M263" s="208" t="s">
        <v>614</v>
      </c>
      <c r="N263" s="214">
        <v>44256</v>
      </c>
      <c r="O263" s="1"/>
      <c r="P263" s="1"/>
      <c r="Q263" s="1"/>
      <c r="R263" s="6" t="s">
        <v>807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36">
        <v>160</v>
      </c>
      <c r="B264" s="237">
        <v>44141</v>
      </c>
      <c r="C264" s="237"/>
      <c r="D264" s="238" t="s">
        <v>496</v>
      </c>
      <c r="E264" s="239" t="s">
        <v>646</v>
      </c>
      <c r="F264" s="209">
        <v>231</v>
      </c>
      <c r="G264" s="239"/>
      <c r="H264" s="239">
        <v>281</v>
      </c>
      <c r="I264" s="241">
        <v>281</v>
      </c>
      <c r="J264" s="211" t="s">
        <v>704</v>
      </c>
      <c r="K264" s="212">
        <f t="shared" si="44"/>
        <v>50</v>
      </c>
      <c r="L264" s="213">
        <f t="shared" si="45"/>
        <v>0.21645021645021645</v>
      </c>
      <c r="M264" s="208" t="s">
        <v>614</v>
      </c>
      <c r="N264" s="214">
        <v>44358</v>
      </c>
      <c r="O264" s="1"/>
      <c r="P264" s="1"/>
      <c r="Q264" s="1"/>
      <c r="R264" s="6" t="s">
        <v>807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63">
        <v>161</v>
      </c>
      <c r="B265" s="256">
        <v>44187</v>
      </c>
      <c r="C265" s="256"/>
      <c r="D265" s="257" t="s">
        <v>469</v>
      </c>
      <c r="E265" s="56" t="s">
        <v>646</v>
      </c>
      <c r="F265" s="258" t="s">
        <v>839</v>
      </c>
      <c r="G265" s="56"/>
      <c r="H265" s="56"/>
      <c r="I265" s="259">
        <v>239</v>
      </c>
      <c r="J265" s="254" t="s">
        <v>617</v>
      </c>
      <c r="K265" s="254"/>
      <c r="L265" s="260"/>
      <c r="M265" s="261"/>
      <c r="N265" s="262"/>
      <c r="O265" s="1"/>
      <c r="P265" s="1"/>
      <c r="Q265" s="1"/>
      <c r="R265" s="6" t="s">
        <v>807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63">
        <v>162</v>
      </c>
      <c r="B266" s="256">
        <v>44258</v>
      </c>
      <c r="C266" s="256"/>
      <c r="D266" s="257" t="s">
        <v>834</v>
      </c>
      <c r="E266" s="56" t="s">
        <v>646</v>
      </c>
      <c r="F266" s="258" t="s">
        <v>835</v>
      </c>
      <c r="G266" s="56"/>
      <c r="H266" s="56"/>
      <c r="I266" s="259">
        <v>590</v>
      </c>
      <c r="J266" s="254" t="s">
        <v>617</v>
      </c>
      <c r="K266" s="254"/>
      <c r="L266" s="260"/>
      <c r="M266" s="261"/>
      <c r="N266" s="262"/>
      <c r="O266" s="1"/>
      <c r="P266" s="1"/>
      <c r="R266" s="6" t="s">
        <v>807</v>
      </c>
    </row>
    <row r="267" spans="1:26" ht="12.75" customHeight="1">
      <c r="A267" s="236">
        <v>163</v>
      </c>
      <c r="B267" s="237">
        <v>44274</v>
      </c>
      <c r="C267" s="237"/>
      <c r="D267" s="238" t="s">
        <v>348</v>
      </c>
      <c r="E267" s="239" t="s">
        <v>646</v>
      </c>
      <c r="F267" s="209">
        <v>355</v>
      </c>
      <c r="G267" s="239"/>
      <c r="H267" s="239">
        <v>422.5</v>
      </c>
      <c r="I267" s="241">
        <v>420</v>
      </c>
      <c r="J267" s="211" t="s">
        <v>840</v>
      </c>
      <c r="K267" s="212">
        <f t="shared" ref="K267:K269" si="46">H267-F267</f>
        <v>67.5</v>
      </c>
      <c r="L267" s="213">
        <f t="shared" ref="L267:L269" si="47">K267/F267</f>
        <v>0.19014084507042253</v>
      </c>
      <c r="M267" s="208" t="s">
        <v>614</v>
      </c>
      <c r="N267" s="214">
        <v>44361</v>
      </c>
      <c r="O267" s="1"/>
      <c r="R267" s="264" t="s">
        <v>807</v>
      </c>
    </row>
    <row r="268" spans="1:26" ht="12.75" customHeight="1">
      <c r="A268" s="236">
        <v>164</v>
      </c>
      <c r="B268" s="237">
        <v>44295</v>
      </c>
      <c r="C268" s="237"/>
      <c r="D268" s="238" t="s">
        <v>841</v>
      </c>
      <c r="E268" s="239" t="s">
        <v>646</v>
      </c>
      <c r="F268" s="209">
        <v>555</v>
      </c>
      <c r="G268" s="239"/>
      <c r="H268" s="239">
        <v>663</v>
      </c>
      <c r="I268" s="241">
        <v>663</v>
      </c>
      <c r="J268" s="211" t="s">
        <v>842</v>
      </c>
      <c r="K268" s="212">
        <f t="shared" si="46"/>
        <v>108</v>
      </c>
      <c r="L268" s="213">
        <f t="shared" si="47"/>
        <v>0.19459459459459461</v>
      </c>
      <c r="M268" s="208" t="s">
        <v>614</v>
      </c>
      <c r="N268" s="214">
        <v>44321</v>
      </c>
      <c r="O268" s="1"/>
      <c r="P268" s="1"/>
      <c r="Q268" s="1"/>
      <c r="R268" s="264" t="s">
        <v>807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6">
        <v>165</v>
      </c>
      <c r="B269" s="237">
        <v>44308</v>
      </c>
      <c r="C269" s="237"/>
      <c r="D269" s="238" t="s">
        <v>385</v>
      </c>
      <c r="E269" s="239" t="s">
        <v>646</v>
      </c>
      <c r="F269" s="209">
        <v>126.5</v>
      </c>
      <c r="G269" s="239"/>
      <c r="H269" s="239">
        <v>155</v>
      </c>
      <c r="I269" s="241">
        <v>155</v>
      </c>
      <c r="J269" s="211" t="s">
        <v>704</v>
      </c>
      <c r="K269" s="212">
        <f t="shared" si="46"/>
        <v>28.5</v>
      </c>
      <c r="L269" s="213">
        <f t="shared" si="47"/>
        <v>0.22529644268774704</v>
      </c>
      <c r="M269" s="208" t="s">
        <v>614</v>
      </c>
      <c r="N269" s="214">
        <v>44362</v>
      </c>
      <c r="O269" s="1"/>
      <c r="R269" s="264" t="s">
        <v>807</v>
      </c>
    </row>
    <row r="270" spans="1:26" ht="12.75" customHeight="1">
      <c r="A270" s="263">
        <v>166</v>
      </c>
      <c r="B270" s="256">
        <v>44368</v>
      </c>
      <c r="C270" s="256"/>
      <c r="D270" s="257" t="s">
        <v>404</v>
      </c>
      <c r="E270" s="56" t="s">
        <v>646</v>
      </c>
      <c r="F270" s="258" t="s">
        <v>843</v>
      </c>
      <c r="G270" s="56"/>
      <c r="H270" s="56"/>
      <c r="I270" s="259">
        <v>344</v>
      </c>
      <c r="J270" s="254" t="s">
        <v>617</v>
      </c>
      <c r="K270" s="263"/>
      <c r="L270" s="256"/>
      <c r="M270" s="256"/>
      <c r="N270" s="257"/>
      <c r="O270" s="1"/>
      <c r="R270" s="264" t="s">
        <v>807</v>
      </c>
    </row>
    <row r="271" spans="1:26" ht="12.75" customHeight="1">
      <c r="A271" s="263">
        <v>167</v>
      </c>
      <c r="B271" s="256">
        <v>44368</v>
      </c>
      <c r="C271" s="256"/>
      <c r="D271" s="257" t="s">
        <v>496</v>
      </c>
      <c r="E271" s="56" t="s">
        <v>646</v>
      </c>
      <c r="F271" s="258" t="s">
        <v>844</v>
      </c>
      <c r="G271" s="56"/>
      <c r="H271" s="56"/>
      <c r="I271" s="259">
        <v>320</v>
      </c>
      <c r="J271" s="254" t="s">
        <v>617</v>
      </c>
      <c r="K271" s="263"/>
      <c r="L271" s="256"/>
      <c r="M271" s="256"/>
      <c r="N271" s="257"/>
      <c r="O271" s="44"/>
      <c r="R271" s="264" t="s">
        <v>807</v>
      </c>
    </row>
    <row r="272" spans="1:26" ht="12.75" customHeight="1">
      <c r="A272" s="263">
        <v>168</v>
      </c>
      <c r="B272" s="256">
        <v>44406</v>
      </c>
      <c r="C272" s="256"/>
      <c r="D272" s="257" t="s">
        <v>385</v>
      </c>
      <c r="E272" s="56" t="s">
        <v>646</v>
      </c>
      <c r="F272" s="258" t="s">
        <v>847</v>
      </c>
      <c r="G272" s="56"/>
      <c r="H272" s="56"/>
      <c r="I272" s="56">
        <v>200</v>
      </c>
      <c r="J272" s="254" t="s">
        <v>617</v>
      </c>
      <c r="K272" s="263"/>
      <c r="L272" s="256"/>
      <c r="M272" s="256"/>
      <c r="N272" s="257"/>
      <c r="O272" s="44"/>
      <c r="R272" s="264" t="s">
        <v>807</v>
      </c>
    </row>
    <row r="273" spans="1:18" ht="12.75" customHeight="1">
      <c r="A273" s="263">
        <v>169</v>
      </c>
      <c r="B273" s="256">
        <v>44462</v>
      </c>
      <c r="C273" s="256"/>
      <c r="D273" s="257" t="s">
        <v>864</v>
      </c>
      <c r="E273" s="56" t="s">
        <v>646</v>
      </c>
      <c r="F273" s="258" t="s">
        <v>865</v>
      </c>
      <c r="G273" s="56"/>
      <c r="H273" s="56"/>
      <c r="I273" s="56">
        <v>1500</v>
      </c>
      <c r="J273" s="254" t="s">
        <v>617</v>
      </c>
      <c r="K273" s="263"/>
      <c r="L273" s="256"/>
      <c r="M273" s="256"/>
      <c r="N273" s="257"/>
      <c r="O273" s="44"/>
      <c r="R273" s="264"/>
    </row>
    <row r="274" spans="1:18" ht="12.75" customHeight="1">
      <c r="F274" s="59"/>
      <c r="G274" s="59"/>
      <c r="H274" s="59"/>
      <c r="I274" s="59"/>
      <c r="J274" s="44"/>
      <c r="K274" s="59"/>
      <c r="L274" s="59"/>
      <c r="M274" s="59"/>
      <c r="O274" s="44"/>
      <c r="R274" s="264"/>
    </row>
    <row r="275" spans="1:18" ht="12.75" customHeight="1">
      <c r="F275" s="59"/>
      <c r="G275" s="59"/>
      <c r="H275" s="59"/>
      <c r="I275" s="59"/>
      <c r="J275" s="44"/>
      <c r="K275" s="59"/>
      <c r="L275" s="59"/>
      <c r="M275" s="59"/>
      <c r="O275" s="44"/>
      <c r="R275" s="264"/>
    </row>
    <row r="276" spans="1:18" ht="12.75" customHeight="1">
      <c r="F276" s="59"/>
      <c r="G276" s="59"/>
      <c r="H276" s="59"/>
      <c r="I276" s="59"/>
      <c r="J276" s="44"/>
      <c r="K276" s="59"/>
      <c r="L276" s="59"/>
      <c r="M276" s="59"/>
      <c r="O276" s="44"/>
      <c r="R276" s="264"/>
    </row>
    <row r="277" spans="1:18" ht="12.75" customHeight="1">
      <c r="A277" s="263"/>
      <c r="B277" s="265" t="s">
        <v>845</v>
      </c>
      <c r="F277" s="59"/>
      <c r="G277" s="59"/>
      <c r="H277" s="59"/>
      <c r="I277" s="59"/>
      <c r="J277" s="44"/>
      <c r="K277" s="59"/>
      <c r="L277" s="59"/>
      <c r="M277" s="59"/>
      <c r="O277" s="44"/>
      <c r="R277" s="264"/>
    </row>
    <row r="278" spans="1:18" ht="12.75" customHeight="1">
      <c r="F278" s="59"/>
      <c r="G278" s="59"/>
      <c r="H278" s="59"/>
      <c r="I278" s="59"/>
      <c r="J278" s="44"/>
      <c r="K278" s="59"/>
      <c r="L278" s="59"/>
      <c r="M278" s="59"/>
      <c r="O278" s="44"/>
      <c r="R278" s="59"/>
    </row>
    <row r="279" spans="1:18" ht="12.75" customHeight="1">
      <c r="F279" s="59"/>
      <c r="G279" s="59"/>
      <c r="H279" s="59"/>
      <c r="I279" s="59"/>
      <c r="J279" s="44"/>
      <c r="K279" s="59"/>
      <c r="L279" s="59"/>
      <c r="M279" s="59"/>
      <c r="O279" s="44"/>
      <c r="R279" s="59"/>
    </row>
    <row r="280" spans="1:18" ht="12.75" customHeight="1">
      <c r="F280" s="59"/>
      <c r="G280" s="59"/>
      <c r="H280" s="59"/>
      <c r="I280" s="59"/>
      <c r="J280" s="44"/>
      <c r="K280" s="59"/>
      <c r="L280" s="59"/>
      <c r="M280" s="59"/>
      <c r="O280" s="44"/>
      <c r="R280" s="59"/>
    </row>
    <row r="281" spans="1:18" ht="12.75" customHeight="1">
      <c r="F281" s="59"/>
      <c r="G281" s="59"/>
      <c r="H281" s="59"/>
      <c r="I281" s="59"/>
      <c r="J281" s="44"/>
      <c r="K281" s="59"/>
      <c r="L281" s="59"/>
      <c r="M281" s="59"/>
      <c r="O281" s="44"/>
      <c r="R281" s="59"/>
    </row>
    <row r="282" spans="1:18" ht="12.75" customHeight="1">
      <c r="F282" s="59"/>
      <c r="G282" s="59"/>
      <c r="H282" s="59"/>
      <c r="I282" s="59"/>
      <c r="J282" s="44"/>
      <c r="K282" s="59"/>
      <c r="L282" s="59"/>
      <c r="M282" s="59"/>
      <c r="O282" s="44"/>
      <c r="R282" s="59"/>
    </row>
    <row r="283" spans="1:18" ht="12.75" customHeight="1"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1:18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1:18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1:18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1:18" ht="12.75" customHeight="1">
      <c r="A287" s="266"/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1:18" ht="12.75" customHeight="1">
      <c r="A288" s="266"/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1:18" ht="12.75" customHeight="1">
      <c r="A289" s="56"/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1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1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1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1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1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1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1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</sheetData>
  <autoFilter ref="R1:R285"/>
  <mergeCells count="6">
    <mergeCell ref="O48:O49"/>
    <mergeCell ref="P48:P49"/>
    <mergeCell ref="A48:A49"/>
    <mergeCell ref="B48:B49"/>
    <mergeCell ref="M48:M49"/>
    <mergeCell ref="N48:N4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2021-10-04T02:40:35Z</dcterms:modified>
</cp:coreProperties>
</file>