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F&amp;O)'!$R$1:$R$275</definedName>
  </definedNames>
  <calcPr calcId="124519"/>
</workbook>
</file>

<file path=xl/calcChain.xml><?xml version="1.0" encoding="utf-8"?>
<calcChain xmlns="http://schemas.openxmlformats.org/spreadsheetml/2006/main">
  <c r="M64" i="6"/>
  <c r="K64"/>
  <c r="L51" l="1"/>
  <c r="K51"/>
  <c r="L49"/>
  <c r="K49"/>
  <c r="L52"/>
  <c r="K52"/>
  <c r="L36"/>
  <c r="M36" s="1"/>
  <c r="K36"/>
  <c r="L48"/>
  <c r="K48"/>
  <c r="L50"/>
  <c r="K50"/>
  <c r="M50" s="1"/>
  <c r="M52" l="1"/>
  <c r="M51"/>
  <c r="M49"/>
  <c r="M48"/>
  <c r="L33" l="1"/>
  <c r="M33" s="1"/>
  <c r="K33"/>
  <c r="L31"/>
  <c r="K31"/>
  <c r="L30"/>
  <c r="K30"/>
  <c r="M31" l="1"/>
  <c r="M30"/>
  <c r="K259" l="1"/>
  <c r="L259" s="1"/>
  <c r="K258"/>
  <c r="L258" s="1"/>
  <c r="K257"/>
  <c r="L257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5"/>
  <c r="L245" s="1"/>
  <c r="K244"/>
  <c r="L244" s="1"/>
  <c r="K243"/>
  <c r="L243" s="1"/>
  <c r="K242"/>
  <c r="L242" s="1"/>
  <c r="K241"/>
  <c r="L241" s="1"/>
  <c r="K240"/>
  <c r="L240" s="1"/>
  <c r="K238"/>
  <c r="L238" s="1"/>
  <c r="K237"/>
  <c r="L237" s="1"/>
  <c r="K236"/>
  <c r="L236" s="1"/>
  <c r="F235"/>
  <c r="K235" s="1"/>
  <c r="L235" s="1"/>
  <c r="K234"/>
  <c r="L234" s="1"/>
  <c r="K233"/>
  <c r="L233" s="1"/>
  <c r="K232"/>
  <c r="L232" s="1"/>
  <c r="K231"/>
  <c r="L231" s="1"/>
  <c r="K230"/>
  <c r="L230" s="1"/>
  <c r="F229"/>
  <c r="F228"/>
  <c r="K228" s="1"/>
  <c r="L228" s="1"/>
  <c r="K227"/>
  <c r="L227" s="1"/>
  <c r="F226"/>
  <c r="K226" s="1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8"/>
  <c r="L208" s="1"/>
  <c r="K207"/>
  <c r="L207" s="1"/>
  <c r="F206"/>
  <c r="K206" s="1"/>
  <c r="L206" s="1"/>
  <c r="K205"/>
  <c r="L205" s="1"/>
  <c r="K202"/>
  <c r="L202" s="1"/>
  <c r="K201"/>
  <c r="L201" s="1"/>
  <c r="K200"/>
  <c r="L200" s="1"/>
  <c r="K197"/>
  <c r="L197" s="1"/>
  <c r="K196"/>
  <c r="L196" s="1"/>
  <c r="K195"/>
  <c r="L195" s="1"/>
  <c r="K194"/>
  <c r="L194" s="1"/>
  <c r="K193"/>
  <c r="L193" s="1"/>
  <c r="K192"/>
  <c r="L192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0"/>
  <c r="L180" s="1"/>
  <c r="K178"/>
  <c r="L178" s="1"/>
  <c r="K176"/>
  <c r="L176" s="1"/>
  <c r="K174"/>
  <c r="L174" s="1"/>
  <c r="K173"/>
  <c r="L173" s="1"/>
  <c r="K172"/>
  <c r="L172" s="1"/>
  <c r="K170"/>
  <c r="L170" s="1"/>
  <c r="K169"/>
  <c r="L169" s="1"/>
  <c r="K168"/>
  <c r="L168" s="1"/>
  <c r="K167"/>
  <c r="K166"/>
  <c r="L166" s="1"/>
  <c r="K165"/>
  <c r="L165" s="1"/>
  <c r="K163"/>
  <c r="L163" s="1"/>
  <c r="K162"/>
  <c r="L162" s="1"/>
  <c r="K161"/>
  <c r="L161" s="1"/>
  <c r="K160"/>
  <c r="L160" s="1"/>
  <c r="K159"/>
  <c r="L159" s="1"/>
  <c r="F158"/>
  <c r="K158" s="1"/>
  <c r="L158" s="1"/>
  <c r="H157"/>
  <c r="K157" s="1"/>
  <c r="L157" s="1"/>
  <c r="K154"/>
  <c r="L154" s="1"/>
  <c r="K153"/>
  <c r="L153" s="1"/>
  <c r="K152"/>
  <c r="L152" s="1"/>
  <c r="K151"/>
  <c r="L151" s="1"/>
  <c r="K150"/>
  <c r="L150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H123"/>
  <c r="K123" s="1"/>
  <c r="L123" s="1"/>
  <c r="F122"/>
  <c r="K122" s="1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M7"/>
  <c r="D7" i="5"/>
  <c r="K6" i="4"/>
  <c r="K6" i="3"/>
  <c r="L6" i="2"/>
</calcChain>
</file>

<file path=xl/sharedStrings.xml><?xml version="1.0" encoding="utf-8"?>
<sst xmlns="http://schemas.openxmlformats.org/spreadsheetml/2006/main" count="2724" uniqueCount="1076">
  <si>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</si>
  <si>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</si>
  <si>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</si>
  <si>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</si>
  <si>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</si>
  <si>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</si>
  <si>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</si>
  <si>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</si>
  <si>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</si>
  <si>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</si>
  <si>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</si>
  <si>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</si>
  <si>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</si>
  <si>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</si>
  <si>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</si>
  <si>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</si>
  <si>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</si>
  <si>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</si>
  <si>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</si>
  <si>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</si>
  <si>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</si>
  <si>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</si>
  <si>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</si>
  <si>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</si>
  <si>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</si>
  <si>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</si>
  <si>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</si>
  <si>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</si>
  <si>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</si>
  <si>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</si>
  <si>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</si>
  <si>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</si>
  <si>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</si>
  <si>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</si>
  <si>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</si>
  <si>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</si>
  <si>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</si>
  <si>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</si>
  <si>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</si>
  <si>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</si>
  <si>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</si>
  <si>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</si>
  <si>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</si>
  <si>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</si>
  <si>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</si>
  <si>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</si>
  <si>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</si>
  <si>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</si>
  <si>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</si>
  <si>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</si>
  <si>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</si>
  <si>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</si>
  <si>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</si>
  <si>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</si>
  <si>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</si>
  <si>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</si>
  <si>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</si>
  <si>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</si>
  <si>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</si>
  <si>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</si>
  <si>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</si>
  <si>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</si>
  <si>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</si>
  <si>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</si>
  <si>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</si>
  <si>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</si>
  <si>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</si>
  <si>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</si>
  <si>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</si>
  <si>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</si>
  <si>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</si>
  <si>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</si>
  <si>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</si>
  <si>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</si>
  <si>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</si>
  <si>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</si>
  <si>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</si>
  <si>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</si>
  <si>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</si>
  <si>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</si>
  <si>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</si>
  <si>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</si>
  <si>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</si>
  <si>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</si>
  <si>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</si>
  <si>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</si>
  <si>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</si>
  <si>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</si>
  <si>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</si>
  <si>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</si>
  <si>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</si>
  <si>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</si>
  <si>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</si>
  <si>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</si>
  <si>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</si>
  <si>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</si>
  <si>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</si>
  <si>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</si>
  <si>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</si>
  <si>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</si>
  <si>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</si>
  <si>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</si>
  <si>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</si>
  <si>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</si>
  <si>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</si>
  <si>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</si>
  <si>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</si>
  <si>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</si>
  <si>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</si>
  <si>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</si>
  <si>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</si>
  <si>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</si>
  <si>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</si>
  <si>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</si>
  <si>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</si>
  <si>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</si>
  <si>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</si>
  <si>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</si>
  <si>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</si>
  <si>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</si>
  <si>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</si>
  <si>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</si>
  <si>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</si>
  <si>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</si>
  <si>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</si>
  <si>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</si>
  <si>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</si>
  <si>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</si>
  <si>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</si>
  <si>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</si>
  <si>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</si>
  <si>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</si>
  <si>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</si>
  <si>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</si>
  <si>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</si>
  <si>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</si>
  <si>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</si>
  <si>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</si>
  <si>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</si>
  <si>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</si>
  <si>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</si>
  <si>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</si>
  <si>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</si>
  <si>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</si>
  <si>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</si>
  <si>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</si>
  <si>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</si>
  <si>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</si>
  <si>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</si>
  <si>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</si>
  <si>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</si>
  <si>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</si>
  <si>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</si>
  <si>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</si>
  <si>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</si>
  <si>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</si>
  <si>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</si>
  <si>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</si>
  <si>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</si>
  <si>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</si>
  <si>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</si>
  <si>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</si>
  <si>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</si>
  <si>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</si>
  <si>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</si>
  <si>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</si>
  <si>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</si>
  <si>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</si>
  <si>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</si>
  <si>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</si>
  <si>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</si>
  <si>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</si>
  <si>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</si>
  <si>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</si>
  <si>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</si>
  <si>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</si>
  <si>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</si>
  <si>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</si>
  <si>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</si>
  <si>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</si>
  <si>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</si>
  <si>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</si>
  <si>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</si>
  <si>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</si>
  <si>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</si>
  <si>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</si>
  <si>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</si>
  <si>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</si>
  <si>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</si>
  <si>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</si>
  <si>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</si>
  <si>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</si>
  <si>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</si>
  <si>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</si>
  <si>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</si>
  <si>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</si>
  <si>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</si>
  <si>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</si>
  <si>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</si>
  <si>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</si>
  <si>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</si>
  <si>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</si>
  <si>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</si>
  <si>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</si>
  <si>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</si>
  <si>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</si>
  <si>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</si>
  <si>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</si>
  <si>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</si>
  <si>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</si>
  <si>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</si>
  <si>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</si>
  <si>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</si>
  <si>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</si>
  <si>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</si>
  <si>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</si>
  <si>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</si>
  <si>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</si>
  <si>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</si>
  <si>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</si>
  <si>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</si>
  <si>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</si>
  <si>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</si>
  <si>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</si>
  <si>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</si>
  <si>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</si>
  <si>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</si>
  <si>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</si>
  <si>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</si>
  <si>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</si>
  <si>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</si>
  <si>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</si>
  <si>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</si>
  <si>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</si>
  <si>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</si>
  <si>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</si>
  <si>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</si>
  <si>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</si>
  <si>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</si>
  <si>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</si>
  <si>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</si>
  <si>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</si>
  <si>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</si>
  <si>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</si>
  <si>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</si>
  <si>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</si>
  <si>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</si>
  <si>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</si>
  <si>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</si>
  <si>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</si>
  <si>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</si>
  <si>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</si>
  <si>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</si>
  <si>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</si>
  <si>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</si>
  <si>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</si>
  <si>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</si>
  <si>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</si>
  <si>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</si>
  <si>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</si>
  <si>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</si>
  <si>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</si>
  <si>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</si>
  <si>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</si>
  <si>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</si>
  <si>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</si>
  <si>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</si>
  <si>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</si>
  <si>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</si>
  <si>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</si>
  <si>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</si>
  <si>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</si>
  <si>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</si>
  <si>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</si>
  <si>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</si>
  <si>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</si>
  <si>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</si>
  <si>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</si>
  <si>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</si>
  <si>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</si>
  <si>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</si>
  <si>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</si>
  <si>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</si>
  <si>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</si>
  <si>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</si>
  <si>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</si>
  <si>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</si>
  <si>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</si>
  <si>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</si>
  <si>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</si>
  <si>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</si>
  <si>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</si>
  <si>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</si>
  <si>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</si>
  <si>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</si>
  <si>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</si>
  <si>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</si>
  <si>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</si>
  <si>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</si>
  <si>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</si>
  <si>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</si>
  <si>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</si>
  <si>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</si>
  <si>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</si>
  <si>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</si>
  <si>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</si>
  <si>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</si>
  <si>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</si>
  <si>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</si>
  <si>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</si>
  <si>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</si>
  <si>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</si>
  <si>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</si>
  <si>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</si>
  <si>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</si>
  <si>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</si>
  <si>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</si>
  <si>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</si>
  <si>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</si>
  <si>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</si>
  <si>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</si>
  <si>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</si>
  <si>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</si>
  <si>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</si>
  <si>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</si>
  <si>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</si>
  <si>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</si>
  <si>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</si>
  <si>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</si>
  <si>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</si>
  <si>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</si>
  <si>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</si>
  <si>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</si>
  <si>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</si>
  <si>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</si>
  <si>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</si>
  <si>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</si>
  <si>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</si>
  <si>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</si>
  <si>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</si>
  <si>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</si>
  <si>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</si>
  <si>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</si>
  <si>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</si>
  <si>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</si>
  <si>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</si>
  <si>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</si>
  <si>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</si>
  <si>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</si>
  <si>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</si>
  <si>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</si>
  <si>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</si>
  <si>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</si>
  <si>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</si>
  <si>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</si>
  <si>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</si>
  <si>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</si>
  <si>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</si>
  <si>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</si>
  <si>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</si>
  <si>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</si>
  <si>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</si>
  <si>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</si>
  <si>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</si>
  <si>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</si>
  <si>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</si>
  <si>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</si>
  <si>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</si>
  <si>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</si>
  <si>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</si>
  <si>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</si>
  <si>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</si>
  <si>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</si>
  <si>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</si>
  <si>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</si>
  <si>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</si>
  <si>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</si>
  <si>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</si>
  <si>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</si>
  <si>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</si>
  <si>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</si>
  <si>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</si>
  <si>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</si>
  <si>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</si>
  <si>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</si>
  <si>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</si>
  <si>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</si>
  <si>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</si>
  <si>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</si>
  <si>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</si>
  <si>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</si>
  <si>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</si>
  <si>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</si>
  <si>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</si>
  <si>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</si>
  <si>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</si>
  <si>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</si>
  <si>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</si>
  <si>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</si>
  <si>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</si>
  <si>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</si>
  <si>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</si>
  <si>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</si>
  <si>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</si>
  <si>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</si>
  <si>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</si>
  <si>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</si>
  <si>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</si>
  <si>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</si>
  <si>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</si>
  <si>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</si>
  <si>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</si>
  <si>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</si>
  <si>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</si>
  <si>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</si>
  <si>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</si>
  <si>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</si>
  <si>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</si>
  <si>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</si>
  <si>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</si>
  <si>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</si>
  <si>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</si>
  <si>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</si>
  <si>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</si>
  <si>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</si>
  <si>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</si>
  <si>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</si>
  <si>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</si>
  <si>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</si>
  <si>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</si>
  <si>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</si>
  <si>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</si>
  <si>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</si>
  <si>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</si>
  <si>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</si>
  <si>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</si>
  <si>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</si>
  <si>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</si>
  <si>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</si>
  <si>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</si>
  <si>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</si>
  <si>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</si>
  <si>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</si>
  <si>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</si>
  <si>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</si>
  <si>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</si>
  <si>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</si>
  <si>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</si>
  <si>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</si>
  <si>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</si>
  <si>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</si>
  <si>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</si>
  <si>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</si>
  <si>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</si>
  <si>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</si>
  <si>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</si>
  <si>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</si>
  <si>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</si>
  <si>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</si>
  <si>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</si>
  <si>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</si>
  <si>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</si>
  <si>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</si>
  <si>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</si>
  <si>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</si>
  <si>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</si>
  <si>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</si>
  <si>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</si>
  <si>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</si>
  <si>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</si>
  <si>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</si>
  <si>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</si>
  <si>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</si>
  <si>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</si>
  <si>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</si>
  <si>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</si>
  <si>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</si>
  <si>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</si>
  <si>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</si>
  <si>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</si>
  <si>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</si>
  <si>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</si>
  <si>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</si>
  <si>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</si>
  <si>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</si>
  <si>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</si>
  <si>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</si>
  <si>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</si>
  <si>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</si>
  <si>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</si>
  <si>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</si>
  <si>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</si>
  <si>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</si>
  <si>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</si>
  <si>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</si>
  <si>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</si>
  <si>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</si>
  <si>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</si>
  <si>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</si>
  <si>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</si>
  <si>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</si>
  <si>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</si>
  <si>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</si>
  <si>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</si>
  <si>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</si>
  <si>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</si>
  <si>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</si>
  <si>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</si>
  <si>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</si>
  <si>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</si>
  <si>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</si>
  <si>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</si>
  <si>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</si>
  <si>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</si>
  <si>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</si>
  <si>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</si>
  <si>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</si>
  <si>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</si>
  <si>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</si>
  <si>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</si>
  <si>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</si>
  <si>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</si>
  <si>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</si>
  <si>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</si>
  <si>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</si>
  <si>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</si>
  <si>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</si>
  <si>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</si>
  <si>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</si>
  <si>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</si>
  <si>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</si>
  <si>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</si>
  <si>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</si>
  <si>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</si>
  <si>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</si>
  <si>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</si>
  <si>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</si>
  <si>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</si>
  <si>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</si>
  <si>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</si>
  <si>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</si>
  <si>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</si>
  <si>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</si>
  <si>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</si>
  <si>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</si>
  <si>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</si>
  <si>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</si>
  <si>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</si>
  <si>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</si>
  <si>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</si>
  <si>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</si>
  <si>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</si>
  <si>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</si>
  <si>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</si>
  <si>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</si>
  <si>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</si>
  <si>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</si>
  <si>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</si>
  <si>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</si>
  <si>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</si>
  <si>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</si>
  <si>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</si>
  <si>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</si>
  <si>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</si>
  <si>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</si>
  <si>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</si>
  <si>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</si>
  <si>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</si>
  <si>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</si>
  <si>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</si>
  <si>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</si>
  <si>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</si>
  <si>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</si>
  <si>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</si>
  <si>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</si>
  <si>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</si>
  <si>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</si>
  <si>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</si>
  <si>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</si>
  <si>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</si>
  <si>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</si>
  <si>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</si>
  <si>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</si>
  <si>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</si>
  <si>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</si>
  <si>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</si>
  <si>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</si>
  <si>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</si>
  <si>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</si>
  <si>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</si>
  <si>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</si>
  <si>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</si>
  <si>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</si>
  <si>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</si>
  <si>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</si>
  <si>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</si>
  <si>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</si>
  <si>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</si>
  <si>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</si>
  <si>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</si>
  <si>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</si>
  <si>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</si>
  <si>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GRAVITON RESEARCH CAPITAL LLP</t>
  </si>
  <si>
    <t>Retail Research Technical Calls &amp; Fundamental Performance Report for the month of July-2021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</si>
  <si>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</si>
  <si>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</si>
  <si>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</si>
  <si>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</si>
  <si>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</si>
  <si>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</si>
  <si>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</si>
  <si>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</si>
  <si>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</si>
  <si>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</si>
  <si>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</si>
  <si>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</si>
  <si>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</si>
  <si>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</si>
  <si>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Successful</t>
  </si>
  <si>
    <t>H</t>
  </si>
  <si>
    <t>Buy</t>
  </si>
  <si>
    <t>Open</t>
  </si>
  <si>
    <t>3570-3600</t>
  </si>
  <si>
    <t>3900-4000</t>
  </si>
  <si>
    <t>N</t>
  </si>
  <si>
    <t>1300-1350</t>
  </si>
  <si>
    <t>2190-2210</t>
  </si>
  <si>
    <t>7350-7410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</si>
  <si>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</si>
  <si>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</si>
  <si>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</si>
  <si>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</si>
  <si>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</si>
  <si>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</si>
  <si>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</si>
  <si>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</si>
  <si>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</si>
  <si>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</si>
  <si>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</si>
  <si>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Profit of Rs.5.5/-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</si>
  <si>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</si>
  <si>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</si>
  <si>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</si>
  <si>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</si>
  <si>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</si>
  <si>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</si>
  <si>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</si>
  <si>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</si>
  <si>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</si>
  <si>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</si>
  <si>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</si>
  <si>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2260-2300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</si>
  <si>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</si>
  <si>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</si>
  <si>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</si>
  <si>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</si>
  <si>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</si>
  <si>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</si>
  <si>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</si>
  <si>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</si>
  <si>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</si>
  <si>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</si>
  <si>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</si>
  <si>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</si>
  <si>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</si>
  <si>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</si>
  <si>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</si>
  <si>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</si>
  <si>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</si>
  <si>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</si>
  <si>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</si>
  <si>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</si>
  <si>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</si>
  <si>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</si>
  <si>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</si>
  <si>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</si>
  <si>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</si>
  <si>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</si>
  <si>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</si>
  <si>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</si>
  <si>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</si>
  <si>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</si>
  <si>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</si>
  <si>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</si>
  <si>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</si>
  <si>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</si>
  <si>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</si>
  <si>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</si>
  <si>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</si>
  <si>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</si>
  <si>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</si>
  <si>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</si>
  <si>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</si>
  <si>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</si>
  <si>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</si>
  <si>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</si>
  <si>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</si>
  <si>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</si>
  <si>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</si>
  <si>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</si>
  <si>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</si>
  <si>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</si>
  <si>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</si>
  <si>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</si>
  <si>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</si>
  <si>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</si>
  <si>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</si>
  <si>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</si>
  <si>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</si>
  <si>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</si>
  <si>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</si>
  <si>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</si>
  <si>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</si>
  <si>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</si>
  <si>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</si>
  <si>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</si>
  <si>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</si>
  <si>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</si>
  <si>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</si>
  <si>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</si>
  <si>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</si>
  <si>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</si>
  <si>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</si>
  <si>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</si>
  <si>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</si>
  <si>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</si>
  <si>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</si>
  <si>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</si>
  <si>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</si>
  <si>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</si>
  <si>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</si>
  <si>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</si>
  <si>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</si>
  <si>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</si>
  <si>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</si>
  <si>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</si>
  <si>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</si>
  <si>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</si>
  <si>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</si>
  <si>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</si>
  <si>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</si>
  <si>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</si>
  <si>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</si>
  <si>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</si>
  <si>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</si>
  <si>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</si>
  <si>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</si>
  <si>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</si>
  <si>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</si>
  <si>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</si>
  <si>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</si>
  <si>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</si>
  <si>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</si>
  <si>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</si>
  <si>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</si>
  <si>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</si>
  <si>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</si>
  <si>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</si>
  <si>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</si>
  <si>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</si>
  <si>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</si>
  <si>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</si>
  <si>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</si>
  <si>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</si>
  <si>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</si>
  <si>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</si>
  <si>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</si>
  <si>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</si>
  <si>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</si>
  <si>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</si>
  <si>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</si>
  <si>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</si>
  <si>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</si>
  <si>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</si>
  <si>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</si>
  <si>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</si>
  <si>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</si>
  <si>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</si>
  <si>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</si>
  <si>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</si>
  <si>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</si>
  <si>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</si>
  <si>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</si>
  <si>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</si>
  <si>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</si>
  <si>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</si>
  <si>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</si>
  <si>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</si>
  <si>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</si>
  <si>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</si>
  <si>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</si>
  <si>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</si>
  <si>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</si>
  <si>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</si>
  <si>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</si>
  <si>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</si>
  <si>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</si>
  <si>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</si>
  <si>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</si>
  <si>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</si>
  <si>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</si>
  <si>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</si>
  <si>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</si>
  <si>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</si>
  <si>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</si>
  <si>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</si>
  <si>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</si>
  <si>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</si>
  <si>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</si>
  <si>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</si>
  <si>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</si>
  <si>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</si>
  <si>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</si>
  <si>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</si>
  <si>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</si>
  <si>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</si>
  <si>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</si>
  <si>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</si>
  <si>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</si>
  <si>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</si>
  <si>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</si>
  <si>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</si>
  <si>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</si>
  <si>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</si>
  <si>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</si>
  <si>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</si>
  <si>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</si>
  <si>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</si>
  <si>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</si>
  <si>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</si>
  <si>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</si>
  <si>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</si>
  <si>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</si>
  <si>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</si>
  <si>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</si>
  <si>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</si>
  <si>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</si>
  <si>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</si>
  <si>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</si>
  <si>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</si>
  <si>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</si>
  <si>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</si>
  <si>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</si>
  <si>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</si>
  <si>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</si>
  <si>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</si>
  <si>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</si>
  <si>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</si>
  <si>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</si>
  <si>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</si>
  <si>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</si>
  <si>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</si>
  <si>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</si>
  <si>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</si>
  <si>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</si>
  <si>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</si>
  <si>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</si>
  <si>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</si>
  <si>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</si>
  <si>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</si>
  <si>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</si>
  <si>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ITC 225 CE AUG</t>
  </si>
  <si>
    <t>545-550</t>
  </si>
  <si>
    <t>620-640</t>
  </si>
  <si>
    <t>104-105</t>
  </si>
  <si>
    <t>120-122</t>
  </si>
  <si>
    <t>845-847</t>
  </si>
  <si>
    <t>1800-1850</t>
  </si>
  <si>
    <t>2180-2200</t>
  </si>
  <si>
    <t>1182.5-1197.5</t>
  </si>
  <si>
    <t>Profit of Rs.35/-</t>
  </si>
  <si>
    <t>2-2.20</t>
  </si>
  <si>
    <t>4-4.50</t>
  </si>
  <si>
    <t>SHERWOOD SECURITIES PVT LTD</t>
  </si>
  <si>
    <t>OBIL</t>
  </si>
  <si>
    <t>MBL  &amp; CO. LIMITED</t>
  </si>
  <si>
    <t>.................</t>
  </si>
  <si>
    <t>ICICIGI AUG FUT</t>
  </si>
  <si>
    <t>1550-1560</t>
  </si>
  <si>
    <t>1572-1582</t>
  </si>
  <si>
    <t>1200-1210</t>
  </si>
  <si>
    <t>ANUROOP</t>
  </si>
  <si>
    <t>FOCUS</t>
  </si>
  <si>
    <t>MNIL</t>
  </si>
  <si>
    <t>PIONEEREMB</t>
  </si>
  <si>
    <t>Pioneer Embroideries Limi</t>
  </si>
  <si>
    <t>OLGA TRADING PRIVATE LIMITED</t>
  </si>
  <si>
    <t>VIVIDHA</t>
  </si>
  <si>
    <t>Visagar Polytex Ltd</t>
  </si>
  <si>
    <t>HINDUNILVR AUG FUT</t>
  </si>
  <si>
    <t>2430-2450</t>
  </si>
  <si>
    <t>160-165</t>
  </si>
  <si>
    <t>184-185</t>
  </si>
  <si>
    <t>195-197</t>
  </si>
  <si>
    <t>710-720</t>
  </si>
  <si>
    <t>780-800</t>
  </si>
  <si>
    <t>SBIN AUG FUT</t>
  </si>
  <si>
    <t>LT AUG FUT</t>
  </si>
  <si>
    <t>1650-1660</t>
  </si>
  <si>
    <t>BERGEPAINT AUG FUT</t>
  </si>
  <si>
    <t>INDRAVADAN MEHTA</t>
  </si>
  <si>
    <t>KAPILRAJ</t>
  </si>
  <si>
    <t>NEERAJ HANDA</t>
  </si>
  <si>
    <t>VISAGAR</t>
  </si>
  <si>
    <t>DSML</t>
  </si>
  <si>
    <t>Debock Sale Marketing Ltd</t>
  </si>
  <si>
    <t>TILOKCHAND MANAKLAL KOTHARI</t>
  </si>
  <si>
    <t>Profit of Rs.50.5/-</t>
  </si>
  <si>
    <t>MIRZAINT</t>
  </si>
  <si>
    <t>63-63.6</t>
  </si>
  <si>
    <t>70-72</t>
  </si>
  <si>
    <t>Loss of Rs.16.5/-</t>
  </si>
  <si>
    <t>568-571</t>
  </si>
  <si>
    <t>595-605</t>
  </si>
  <si>
    <t>304.5-306.5</t>
  </si>
  <si>
    <t>320-322</t>
  </si>
  <si>
    <t xml:space="preserve">AEGISCHEM </t>
  </si>
  <si>
    <t>Loss of Rs.31/-</t>
  </si>
  <si>
    <t>ACEMEN</t>
  </si>
  <si>
    <t>WAYS VINIMAY PRIVATE LIMITED</t>
  </si>
  <si>
    <t>SHIVAAY TRADING COMPANY</t>
  </si>
  <si>
    <t>NIBE</t>
  </si>
  <si>
    <t>THOMAS KALAIMANI</t>
  </si>
  <si>
    <t>ONTIC</t>
  </si>
  <si>
    <t>PIFL</t>
  </si>
  <si>
    <t>PADAMCHAND BHAVARLAL DHOOT</t>
  </si>
  <si>
    <t>ALPHAGEO</t>
  </si>
  <si>
    <t>Alphageo (India) Limited</t>
  </si>
  <si>
    <t>XTX MARKETS LLP</t>
  </si>
  <si>
    <t>IZMO</t>
  </si>
  <si>
    <t>IZMO Limited</t>
  </si>
  <si>
    <t>LIBAS</t>
  </si>
  <si>
    <t>Libas Consu Products Ltd</t>
  </si>
  <si>
    <t>SELAN</t>
  </si>
  <si>
    <t>Selan Exploration Technol</t>
  </si>
  <si>
    <t>VERTOZ</t>
  </si>
  <si>
    <t>Vertoz Advertising Ltd</t>
  </si>
  <si>
    <t>ZOTA</t>
  </si>
  <si>
    <t>Zota Health Care Limited</t>
  </si>
  <si>
    <t xml:space="preserve">NMDC </t>
  </si>
  <si>
    <t>188-190</t>
  </si>
  <si>
    <t>Profit of Rs.4.25/-</t>
  </si>
  <si>
    <t>NIFTY 15900 PE 5-AUG</t>
  </si>
  <si>
    <t>110-120</t>
  </si>
  <si>
    <t xml:space="preserve">BANKNIFTY 34700 PE 5-AUG </t>
  </si>
  <si>
    <t>145-155</t>
  </si>
  <si>
    <t>250-300</t>
  </si>
  <si>
    <t>COLPAL AUG FUT</t>
  </si>
  <si>
    <t>1690-1694</t>
  </si>
  <si>
    <t>1750-1770</t>
  </si>
  <si>
    <t>TVSMOTOR AUG FUT</t>
  </si>
  <si>
    <t>Profit of Rs.26.5/-</t>
  </si>
  <si>
    <t>Profit of Rs.22.5/-</t>
  </si>
  <si>
    <t>570.5-571.5</t>
  </si>
  <si>
    <t>PEL AUG FUT</t>
  </si>
  <si>
    <t>2530-2538</t>
  </si>
  <si>
    <t>2600-2630</t>
  </si>
  <si>
    <t>HDFCBANK AUG FUT</t>
  </si>
  <si>
    <t>1436-1440</t>
  </si>
  <si>
    <t>1470-1480</t>
  </si>
  <si>
    <t>Loss of Rs.40.5/-</t>
  </si>
  <si>
    <t>MAHENDRA BABULAL SHAH</t>
  </si>
  <si>
    <t>ADJIA</t>
  </si>
  <si>
    <t>KAUPILKUMAR HASMUKHBHAI SHAH</t>
  </si>
  <si>
    <t>ANJANIFIN</t>
  </si>
  <si>
    <t>ANANDMOHAN</t>
  </si>
  <si>
    <t>AMARNATH MATADIN SHARMA</t>
  </si>
  <si>
    <t>ASITCFIN</t>
  </si>
  <si>
    <t>NASEEM KHAN</t>
  </si>
  <si>
    <t>KETAN JAYANTILAL KARANI</t>
  </si>
  <si>
    <t>AXITA</t>
  </si>
  <si>
    <t>ALKABEN SURESHBHAI THAKKAR</t>
  </si>
  <si>
    <t>BAPACK</t>
  </si>
  <si>
    <t>INDUSTRIAL PROMOTOIN &amp; INVESTMENT CORPO. OF ORISSA LTD.</t>
  </si>
  <si>
    <t>DITCO</t>
  </si>
  <si>
    <t>VISHAL</t>
  </si>
  <si>
    <t>NATHABHAI BHIKHABHAI PATEL HUF</t>
  </si>
  <si>
    <t>SWATI NATHABHAI PATEL</t>
  </si>
  <si>
    <t>FRASER</t>
  </si>
  <si>
    <t>PREMRATAN HARIKISHAN JHAWAR</t>
  </si>
  <si>
    <t>GNRL</t>
  </si>
  <si>
    <t>SKY WANDERERS PVT LTD</t>
  </si>
  <si>
    <t>JAYSYN</t>
  </si>
  <si>
    <t>JUKASO YARNS INDUSTRIES PVT LTD</t>
  </si>
  <si>
    <t>KOVAI</t>
  </si>
  <si>
    <t>RAJASTHAN GLOBAL SECURITIES PRIVATE LIMITED</t>
  </si>
  <si>
    <t>KPL</t>
  </si>
  <si>
    <t>REKHA DAGAR</t>
  </si>
  <si>
    <t>MRSS</t>
  </si>
  <si>
    <t>SERAPHIM VENTURES PRIVATE LIMITED</t>
  </si>
  <si>
    <t>HEMLATABEN MAHAVIRBHAI TIWARI</t>
  </si>
  <si>
    <t>TUSHAR SHASHIKANT SHAH</t>
  </si>
  <si>
    <t>PECOS</t>
  </si>
  <si>
    <t>RENUKA PATIL</t>
  </si>
  <si>
    <t>RATHIBAR</t>
  </si>
  <si>
    <t>CUBICAL FINANCIAL SERVICES LTD.</t>
  </si>
  <si>
    <t>RIBATEX</t>
  </si>
  <si>
    <t>NARENDER MOHAN GUPTA</t>
  </si>
  <si>
    <t>SATYA PRAKASH MITTAL</t>
  </si>
  <si>
    <t>SHALPRO</t>
  </si>
  <si>
    <t>BHAAVOSHALI MANAGEMENT SERVICES PRIVATE LIMITED .</t>
  </si>
  <si>
    <t>COBIA DISTRIBUTORS PRIVATE LIMITED .</t>
  </si>
  <si>
    <t>STRATMONT</t>
  </si>
  <si>
    <t>MADHUSUDAN RAO POLINENI</t>
  </si>
  <si>
    <t>TARINI</t>
  </si>
  <si>
    <t>RAM KUMAR SHEOKAND</t>
  </si>
  <si>
    <t>NIRMALSH</t>
  </si>
  <si>
    <t>TIAANC</t>
  </si>
  <si>
    <t>NIKUNJ KAUSHIK SHAH</t>
  </si>
  <si>
    <t>PRABHULAL LALLUBHAI PAREKH</t>
  </si>
  <si>
    <t>TIMESGREEN</t>
  </si>
  <si>
    <t>SK GROWTH FUND PRIVATE LIMITED</t>
  </si>
  <si>
    <t>UGROCAP</t>
  </si>
  <si>
    <t>ABAKKUS GROWTH FUND 1</t>
  </si>
  <si>
    <t>GKK CAPITAL MARKETS PRIVATE LIMITED</t>
  </si>
  <si>
    <t>MEGHKUMAR MAHENDRAKUMAR SHAH .</t>
  </si>
  <si>
    <t>VANRAJ DADBHAI KAHOR</t>
  </si>
  <si>
    <t>VMV</t>
  </si>
  <si>
    <t>ESPS FINSERVE PRIVATE LIMITED.</t>
  </si>
  <si>
    <t>APOLLO</t>
  </si>
  <si>
    <t>Apollo Micro Systems Ltd</t>
  </si>
  <si>
    <t>BLS</t>
  </si>
  <si>
    <t>BLS Intl Servs Ltd</t>
  </si>
  <si>
    <t>MUKUL AVANISH VARMA</t>
  </si>
  <si>
    <t>CELEBRITY</t>
  </si>
  <si>
    <t>Celebrity Fashions Limite</t>
  </si>
  <si>
    <t>CHEMCON</t>
  </si>
  <si>
    <t>Chemcon Special Chem Ltd</t>
  </si>
  <si>
    <t>COMPINFO</t>
  </si>
  <si>
    <t>Compuage Infocom Ltd</t>
  </si>
  <si>
    <t>B M TRADERS</t>
  </si>
  <si>
    <t>COMPANY SHIVAAY TRADING</t>
  </si>
  <si>
    <t>Everest Industries Limite</t>
  </si>
  <si>
    <t>NINE RIVERS CAPITAL HOLDINGS PRIVATE LIMITED</t>
  </si>
  <si>
    <t>FILATEX</t>
  </si>
  <si>
    <t>Filatex India Ltd</t>
  </si>
  <si>
    <t>SWARNIM COMMOSALE PVT LTD</t>
  </si>
  <si>
    <t>HINDOILEXP</t>
  </si>
  <si>
    <t>Hind. Oil Exploration</t>
  </si>
  <si>
    <t>MANSI SHARES &amp; STOCK ADVISORS PVT LTD</t>
  </si>
  <si>
    <t>KAKATCEM</t>
  </si>
  <si>
    <t>Kakatiya Cements Ltd</t>
  </si>
  <si>
    <t>KIRIINDUS</t>
  </si>
  <si>
    <t>Kiri Industries Limited</t>
  </si>
  <si>
    <t>HRTI PRIVATE LIMITED</t>
  </si>
  <si>
    <t>HEMANT  SARVAIYA</t>
  </si>
  <si>
    <t>MAHESHWARI</t>
  </si>
  <si>
    <t>Maheshwari Logistics Limi</t>
  </si>
  <si>
    <t>YOGESH KUMAR GAWANDE</t>
  </si>
  <si>
    <t>NIPPOBATRY</t>
  </si>
  <si>
    <t>Indo-National Limited</t>
  </si>
  <si>
    <t>PARTH INFIN BROKERS PVT LTD</t>
  </si>
  <si>
    <t>NITINSPIN</t>
  </si>
  <si>
    <t>Nitin Spinners Limited</t>
  </si>
  <si>
    <t>NK SECURITIES RESEARCH PRIVATE LIMITED</t>
  </si>
  <si>
    <t>Sanghi Industries Ltd</t>
  </si>
  <si>
    <t>NAVODYA ENTERPRISES</t>
  </si>
  <si>
    <t>VIKASECO</t>
  </si>
  <si>
    <t>Vikas EcoTech Limited</t>
  </si>
  <si>
    <t>CONNECOR INVESTMENT ENTERPRISE LIMITED .</t>
  </si>
  <si>
    <t>Vishal Fabrics Limited</t>
  </si>
  <si>
    <t>NANDAN INDUSTRIES PRIVATELIMITED</t>
  </si>
  <si>
    <t>WALPAR</t>
  </si>
  <si>
    <t>Walpar Nutritions Limited</t>
  </si>
  <si>
    <t>SHAH KOMAL BHAVIN</t>
  </si>
  <si>
    <t>MUDUPULAVEMULA SURENDRANADHA REDDY</t>
  </si>
  <si>
    <t>BRIGHT</t>
  </si>
  <si>
    <t>Bright Solar Limited</t>
  </si>
  <si>
    <t>PIYUSHKUMAR THUMAR</t>
  </si>
  <si>
    <t>GOKULAGRO</t>
  </si>
  <si>
    <t>Gokul Agro Resources Ltd</t>
  </si>
  <si>
    <t>ANAND RATHI GLOBAL FINANCE LTD</t>
  </si>
  <si>
    <t>LAGNAM</t>
  </si>
  <si>
    <t>Lagnam Spintex Limited</t>
  </si>
  <si>
    <t>SUMAN BOHRA</t>
  </si>
  <si>
    <t>KISHAN LAL (HUF)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</si>
</sst>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E5B8B7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" fontId="35" fillId="2" borderId="1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166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5" fillId="13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2" fontId="36" fillId="14" borderId="1" xfId="0" applyNumberFormat="1" applyFont="1" applyFill="1" applyBorder="1" applyAlignment="1">
      <alignment horizontal="center" vertical="center"/>
    </xf>
    <xf numFmtId="10" fontId="36" fillId="14" borderId="1" xfId="0" applyNumberFormat="1" applyFont="1" applyFill="1" applyBorder="1" applyAlignment="1">
      <alignment horizontal="center" vertical="center" wrapText="1"/>
    </xf>
    <xf numFmtId="166" fontId="35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6" fillId="12" borderId="15" xfId="0" applyFont="1" applyFill="1" applyBorder="1" applyAlignment="1">
      <alignment horizontal="center" vertical="center"/>
    </xf>
    <xf numFmtId="1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left"/>
    </xf>
    <xf numFmtId="165" fontId="35" fillId="13" borderId="1" xfId="0" applyNumberFormat="1" applyFont="1" applyFill="1" applyBorder="1" applyAlignment="1">
      <alignment horizontal="center" vertical="center"/>
    </xf>
    <xf numFmtId="0" fontId="35" fillId="15" borderId="1" xfId="0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2" fontId="36" fillId="17" borderId="1" xfId="0" applyNumberFormat="1" applyFont="1" applyFill="1" applyBorder="1" applyAlignment="1">
      <alignment horizontal="center" vertical="center"/>
    </xf>
    <xf numFmtId="10" fontId="36" fillId="17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16" fontId="36" fillId="14" borderId="1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0" fontId="36" fillId="2" borderId="2" xfId="0" applyFont="1" applyFill="1" applyBorder="1" applyAlignment="1">
      <alignment horizontal="center" vertical="center"/>
    </xf>
    <xf numFmtId="1" fontId="35" fillId="15" borderId="2" xfId="0" applyNumberFormat="1" applyFont="1" applyFill="1" applyBorder="1" applyAlignment="1">
      <alignment horizontal="center" vertical="center"/>
    </xf>
    <xf numFmtId="165" fontId="35" fillId="15" borderId="2" xfId="0" applyNumberFormat="1" applyFont="1" applyFill="1" applyBorder="1" applyAlignment="1">
      <alignment horizontal="center" vertical="center"/>
    </xf>
    <xf numFmtId="166" fontId="35" fillId="15" borderId="2" xfId="0" applyNumberFormat="1" applyFont="1" applyFill="1" applyBorder="1" applyAlignment="1">
      <alignment horizontal="center" vertical="center"/>
    </xf>
    <xf numFmtId="0" fontId="35" fillId="15" borderId="2" xfId="0" applyFont="1" applyFill="1" applyBorder="1" applyAlignment="1">
      <alignment horizontal="left"/>
    </xf>
    <xf numFmtId="0" fontId="35" fillId="15" borderId="2" xfId="0" applyFont="1" applyFill="1" applyBorder="1" applyAlignment="1">
      <alignment horizontal="center" vertical="center"/>
    </xf>
    <xf numFmtId="0" fontId="36" fillId="17" borderId="2" xfId="0" applyFont="1" applyFill="1" applyBorder="1" applyAlignment="1">
      <alignment horizontal="center" vertical="center"/>
    </xf>
    <xf numFmtId="2" fontId="36" fillId="17" borderId="2" xfId="0" applyNumberFormat="1" applyFont="1" applyFill="1" applyBorder="1" applyAlignment="1">
      <alignment horizontal="center" vertical="center"/>
    </xf>
    <xf numFmtId="10" fontId="36" fillId="17" borderId="2" xfId="0" applyNumberFormat="1" applyFont="1" applyFill="1" applyBorder="1" applyAlignment="1">
      <alignment horizontal="center" vertical="center" wrapText="1"/>
    </xf>
    <xf numFmtId="16" fontId="37" fillId="17" borderId="2" xfId="0" applyNumberFormat="1" applyFont="1" applyFill="1" applyBorder="1" applyAlignment="1">
      <alignment horizontal="center" vertical="center"/>
    </xf>
    <xf numFmtId="1" fontId="35" fillId="2" borderId="15" xfId="0" applyNumberFormat="1" applyFont="1" applyFill="1" applyBorder="1" applyAlignment="1">
      <alignment horizontal="center" vertical="center"/>
    </xf>
    <xf numFmtId="166" fontId="35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left"/>
    </xf>
    <xf numFmtId="2" fontId="36" fillId="2" borderId="15" xfId="0" applyNumberFormat="1" applyFont="1" applyFill="1" applyBorder="1" applyAlignment="1">
      <alignment horizontal="center" vertical="center"/>
    </xf>
    <xf numFmtId="10" fontId="36" fillId="2" borderId="15" xfId="0" applyNumberFormat="1" applyFont="1" applyFill="1" applyBorder="1" applyAlignment="1">
      <alignment horizontal="center" vertical="center" wrapText="1"/>
    </xf>
    <xf numFmtId="1" fontId="35" fillId="15" borderId="22" xfId="0" applyNumberFormat="1" applyFont="1" applyFill="1" applyBorder="1" applyAlignment="1">
      <alignment horizontal="center" vertical="center"/>
    </xf>
    <xf numFmtId="166" fontId="35" fillId="15" borderId="22" xfId="0" applyNumberFormat="1" applyFont="1" applyFill="1" applyBorder="1" applyAlignment="1">
      <alignment horizontal="center" vertical="center"/>
    </xf>
    <xf numFmtId="0" fontId="35" fillId="15" borderId="22" xfId="0" applyFont="1" applyFill="1" applyBorder="1" applyAlignment="1">
      <alignment horizontal="left"/>
    </xf>
    <xf numFmtId="0" fontId="35" fillId="15" borderId="22" xfId="0" applyFont="1" applyFill="1" applyBorder="1" applyAlignment="1">
      <alignment horizontal="center" vertical="center"/>
    </xf>
    <xf numFmtId="0" fontId="36" fillId="17" borderId="22" xfId="0" applyFont="1" applyFill="1" applyBorder="1" applyAlignment="1">
      <alignment horizontal="center" vertical="center"/>
    </xf>
    <xf numFmtId="2" fontId="36" fillId="17" borderId="22" xfId="0" applyNumberFormat="1" applyFont="1" applyFill="1" applyBorder="1" applyAlignment="1">
      <alignment horizontal="center" vertical="center"/>
    </xf>
    <xf numFmtId="10" fontId="36" fillId="17" borderId="22" xfId="0" applyNumberFormat="1" applyFont="1" applyFill="1" applyBorder="1" applyAlignment="1">
      <alignment horizontal="center" vertical="center" wrapText="1"/>
    </xf>
    <xf numFmtId="16" fontId="37" fillId="17" borderId="22" xfId="0" applyNumberFormat="1" applyFont="1" applyFill="1" applyBorder="1" applyAlignment="1">
      <alignment horizontal="center" vertical="center"/>
    </xf>
    <xf numFmtId="0" fontId="0" fillId="18" borderId="22" xfId="0" applyFont="1" applyFill="1" applyBorder="1" applyAlignment="1"/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2" fontId="36" fillId="13" borderId="22" xfId="0" applyNumberFormat="1" applyFont="1" applyFill="1" applyBorder="1" applyAlignment="1">
      <alignment horizontal="center" vertical="center"/>
    </xf>
    <xf numFmtId="167" fontId="36" fillId="13" borderId="22" xfId="0" applyNumberFormat="1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165" fontId="35" fillId="15" borderId="22" xfId="0" applyNumberFormat="1" applyFont="1" applyFill="1" applyBorder="1" applyAlignment="1">
      <alignment horizontal="center" vertical="center"/>
    </xf>
    <xf numFmtId="1" fontId="35" fillId="12" borderId="22" xfId="0" applyNumberFormat="1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16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6" fillId="14" borderId="15" xfId="0" applyFont="1" applyFill="1" applyBorder="1" applyAlignment="1">
      <alignment horizontal="center" vertical="center"/>
    </xf>
    <xf numFmtId="2" fontId="36" fillId="14" borderId="2" xfId="0" applyNumberFormat="1" applyFont="1" applyFill="1" applyBorder="1" applyAlignment="1">
      <alignment horizontal="center" vertical="center"/>
    </xf>
    <xf numFmtId="43" fontId="36" fillId="19" borderId="15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0" fontId="36" fillId="13" borderId="1" xfId="0" applyFont="1" applyFill="1" applyBorder="1" applyAlignment="1">
      <alignment horizontal="center" vertical="center"/>
    </xf>
    <xf numFmtId="16" fontId="37" fillId="14" borderId="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65" fontId="35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1" sqref="B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44412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B13" sqref="B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44412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1" t="s">
        <v>16</v>
      </c>
      <c r="B9" s="393" t="s">
        <v>17</v>
      </c>
      <c r="C9" s="393" t="s">
        <v>18</v>
      </c>
      <c r="D9" s="393" t="s">
        <v>19</v>
      </c>
      <c r="E9" s="26" t="s">
        <v>20</v>
      </c>
      <c r="F9" s="26" t="s">
        <v>21</v>
      </c>
      <c r="G9" s="388" t="s">
        <v>22</v>
      </c>
      <c r="H9" s="389"/>
      <c r="I9" s="390"/>
      <c r="J9" s="388" t="s">
        <v>23</v>
      </c>
      <c r="K9" s="389"/>
      <c r="L9" s="390"/>
      <c r="M9" s="26"/>
      <c r="N9" s="27"/>
      <c r="O9" s="27"/>
      <c r="P9" s="27"/>
    </row>
    <row r="10" spans="1:16" ht="59.25" customHeight="1">
      <c r="A10" s="392"/>
      <c r="B10" s="394"/>
      <c r="C10" s="394"/>
      <c r="D10" s="394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44434</v>
      </c>
      <c r="E11" s="35">
        <v>35296.699999999997</v>
      </c>
      <c r="F11" s="35">
        <v>35141.916666666664</v>
      </c>
      <c r="G11" s="36">
        <v>34936.833333333328</v>
      </c>
      <c r="H11" s="36">
        <v>34576.966666666667</v>
      </c>
      <c r="I11" s="36">
        <v>34371.883333333331</v>
      </c>
      <c r="J11" s="36">
        <v>35501.783333333326</v>
      </c>
      <c r="K11" s="36">
        <v>35706.866666666654</v>
      </c>
      <c r="L11" s="36">
        <v>36066.733333333323</v>
      </c>
      <c r="M11" s="37">
        <v>35347</v>
      </c>
      <c r="N11" s="37">
        <v>34782.050000000003</v>
      </c>
      <c r="O11" s="38">
        <v>1848125</v>
      </c>
      <c r="P11" s="39">
        <v>-0.15313942698727276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44434</v>
      </c>
      <c r="E12" s="40">
        <v>16146.5</v>
      </c>
      <c r="F12" s="40">
        <v>16073.983333333332</v>
      </c>
      <c r="G12" s="41">
        <v>15985.066666666664</v>
      </c>
      <c r="H12" s="41">
        <v>15823.633333333331</v>
      </c>
      <c r="I12" s="41">
        <v>15734.716666666664</v>
      </c>
      <c r="J12" s="41">
        <v>16235.416666666664</v>
      </c>
      <c r="K12" s="41">
        <v>16324.333333333332</v>
      </c>
      <c r="L12" s="41">
        <v>16485.766666666663</v>
      </c>
      <c r="M12" s="31">
        <v>16162.9</v>
      </c>
      <c r="N12" s="31">
        <v>15912.55</v>
      </c>
      <c r="O12" s="42">
        <v>12757050</v>
      </c>
      <c r="P12" s="43">
        <v>0.11809301775251652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44434</v>
      </c>
      <c r="E13" s="40">
        <v>16923.3</v>
      </c>
      <c r="F13" s="40">
        <v>16852.233333333334</v>
      </c>
      <c r="G13" s="41">
        <v>16687.666666666668</v>
      </c>
      <c r="H13" s="41">
        <v>16452.033333333333</v>
      </c>
      <c r="I13" s="41">
        <v>16287.466666666667</v>
      </c>
      <c r="J13" s="41">
        <v>17087.866666666669</v>
      </c>
      <c r="K13" s="41">
        <v>17252.433333333334</v>
      </c>
      <c r="L13" s="41">
        <v>17488.066666666669</v>
      </c>
      <c r="M13" s="31">
        <v>17016.8</v>
      </c>
      <c r="N13" s="31">
        <v>16616.599999999999</v>
      </c>
      <c r="O13" s="42">
        <v>6680</v>
      </c>
      <c r="P13" s="43">
        <v>1.0120481927710843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44434</v>
      </c>
      <c r="E14" s="40">
        <v>975.7</v>
      </c>
      <c r="F14" s="40">
        <v>972.43333333333339</v>
      </c>
      <c r="G14" s="41">
        <v>956.86666666666679</v>
      </c>
      <c r="H14" s="41">
        <v>938.03333333333342</v>
      </c>
      <c r="I14" s="41">
        <v>922.46666666666681</v>
      </c>
      <c r="J14" s="41">
        <v>991.26666666666677</v>
      </c>
      <c r="K14" s="41">
        <v>1006.8333333333334</v>
      </c>
      <c r="L14" s="41">
        <v>1025.6666666666667</v>
      </c>
      <c r="M14" s="31">
        <v>988</v>
      </c>
      <c r="N14" s="31">
        <v>953.6</v>
      </c>
      <c r="O14" s="42">
        <v>2700450</v>
      </c>
      <c r="P14" s="43">
        <v>9.4517958412098301E-4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44434</v>
      </c>
      <c r="E15" s="40">
        <v>223.15</v>
      </c>
      <c r="F15" s="40">
        <v>223.80000000000004</v>
      </c>
      <c r="G15" s="41">
        <v>219.40000000000009</v>
      </c>
      <c r="H15" s="41">
        <v>215.65000000000006</v>
      </c>
      <c r="I15" s="41">
        <v>211.25000000000011</v>
      </c>
      <c r="J15" s="41">
        <v>227.55000000000007</v>
      </c>
      <c r="K15" s="41">
        <v>231.95</v>
      </c>
      <c r="L15" s="41">
        <v>235.70000000000005</v>
      </c>
      <c r="M15" s="31">
        <v>228.2</v>
      </c>
      <c r="N15" s="31">
        <v>220.05</v>
      </c>
      <c r="O15" s="42">
        <v>11057800</v>
      </c>
      <c r="P15" s="43">
        <v>2.4819277108433735E-2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44434</v>
      </c>
      <c r="E16" s="40">
        <v>2435.1999999999998</v>
      </c>
      <c r="F16" s="40">
        <v>2424.9666666666667</v>
      </c>
      <c r="G16" s="41">
        <v>2410.3333333333335</v>
      </c>
      <c r="H16" s="41">
        <v>2385.4666666666667</v>
      </c>
      <c r="I16" s="41">
        <v>2370.8333333333335</v>
      </c>
      <c r="J16" s="41">
        <v>2449.8333333333335</v>
      </c>
      <c r="K16" s="41">
        <v>2464.4666666666667</v>
      </c>
      <c r="L16" s="41">
        <v>2489.3333333333335</v>
      </c>
      <c r="M16" s="31">
        <v>2439.6</v>
      </c>
      <c r="N16" s="31">
        <v>2400.1</v>
      </c>
      <c r="O16" s="42">
        <v>2850500</v>
      </c>
      <c r="P16" s="43">
        <v>-4.9358012339503085E-2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44434</v>
      </c>
      <c r="E17" s="40">
        <v>1445.2</v>
      </c>
      <c r="F17" s="40">
        <v>1446.6833333333332</v>
      </c>
      <c r="G17" s="41">
        <v>1424.3666666666663</v>
      </c>
      <c r="H17" s="41">
        <v>1403.5333333333331</v>
      </c>
      <c r="I17" s="41">
        <v>1381.2166666666662</v>
      </c>
      <c r="J17" s="41">
        <v>1467.5166666666664</v>
      </c>
      <c r="K17" s="41">
        <v>1489.8333333333335</v>
      </c>
      <c r="L17" s="41">
        <v>1510.6666666666665</v>
      </c>
      <c r="M17" s="31">
        <v>1469</v>
      </c>
      <c r="N17" s="31">
        <v>1425.85</v>
      </c>
      <c r="O17" s="42">
        <v>14598000</v>
      </c>
      <c r="P17" s="43">
        <v>7.5229484436469046E-3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44434</v>
      </c>
      <c r="E18" s="40">
        <v>707.05</v>
      </c>
      <c r="F18" s="40">
        <v>706.51666666666677</v>
      </c>
      <c r="G18" s="41">
        <v>696.03333333333353</v>
      </c>
      <c r="H18" s="41">
        <v>685.01666666666677</v>
      </c>
      <c r="I18" s="41">
        <v>674.53333333333353</v>
      </c>
      <c r="J18" s="41">
        <v>717.53333333333353</v>
      </c>
      <c r="K18" s="41">
        <v>728.01666666666688</v>
      </c>
      <c r="L18" s="41">
        <v>739.03333333333353</v>
      </c>
      <c r="M18" s="31">
        <v>717</v>
      </c>
      <c r="N18" s="31">
        <v>695.5</v>
      </c>
      <c r="O18" s="42">
        <v>87133750</v>
      </c>
      <c r="P18" s="43">
        <v>1.7056231579561702E-2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44434</v>
      </c>
      <c r="E19" s="40">
        <v>3519.8</v>
      </c>
      <c r="F19" s="40">
        <v>3519.6166666666668</v>
      </c>
      <c r="G19" s="41">
        <v>3480.2333333333336</v>
      </c>
      <c r="H19" s="41">
        <v>3440.666666666667</v>
      </c>
      <c r="I19" s="41">
        <v>3401.2833333333338</v>
      </c>
      <c r="J19" s="41">
        <v>3559.1833333333334</v>
      </c>
      <c r="K19" s="41">
        <v>3598.5666666666666</v>
      </c>
      <c r="L19" s="41">
        <v>3638.1333333333332</v>
      </c>
      <c r="M19" s="31">
        <v>3559</v>
      </c>
      <c r="N19" s="31">
        <v>3480.05</v>
      </c>
      <c r="O19" s="42">
        <v>573600</v>
      </c>
      <c r="P19" s="43">
        <v>6.7361369557126904E-2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44434</v>
      </c>
      <c r="E20" s="40">
        <v>725.75</v>
      </c>
      <c r="F20" s="40">
        <v>724.4666666666667</v>
      </c>
      <c r="G20" s="41">
        <v>722.38333333333344</v>
      </c>
      <c r="H20" s="41">
        <v>719.01666666666677</v>
      </c>
      <c r="I20" s="41">
        <v>716.93333333333351</v>
      </c>
      <c r="J20" s="41">
        <v>727.83333333333337</v>
      </c>
      <c r="K20" s="41">
        <v>729.91666666666663</v>
      </c>
      <c r="L20" s="41">
        <v>733.2833333333333</v>
      </c>
      <c r="M20" s="31">
        <v>726.55</v>
      </c>
      <c r="N20" s="31">
        <v>721.1</v>
      </c>
      <c r="O20" s="42">
        <v>9827000</v>
      </c>
      <c r="P20" s="43">
        <v>-8.3753784056508577E-3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44434</v>
      </c>
      <c r="E21" s="40">
        <v>422.3</v>
      </c>
      <c r="F21" s="40">
        <v>420.2166666666667</v>
      </c>
      <c r="G21" s="41">
        <v>417.53333333333342</v>
      </c>
      <c r="H21" s="41">
        <v>412.76666666666671</v>
      </c>
      <c r="I21" s="41">
        <v>410.08333333333343</v>
      </c>
      <c r="J21" s="41">
        <v>424.98333333333341</v>
      </c>
      <c r="K21" s="41">
        <v>427.66666666666669</v>
      </c>
      <c r="L21" s="41">
        <v>432.43333333333339</v>
      </c>
      <c r="M21" s="31">
        <v>422.9</v>
      </c>
      <c r="N21" s="31">
        <v>415.45</v>
      </c>
      <c r="O21" s="42">
        <v>15372000</v>
      </c>
      <c r="P21" s="43">
        <v>3.2232070910556E-2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44434</v>
      </c>
      <c r="E22" s="40">
        <v>790</v>
      </c>
      <c r="F22" s="40">
        <v>789.18333333333339</v>
      </c>
      <c r="G22" s="41">
        <v>785.36666666666679</v>
      </c>
      <c r="H22" s="41">
        <v>780.73333333333335</v>
      </c>
      <c r="I22" s="41">
        <v>776.91666666666674</v>
      </c>
      <c r="J22" s="41">
        <v>793.81666666666683</v>
      </c>
      <c r="K22" s="41">
        <v>797.63333333333344</v>
      </c>
      <c r="L22" s="41">
        <v>802.26666666666688</v>
      </c>
      <c r="M22" s="31">
        <v>793</v>
      </c>
      <c r="N22" s="31">
        <v>784.55</v>
      </c>
      <c r="O22" s="42">
        <v>2247850</v>
      </c>
      <c r="P22" s="43">
        <v>7.8914919852034523E-3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44434</v>
      </c>
      <c r="E23" s="40">
        <v>4101.6000000000004</v>
      </c>
      <c r="F23" s="40">
        <v>4136.5666666666666</v>
      </c>
      <c r="G23" s="41">
        <v>4040.1833333333334</v>
      </c>
      <c r="H23" s="41">
        <v>3978.7666666666669</v>
      </c>
      <c r="I23" s="41">
        <v>3882.3833333333337</v>
      </c>
      <c r="J23" s="41">
        <v>4197.9833333333336</v>
      </c>
      <c r="K23" s="41">
        <v>4294.3666666666668</v>
      </c>
      <c r="L23" s="41">
        <v>4355.7833333333328</v>
      </c>
      <c r="M23" s="31">
        <v>4232.95</v>
      </c>
      <c r="N23" s="31">
        <v>4075.15</v>
      </c>
      <c r="O23" s="42">
        <v>1770000</v>
      </c>
      <c r="P23" s="43">
        <v>-5.8972198820556026E-3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44434</v>
      </c>
      <c r="E24" s="40">
        <v>230.6</v>
      </c>
      <c r="F24" s="40">
        <v>229.21666666666667</v>
      </c>
      <c r="G24" s="41">
        <v>226.63333333333333</v>
      </c>
      <c r="H24" s="41">
        <v>222.66666666666666</v>
      </c>
      <c r="I24" s="41">
        <v>220.08333333333331</v>
      </c>
      <c r="J24" s="41">
        <v>233.18333333333334</v>
      </c>
      <c r="K24" s="41">
        <v>235.76666666666665</v>
      </c>
      <c r="L24" s="41">
        <v>239.73333333333335</v>
      </c>
      <c r="M24" s="31">
        <v>231.8</v>
      </c>
      <c r="N24" s="31">
        <v>225.25</v>
      </c>
      <c r="O24" s="42">
        <v>14307500</v>
      </c>
      <c r="P24" s="43">
        <v>2.0324478516669638E-2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44434</v>
      </c>
      <c r="E25" s="40">
        <v>141.80000000000001</v>
      </c>
      <c r="F25" s="40">
        <v>140.16666666666666</v>
      </c>
      <c r="G25" s="41">
        <v>136.63333333333333</v>
      </c>
      <c r="H25" s="41">
        <v>131.46666666666667</v>
      </c>
      <c r="I25" s="41">
        <v>127.93333333333334</v>
      </c>
      <c r="J25" s="41">
        <v>145.33333333333331</v>
      </c>
      <c r="K25" s="41">
        <v>148.86666666666667</v>
      </c>
      <c r="L25" s="41">
        <v>154.0333333333333</v>
      </c>
      <c r="M25" s="31">
        <v>143.69999999999999</v>
      </c>
      <c r="N25" s="31">
        <v>135</v>
      </c>
      <c r="O25" s="42">
        <v>35910000</v>
      </c>
      <c r="P25" s="43">
        <v>8.1740544936966253E-2</v>
      </c>
    </row>
    <row r="26" spans="1:16" ht="12.75" customHeight="1">
      <c r="A26" s="31">
        <v>16</v>
      </c>
      <c r="B26" s="335" t="s">
        <v>45</v>
      </c>
      <c r="C26" s="33" t="s">
        <v>310</v>
      </c>
      <c r="D26" s="34">
        <v>44434</v>
      </c>
      <c r="E26" s="40">
        <v>2232.75</v>
      </c>
      <c r="F26" s="40">
        <v>2231.5</v>
      </c>
      <c r="G26" s="41">
        <v>2183.0500000000002</v>
      </c>
      <c r="H26" s="41">
        <v>2133.3500000000004</v>
      </c>
      <c r="I26" s="41">
        <v>2084.9000000000005</v>
      </c>
      <c r="J26" s="41">
        <v>2281.1999999999998</v>
      </c>
      <c r="K26" s="41">
        <v>2329.6499999999996</v>
      </c>
      <c r="L26" s="41">
        <v>2379.3499999999995</v>
      </c>
      <c r="M26" s="31">
        <v>2279.9499999999998</v>
      </c>
      <c r="N26" s="31">
        <v>2181.8000000000002</v>
      </c>
      <c r="O26" s="42">
        <v>240350</v>
      </c>
      <c r="P26" s="43">
        <v>-3.1042128603104215E-2</v>
      </c>
    </row>
    <row r="27" spans="1:16" ht="12.75" customHeight="1">
      <c r="A27" s="31">
        <v>17</v>
      </c>
      <c r="B27" s="32" t="s">
        <v>57</v>
      </c>
      <c r="C27" s="33" t="s">
        <v>58</v>
      </c>
      <c r="D27" s="34">
        <v>44434</v>
      </c>
      <c r="E27" s="40">
        <v>3032.9</v>
      </c>
      <c r="F27" s="40">
        <v>3035.6333333333332</v>
      </c>
      <c r="G27" s="41">
        <v>3000.2666666666664</v>
      </c>
      <c r="H27" s="41">
        <v>2967.6333333333332</v>
      </c>
      <c r="I27" s="41">
        <v>2932.2666666666664</v>
      </c>
      <c r="J27" s="41">
        <v>3068.2666666666664</v>
      </c>
      <c r="K27" s="41">
        <v>3103.6333333333332</v>
      </c>
      <c r="L27" s="41">
        <v>3136.2666666666664</v>
      </c>
      <c r="M27" s="31">
        <v>3071</v>
      </c>
      <c r="N27" s="31">
        <v>3003</v>
      </c>
      <c r="O27" s="42">
        <v>4223100</v>
      </c>
      <c r="P27" s="43">
        <v>-3.8259206121472981E-2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44434</v>
      </c>
      <c r="E28" s="40">
        <v>1196.55</v>
      </c>
      <c r="F28" s="40">
        <v>1208.1166666666666</v>
      </c>
      <c r="G28" s="41">
        <v>1179.583333333333</v>
      </c>
      <c r="H28" s="41">
        <v>1162.6166666666666</v>
      </c>
      <c r="I28" s="41">
        <v>1134.083333333333</v>
      </c>
      <c r="J28" s="41">
        <v>1225.083333333333</v>
      </c>
      <c r="K28" s="41">
        <v>1253.6166666666663</v>
      </c>
      <c r="L28" s="41">
        <v>1270.583333333333</v>
      </c>
      <c r="M28" s="31">
        <v>1236.6500000000001</v>
      </c>
      <c r="N28" s="31">
        <v>1191.1500000000001</v>
      </c>
      <c r="O28" s="42">
        <v>2088000</v>
      </c>
      <c r="P28" s="43">
        <v>-4.4612216884008238E-2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44434</v>
      </c>
      <c r="E29" s="40">
        <v>920.9</v>
      </c>
      <c r="F29" s="40">
        <v>923.6</v>
      </c>
      <c r="G29" s="41">
        <v>916.05000000000007</v>
      </c>
      <c r="H29" s="41">
        <v>911.2</v>
      </c>
      <c r="I29" s="41">
        <v>903.65000000000009</v>
      </c>
      <c r="J29" s="41">
        <v>928.45</v>
      </c>
      <c r="K29" s="41">
        <v>936</v>
      </c>
      <c r="L29" s="41">
        <v>940.85</v>
      </c>
      <c r="M29" s="31">
        <v>931.15</v>
      </c>
      <c r="N29" s="31">
        <v>918.75</v>
      </c>
      <c r="O29" s="42">
        <v>10839400</v>
      </c>
      <c r="P29" s="43">
        <v>2.1625926606628685E-2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44434</v>
      </c>
      <c r="E30" s="40">
        <v>739.25</v>
      </c>
      <c r="F30" s="40">
        <v>733.73333333333323</v>
      </c>
      <c r="G30" s="41">
        <v>726.01666666666642</v>
      </c>
      <c r="H30" s="41">
        <v>712.78333333333319</v>
      </c>
      <c r="I30" s="41">
        <v>705.06666666666638</v>
      </c>
      <c r="J30" s="41">
        <v>746.96666666666647</v>
      </c>
      <c r="K30" s="41">
        <v>754.68333333333339</v>
      </c>
      <c r="L30" s="41">
        <v>767.91666666666652</v>
      </c>
      <c r="M30" s="31">
        <v>741.45</v>
      </c>
      <c r="N30" s="31">
        <v>720.5</v>
      </c>
      <c r="O30" s="42">
        <v>30278400</v>
      </c>
      <c r="P30" s="43">
        <v>-0.11307954585398432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44434</v>
      </c>
      <c r="E31" s="40">
        <v>3845.5</v>
      </c>
      <c r="F31" s="40">
        <v>3839.1</v>
      </c>
      <c r="G31" s="41">
        <v>3828.35</v>
      </c>
      <c r="H31" s="41">
        <v>3811.2</v>
      </c>
      <c r="I31" s="41">
        <v>3800.45</v>
      </c>
      <c r="J31" s="41">
        <v>3856.25</v>
      </c>
      <c r="K31" s="41">
        <v>3867</v>
      </c>
      <c r="L31" s="41">
        <v>3884.15</v>
      </c>
      <c r="M31" s="31">
        <v>3849.85</v>
      </c>
      <c r="N31" s="31">
        <v>3821.95</v>
      </c>
      <c r="O31" s="42">
        <v>1993250</v>
      </c>
      <c r="P31" s="43">
        <v>8.5352572828750334E-2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44434</v>
      </c>
      <c r="E32" s="40">
        <v>14343.45</v>
      </c>
      <c r="F32" s="40">
        <v>14300.949999999999</v>
      </c>
      <c r="G32" s="41">
        <v>14227.999999999998</v>
      </c>
      <c r="H32" s="41">
        <v>14112.55</v>
      </c>
      <c r="I32" s="41">
        <v>14039.599999999999</v>
      </c>
      <c r="J32" s="41">
        <v>14416.399999999998</v>
      </c>
      <c r="K32" s="41">
        <v>14489.349999999999</v>
      </c>
      <c r="L32" s="41">
        <v>14604.799999999997</v>
      </c>
      <c r="M32" s="31">
        <v>14373.9</v>
      </c>
      <c r="N32" s="31">
        <v>14185.5</v>
      </c>
      <c r="O32" s="42">
        <v>839550</v>
      </c>
      <c r="P32" s="43">
        <v>-1.6862813982083259E-2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44434</v>
      </c>
      <c r="E33" s="40">
        <v>6344.1</v>
      </c>
      <c r="F33" s="40">
        <v>6304.9000000000005</v>
      </c>
      <c r="G33" s="41">
        <v>6256.8000000000011</v>
      </c>
      <c r="H33" s="41">
        <v>6169.5000000000009</v>
      </c>
      <c r="I33" s="41">
        <v>6121.4000000000015</v>
      </c>
      <c r="J33" s="41">
        <v>6392.2000000000007</v>
      </c>
      <c r="K33" s="41">
        <v>6440.3000000000011</v>
      </c>
      <c r="L33" s="41">
        <v>6527.6</v>
      </c>
      <c r="M33" s="31">
        <v>6353</v>
      </c>
      <c r="N33" s="31">
        <v>6217.6</v>
      </c>
      <c r="O33" s="42">
        <v>4151000</v>
      </c>
      <c r="P33" s="43">
        <v>-1.797965460137213E-2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44434</v>
      </c>
      <c r="E34" s="40">
        <v>2519</v>
      </c>
      <c r="F34" s="40">
        <v>2515.6833333333334</v>
      </c>
      <c r="G34" s="41">
        <v>2483.3666666666668</v>
      </c>
      <c r="H34" s="41">
        <v>2447.7333333333336</v>
      </c>
      <c r="I34" s="41">
        <v>2415.416666666667</v>
      </c>
      <c r="J34" s="41">
        <v>2551.3166666666666</v>
      </c>
      <c r="K34" s="41">
        <v>2583.6333333333332</v>
      </c>
      <c r="L34" s="41">
        <v>2619.2666666666664</v>
      </c>
      <c r="M34" s="31">
        <v>2548</v>
      </c>
      <c r="N34" s="31">
        <v>2480.0500000000002</v>
      </c>
      <c r="O34" s="42">
        <v>1033600</v>
      </c>
      <c r="P34" s="43">
        <v>-4.260837347165617E-2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44434</v>
      </c>
      <c r="E35" s="40">
        <v>302.05</v>
      </c>
      <c r="F35" s="40">
        <v>300.98333333333335</v>
      </c>
      <c r="G35" s="41">
        <v>297.86666666666667</v>
      </c>
      <c r="H35" s="41">
        <v>293.68333333333334</v>
      </c>
      <c r="I35" s="41">
        <v>290.56666666666666</v>
      </c>
      <c r="J35" s="41">
        <v>305.16666666666669</v>
      </c>
      <c r="K35" s="41">
        <v>308.28333333333336</v>
      </c>
      <c r="L35" s="41">
        <v>312.4666666666667</v>
      </c>
      <c r="M35" s="31">
        <v>304.10000000000002</v>
      </c>
      <c r="N35" s="31">
        <v>296.8</v>
      </c>
      <c r="O35" s="42">
        <v>22829400</v>
      </c>
      <c r="P35" s="43">
        <v>1.3666879795396419E-2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44434</v>
      </c>
      <c r="E36" s="40">
        <v>83</v>
      </c>
      <c r="F36" s="40">
        <v>82.333333333333329</v>
      </c>
      <c r="G36" s="41">
        <v>81.36666666666666</v>
      </c>
      <c r="H36" s="41">
        <v>79.733333333333334</v>
      </c>
      <c r="I36" s="41">
        <v>78.766666666666666</v>
      </c>
      <c r="J36" s="41">
        <v>83.966666666666654</v>
      </c>
      <c r="K36" s="41">
        <v>84.933333333333323</v>
      </c>
      <c r="L36" s="41">
        <v>86.566666666666649</v>
      </c>
      <c r="M36" s="31">
        <v>83.3</v>
      </c>
      <c r="N36" s="31">
        <v>80.7</v>
      </c>
      <c r="O36" s="42">
        <v>172036800</v>
      </c>
      <c r="P36" s="43">
        <v>1.5820379965457685E-2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44434</v>
      </c>
      <c r="E37" s="40">
        <v>1689.6</v>
      </c>
      <c r="F37" s="40">
        <v>1700.8666666666668</v>
      </c>
      <c r="G37" s="41">
        <v>1666.7333333333336</v>
      </c>
      <c r="H37" s="41">
        <v>1643.8666666666668</v>
      </c>
      <c r="I37" s="41">
        <v>1609.7333333333336</v>
      </c>
      <c r="J37" s="41">
        <v>1723.7333333333336</v>
      </c>
      <c r="K37" s="41">
        <v>1757.8666666666668</v>
      </c>
      <c r="L37" s="41">
        <v>1780.7333333333336</v>
      </c>
      <c r="M37" s="31">
        <v>1735</v>
      </c>
      <c r="N37" s="31">
        <v>1678</v>
      </c>
      <c r="O37" s="42">
        <v>2225300</v>
      </c>
      <c r="P37" s="43">
        <v>2.9747149231531978E-3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44434</v>
      </c>
      <c r="E38" s="40">
        <v>182.95</v>
      </c>
      <c r="F38" s="40">
        <v>183.58333333333334</v>
      </c>
      <c r="G38" s="41">
        <v>181.51666666666668</v>
      </c>
      <c r="H38" s="41">
        <v>180.08333333333334</v>
      </c>
      <c r="I38" s="41">
        <v>178.01666666666668</v>
      </c>
      <c r="J38" s="41">
        <v>185.01666666666668</v>
      </c>
      <c r="K38" s="41">
        <v>187.08333333333334</v>
      </c>
      <c r="L38" s="41">
        <v>188.51666666666668</v>
      </c>
      <c r="M38" s="31">
        <v>185.65</v>
      </c>
      <c r="N38" s="31">
        <v>182.15</v>
      </c>
      <c r="O38" s="42">
        <v>23533400</v>
      </c>
      <c r="P38" s="43">
        <v>4.735328936242178E-2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44434</v>
      </c>
      <c r="E39" s="40">
        <v>846.95</v>
      </c>
      <c r="F39" s="40">
        <v>849.01666666666677</v>
      </c>
      <c r="G39" s="41">
        <v>840.03333333333353</v>
      </c>
      <c r="H39" s="41">
        <v>833.11666666666679</v>
      </c>
      <c r="I39" s="41">
        <v>824.13333333333355</v>
      </c>
      <c r="J39" s="41">
        <v>855.93333333333351</v>
      </c>
      <c r="K39" s="41">
        <v>864.91666666666686</v>
      </c>
      <c r="L39" s="41">
        <v>871.83333333333348</v>
      </c>
      <c r="M39" s="31">
        <v>858</v>
      </c>
      <c r="N39" s="31">
        <v>842.1</v>
      </c>
      <c r="O39" s="42">
        <v>3903900</v>
      </c>
      <c r="P39" s="43">
        <v>3.3488642981945253E-2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44434</v>
      </c>
      <c r="E40" s="40">
        <v>812.3</v>
      </c>
      <c r="F40" s="40">
        <v>808.48333333333323</v>
      </c>
      <c r="G40" s="41">
        <v>794.76666666666642</v>
      </c>
      <c r="H40" s="41">
        <v>777.23333333333323</v>
      </c>
      <c r="I40" s="41">
        <v>763.51666666666642</v>
      </c>
      <c r="J40" s="41">
        <v>826.01666666666642</v>
      </c>
      <c r="K40" s="41">
        <v>839.73333333333335</v>
      </c>
      <c r="L40" s="41">
        <v>857.26666666666642</v>
      </c>
      <c r="M40" s="31">
        <v>822.2</v>
      </c>
      <c r="N40" s="31">
        <v>790.95</v>
      </c>
      <c r="O40" s="42">
        <v>6279000</v>
      </c>
      <c r="P40" s="43">
        <v>-7.1157495256166979E-3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44434</v>
      </c>
      <c r="E41" s="40">
        <v>581</v>
      </c>
      <c r="F41" s="40">
        <v>575.69999999999993</v>
      </c>
      <c r="G41" s="41">
        <v>568.39999999999986</v>
      </c>
      <c r="H41" s="41">
        <v>555.79999999999995</v>
      </c>
      <c r="I41" s="41">
        <v>548.49999999999989</v>
      </c>
      <c r="J41" s="41">
        <v>588.29999999999984</v>
      </c>
      <c r="K41" s="41">
        <v>595.5999999999998</v>
      </c>
      <c r="L41" s="41">
        <v>608.19999999999982</v>
      </c>
      <c r="M41" s="31">
        <v>583</v>
      </c>
      <c r="N41" s="31">
        <v>563.1</v>
      </c>
      <c r="O41" s="42">
        <v>96923913</v>
      </c>
      <c r="P41" s="43">
        <v>-3.2303967769954353E-2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44434</v>
      </c>
      <c r="E42" s="40">
        <v>59.45</v>
      </c>
      <c r="F42" s="40">
        <v>59.783333333333331</v>
      </c>
      <c r="G42" s="41">
        <v>58.766666666666666</v>
      </c>
      <c r="H42" s="41">
        <v>58.083333333333336</v>
      </c>
      <c r="I42" s="41">
        <v>57.06666666666667</v>
      </c>
      <c r="J42" s="41">
        <v>60.466666666666661</v>
      </c>
      <c r="K42" s="41">
        <v>61.483333333333327</v>
      </c>
      <c r="L42" s="41">
        <v>62.166666666666657</v>
      </c>
      <c r="M42" s="31">
        <v>60.8</v>
      </c>
      <c r="N42" s="31">
        <v>59.1</v>
      </c>
      <c r="O42" s="42">
        <v>102889500</v>
      </c>
      <c r="P42" s="43">
        <v>-3.7616917446116308E-3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44434</v>
      </c>
      <c r="E43" s="40">
        <v>390.8</v>
      </c>
      <c r="F43" s="40">
        <v>390.98333333333335</v>
      </c>
      <c r="G43" s="41">
        <v>388.56666666666672</v>
      </c>
      <c r="H43" s="41">
        <v>386.33333333333337</v>
      </c>
      <c r="I43" s="41">
        <v>383.91666666666674</v>
      </c>
      <c r="J43" s="41">
        <v>393.2166666666667</v>
      </c>
      <c r="K43" s="41">
        <v>395.63333333333333</v>
      </c>
      <c r="L43" s="41">
        <v>397.86666666666667</v>
      </c>
      <c r="M43" s="31">
        <v>393.4</v>
      </c>
      <c r="N43" s="31">
        <v>388.75</v>
      </c>
      <c r="O43" s="42">
        <v>18618500</v>
      </c>
      <c r="P43" s="43">
        <v>-1.8906799175857473E-2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44434</v>
      </c>
      <c r="E44" s="40">
        <v>15308.3</v>
      </c>
      <c r="F44" s="40">
        <v>15321.116666666667</v>
      </c>
      <c r="G44" s="41">
        <v>15242.183333333334</v>
      </c>
      <c r="H44" s="41">
        <v>15176.066666666668</v>
      </c>
      <c r="I44" s="41">
        <v>15097.133333333335</v>
      </c>
      <c r="J44" s="41">
        <v>15387.233333333334</v>
      </c>
      <c r="K44" s="41">
        <v>15466.166666666664</v>
      </c>
      <c r="L44" s="41">
        <v>15532.283333333333</v>
      </c>
      <c r="M44" s="31">
        <v>15400.05</v>
      </c>
      <c r="N44" s="31">
        <v>15255</v>
      </c>
      <c r="O44" s="42">
        <v>143850</v>
      </c>
      <c r="P44" s="43">
        <v>0.11684782608695653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44434</v>
      </c>
      <c r="E45" s="40">
        <v>465</v>
      </c>
      <c r="F45" s="40">
        <v>463</v>
      </c>
      <c r="G45" s="41">
        <v>459.05</v>
      </c>
      <c r="H45" s="41">
        <v>453.1</v>
      </c>
      <c r="I45" s="41">
        <v>449.15000000000003</v>
      </c>
      <c r="J45" s="41">
        <v>468.95</v>
      </c>
      <c r="K45" s="41">
        <v>472.90000000000003</v>
      </c>
      <c r="L45" s="41">
        <v>478.84999999999997</v>
      </c>
      <c r="M45" s="31">
        <v>466.95</v>
      </c>
      <c r="N45" s="31">
        <v>457.05</v>
      </c>
      <c r="O45" s="42">
        <v>38631600</v>
      </c>
      <c r="P45" s="43">
        <v>1.7156398104265402E-2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44434</v>
      </c>
      <c r="E46" s="40">
        <v>3589.5</v>
      </c>
      <c r="F46" s="40">
        <v>3576.7833333333333</v>
      </c>
      <c r="G46" s="41">
        <v>3558.0166666666664</v>
      </c>
      <c r="H46" s="41">
        <v>3526.5333333333333</v>
      </c>
      <c r="I46" s="41">
        <v>3507.7666666666664</v>
      </c>
      <c r="J46" s="41">
        <v>3608.2666666666664</v>
      </c>
      <c r="K46" s="41">
        <v>3627.0333333333338</v>
      </c>
      <c r="L46" s="41">
        <v>3658.5166666666664</v>
      </c>
      <c r="M46" s="31">
        <v>3595.55</v>
      </c>
      <c r="N46" s="31">
        <v>3545.3</v>
      </c>
      <c r="O46" s="42">
        <v>1834400</v>
      </c>
      <c r="P46" s="43">
        <v>6.8250640577684596E-2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44434</v>
      </c>
      <c r="E47" s="40">
        <v>594.65</v>
      </c>
      <c r="F47" s="40">
        <v>594.18333333333328</v>
      </c>
      <c r="G47" s="41">
        <v>590.41666666666652</v>
      </c>
      <c r="H47" s="41">
        <v>586.18333333333328</v>
      </c>
      <c r="I47" s="41">
        <v>582.41666666666652</v>
      </c>
      <c r="J47" s="41">
        <v>598.41666666666652</v>
      </c>
      <c r="K47" s="41">
        <v>602.18333333333317</v>
      </c>
      <c r="L47" s="41">
        <v>606.41666666666652</v>
      </c>
      <c r="M47" s="31">
        <v>597.95000000000005</v>
      </c>
      <c r="N47" s="31">
        <v>589.95000000000005</v>
      </c>
      <c r="O47" s="42">
        <v>22415800</v>
      </c>
      <c r="P47" s="43">
        <v>1.0112025379200952E-2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44434</v>
      </c>
      <c r="E48" s="40">
        <v>157.19999999999999</v>
      </c>
      <c r="F48" s="40">
        <v>156.51666666666665</v>
      </c>
      <c r="G48" s="41">
        <v>155.18333333333331</v>
      </c>
      <c r="H48" s="41">
        <v>153.16666666666666</v>
      </c>
      <c r="I48" s="41">
        <v>151.83333333333331</v>
      </c>
      <c r="J48" s="41">
        <v>158.5333333333333</v>
      </c>
      <c r="K48" s="41">
        <v>159.86666666666667</v>
      </c>
      <c r="L48" s="41">
        <v>161.8833333333333</v>
      </c>
      <c r="M48" s="31">
        <v>157.85</v>
      </c>
      <c r="N48" s="31">
        <v>154.5</v>
      </c>
      <c r="O48" s="42">
        <v>63784800</v>
      </c>
      <c r="P48" s="43">
        <v>2.012263580620088E-2</v>
      </c>
    </row>
    <row r="49" spans="1:16" ht="12.75" customHeight="1">
      <c r="A49" s="31">
        <v>39</v>
      </c>
      <c r="B49" s="32" t="s">
        <v>64</v>
      </c>
      <c r="C49" s="33" t="s">
        <v>85</v>
      </c>
      <c r="D49" s="34">
        <v>44434</v>
      </c>
      <c r="E49" s="40">
        <v>518.79999999999995</v>
      </c>
      <c r="F49" s="40">
        <v>520.43333333333328</v>
      </c>
      <c r="G49" s="41">
        <v>511.71666666666658</v>
      </c>
      <c r="H49" s="41">
        <v>504.63333333333333</v>
      </c>
      <c r="I49" s="41">
        <v>495.91666666666663</v>
      </c>
      <c r="J49" s="41">
        <v>527.51666666666654</v>
      </c>
      <c r="K49" s="41">
        <v>536.23333333333323</v>
      </c>
      <c r="L49" s="41">
        <v>543.31666666666649</v>
      </c>
      <c r="M49" s="31">
        <v>529.15</v>
      </c>
      <c r="N49" s="31">
        <v>513.35</v>
      </c>
      <c r="O49" s="42">
        <v>12531250</v>
      </c>
      <c r="P49" s="43">
        <v>-5.8420212266366116E-2</v>
      </c>
    </row>
    <row r="50" spans="1:16" ht="12.75" customHeight="1">
      <c r="A50" s="31">
        <v>40</v>
      </c>
      <c r="B50" s="32" t="s">
        <v>48</v>
      </c>
      <c r="C50" s="33" t="s">
        <v>86</v>
      </c>
      <c r="D50" s="34">
        <v>44434</v>
      </c>
      <c r="E50" s="40">
        <v>924.7</v>
      </c>
      <c r="F50" s="40">
        <v>922.0333333333333</v>
      </c>
      <c r="G50" s="41">
        <v>917.31666666666661</v>
      </c>
      <c r="H50" s="41">
        <v>909.93333333333328</v>
      </c>
      <c r="I50" s="41">
        <v>905.21666666666658</v>
      </c>
      <c r="J50" s="41">
        <v>929.41666666666663</v>
      </c>
      <c r="K50" s="41">
        <v>934.13333333333333</v>
      </c>
      <c r="L50" s="41">
        <v>941.51666666666665</v>
      </c>
      <c r="M50" s="31">
        <v>926.75</v>
      </c>
      <c r="N50" s="31">
        <v>914.65</v>
      </c>
      <c r="O50" s="42">
        <v>13717600</v>
      </c>
      <c r="P50" s="43">
        <v>-5.2095666587733834E-4</v>
      </c>
    </row>
    <row r="51" spans="1:16" ht="12.75" customHeight="1">
      <c r="A51" s="31">
        <v>41</v>
      </c>
      <c r="B51" s="32" t="s">
        <v>45</v>
      </c>
      <c r="C51" s="33" t="s">
        <v>87</v>
      </c>
      <c r="D51" s="34">
        <v>44434</v>
      </c>
      <c r="E51" s="40">
        <v>144.69999999999999</v>
      </c>
      <c r="F51" s="40">
        <v>144.4</v>
      </c>
      <c r="G51" s="41">
        <v>143.75</v>
      </c>
      <c r="H51" s="41">
        <v>142.79999999999998</v>
      </c>
      <c r="I51" s="41">
        <v>142.14999999999998</v>
      </c>
      <c r="J51" s="41">
        <v>145.35000000000002</v>
      </c>
      <c r="K51" s="41">
        <v>146.00000000000006</v>
      </c>
      <c r="L51" s="41">
        <v>146.95000000000005</v>
      </c>
      <c r="M51" s="31">
        <v>145.05000000000001</v>
      </c>
      <c r="N51" s="31">
        <v>143.44999999999999</v>
      </c>
      <c r="O51" s="42">
        <v>55738200</v>
      </c>
      <c r="P51" s="43">
        <v>1.6156202143950995E-2</v>
      </c>
    </row>
    <row r="52" spans="1:16" ht="12.75" customHeight="1">
      <c r="A52" s="31">
        <v>42</v>
      </c>
      <c r="B52" s="32" t="s">
        <v>88</v>
      </c>
      <c r="C52" s="33" t="s">
        <v>89</v>
      </c>
      <c r="D52" s="34">
        <v>44434</v>
      </c>
      <c r="E52" s="40">
        <v>4964.1499999999996</v>
      </c>
      <c r="F52" s="40">
        <v>5029.75</v>
      </c>
      <c r="G52" s="41">
        <v>4859.5</v>
      </c>
      <c r="H52" s="41">
        <v>4754.8500000000004</v>
      </c>
      <c r="I52" s="41">
        <v>4584.6000000000004</v>
      </c>
      <c r="J52" s="41">
        <v>5134.3999999999996</v>
      </c>
      <c r="K52" s="41">
        <v>5304.65</v>
      </c>
      <c r="L52" s="41">
        <v>5409.2999999999993</v>
      </c>
      <c r="M52" s="31">
        <v>5200</v>
      </c>
      <c r="N52" s="31">
        <v>4925.1000000000004</v>
      </c>
      <c r="O52" s="42">
        <v>527600</v>
      </c>
      <c r="P52" s="43">
        <v>1.9713954387321223E-2</v>
      </c>
    </row>
    <row r="53" spans="1:16" ht="12.75" customHeight="1">
      <c r="A53" s="31">
        <v>43</v>
      </c>
      <c r="B53" s="32" t="s">
        <v>57</v>
      </c>
      <c r="C53" s="33" t="s">
        <v>90</v>
      </c>
      <c r="D53" s="34">
        <v>44434</v>
      </c>
      <c r="E53" s="40">
        <v>1680.75</v>
      </c>
      <c r="F53" s="40">
        <v>1685.6499999999999</v>
      </c>
      <c r="G53" s="41">
        <v>1669.2999999999997</v>
      </c>
      <c r="H53" s="41">
        <v>1657.85</v>
      </c>
      <c r="I53" s="41">
        <v>1641.4999999999998</v>
      </c>
      <c r="J53" s="41">
        <v>1697.0999999999997</v>
      </c>
      <c r="K53" s="41">
        <v>1713.4499999999996</v>
      </c>
      <c r="L53" s="41">
        <v>1724.8999999999996</v>
      </c>
      <c r="M53" s="31">
        <v>1702</v>
      </c>
      <c r="N53" s="31">
        <v>1674.2</v>
      </c>
      <c r="O53" s="42">
        <v>2510550</v>
      </c>
      <c r="P53" s="43">
        <v>0.12235956814270067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44434</v>
      </c>
      <c r="E54" s="40">
        <v>700</v>
      </c>
      <c r="F54" s="40">
        <v>699.06666666666661</v>
      </c>
      <c r="G54" s="41">
        <v>693.58333333333326</v>
      </c>
      <c r="H54" s="41">
        <v>687.16666666666663</v>
      </c>
      <c r="I54" s="41">
        <v>681.68333333333328</v>
      </c>
      <c r="J54" s="41">
        <v>705.48333333333323</v>
      </c>
      <c r="K54" s="41">
        <v>710.96666666666658</v>
      </c>
      <c r="L54" s="41">
        <v>717.38333333333321</v>
      </c>
      <c r="M54" s="31">
        <v>704.55</v>
      </c>
      <c r="N54" s="31">
        <v>692.65</v>
      </c>
      <c r="O54" s="42">
        <v>7297647</v>
      </c>
      <c r="P54" s="43">
        <v>-5.6767676767676765E-2</v>
      </c>
    </row>
    <row r="55" spans="1:16" ht="12.75" customHeight="1">
      <c r="A55" s="31">
        <v>45</v>
      </c>
      <c r="B55" s="32" t="s">
        <v>45</v>
      </c>
      <c r="C55" s="33" t="s">
        <v>92</v>
      </c>
      <c r="D55" s="34">
        <v>44434</v>
      </c>
      <c r="E55" s="40">
        <v>893.75</v>
      </c>
      <c r="F55" s="40">
        <v>899.35</v>
      </c>
      <c r="G55" s="41">
        <v>880.15000000000009</v>
      </c>
      <c r="H55" s="41">
        <v>866.55000000000007</v>
      </c>
      <c r="I55" s="41">
        <v>847.35000000000014</v>
      </c>
      <c r="J55" s="41">
        <v>912.95</v>
      </c>
      <c r="K55" s="41">
        <v>932.15000000000009</v>
      </c>
      <c r="L55" s="41">
        <v>945.75</v>
      </c>
      <c r="M55" s="31">
        <v>918.55</v>
      </c>
      <c r="N55" s="31">
        <v>885.75</v>
      </c>
      <c r="O55" s="42">
        <v>1598125</v>
      </c>
      <c r="P55" s="43">
        <v>1.1071569790431E-2</v>
      </c>
    </row>
    <row r="56" spans="1:16" ht="12.75" customHeight="1">
      <c r="A56" s="31">
        <v>46</v>
      </c>
      <c r="B56" s="32" t="s">
        <v>59</v>
      </c>
      <c r="C56" s="33" t="s">
        <v>93</v>
      </c>
      <c r="D56" s="34">
        <v>44434</v>
      </c>
      <c r="E56" s="40">
        <v>152.25</v>
      </c>
      <c r="F56" s="40">
        <v>151.76666666666668</v>
      </c>
      <c r="G56" s="41">
        <v>150.73333333333335</v>
      </c>
      <c r="H56" s="41">
        <v>149.21666666666667</v>
      </c>
      <c r="I56" s="41">
        <v>148.18333333333334</v>
      </c>
      <c r="J56" s="41">
        <v>153.28333333333336</v>
      </c>
      <c r="K56" s="41">
        <v>154.31666666666672</v>
      </c>
      <c r="L56" s="41">
        <v>155.83333333333337</v>
      </c>
      <c r="M56" s="31">
        <v>152.80000000000001</v>
      </c>
      <c r="N56" s="31">
        <v>150.25</v>
      </c>
      <c r="O56" s="42">
        <v>9383700</v>
      </c>
      <c r="P56" s="43">
        <v>7.6564580559254324E-3</v>
      </c>
    </row>
    <row r="57" spans="1:16" ht="12.75" customHeight="1">
      <c r="A57" s="31">
        <v>47</v>
      </c>
      <c r="B57" s="32" t="s">
        <v>71</v>
      </c>
      <c r="C57" s="33" t="s">
        <v>94</v>
      </c>
      <c r="D57" s="34">
        <v>44434</v>
      </c>
      <c r="E57" s="40">
        <v>904.95</v>
      </c>
      <c r="F57" s="40">
        <v>890.94999999999993</v>
      </c>
      <c r="G57" s="41">
        <v>873.89999999999986</v>
      </c>
      <c r="H57" s="41">
        <v>842.84999999999991</v>
      </c>
      <c r="I57" s="41">
        <v>825.79999999999984</v>
      </c>
      <c r="J57" s="41">
        <v>921.99999999999989</v>
      </c>
      <c r="K57" s="41">
        <v>939.04999999999984</v>
      </c>
      <c r="L57" s="41">
        <v>970.09999999999991</v>
      </c>
      <c r="M57" s="31">
        <v>908</v>
      </c>
      <c r="N57" s="31">
        <v>859.9</v>
      </c>
      <c r="O57" s="42">
        <v>2807400</v>
      </c>
      <c r="P57" s="43">
        <v>0.20841942148760331</v>
      </c>
    </row>
    <row r="58" spans="1:16" ht="12.75" customHeight="1">
      <c r="A58" s="31">
        <v>48</v>
      </c>
      <c r="B58" s="32" t="s">
        <v>57</v>
      </c>
      <c r="C58" s="33" t="s">
        <v>95</v>
      </c>
      <c r="D58" s="34">
        <v>44434</v>
      </c>
      <c r="E58" s="40">
        <v>616.5</v>
      </c>
      <c r="F58" s="40">
        <v>613.0333333333333</v>
      </c>
      <c r="G58" s="41">
        <v>604.06666666666661</v>
      </c>
      <c r="H58" s="41">
        <v>591.63333333333333</v>
      </c>
      <c r="I58" s="41">
        <v>582.66666666666663</v>
      </c>
      <c r="J58" s="41">
        <v>625.46666666666658</v>
      </c>
      <c r="K58" s="41">
        <v>634.43333333333328</v>
      </c>
      <c r="L58" s="41">
        <v>646.86666666666656</v>
      </c>
      <c r="M58" s="31">
        <v>622</v>
      </c>
      <c r="N58" s="31">
        <v>600.6</v>
      </c>
      <c r="O58" s="42">
        <v>14352500</v>
      </c>
      <c r="P58" s="43">
        <v>0.11975814316364346</v>
      </c>
    </row>
    <row r="59" spans="1:16" ht="12.75" customHeight="1">
      <c r="A59" s="31">
        <v>49</v>
      </c>
      <c r="B59" s="32" t="s">
        <v>39</v>
      </c>
      <c r="C59" s="33" t="s">
        <v>96</v>
      </c>
      <c r="D59" s="34">
        <v>44434</v>
      </c>
      <c r="E59" s="40">
        <v>2098.5</v>
      </c>
      <c r="F59" s="40">
        <v>2111.0166666666669</v>
      </c>
      <c r="G59" s="41">
        <v>2061.0333333333338</v>
      </c>
      <c r="H59" s="41">
        <v>2023.5666666666671</v>
      </c>
      <c r="I59" s="41">
        <v>1973.5833333333339</v>
      </c>
      <c r="J59" s="41">
        <v>2148.4833333333336</v>
      </c>
      <c r="K59" s="41">
        <v>2198.4666666666662</v>
      </c>
      <c r="L59" s="41">
        <v>2235.9333333333334</v>
      </c>
      <c r="M59" s="31">
        <v>2161</v>
      </c>
      <c r="N59" s="31">
        <v>2073.5500000000002</v>
      </c>
      <c r="O59" s="42">
        <v>2834500</v>
      </c>
      <c r="P59" s="43">
        <v>-3.5556311670636269E-2</v>
      </c>
    </row>
    <row r="60" spans="1:16" ht="12.75" customHeight="1">
      <c r="A60" s="31">
        <v>50</v>
      </c>
      <c r="B60" s="32" t="s">
        <v>48</v>
      </c>
      <c r="C60" s="33" t="s">
        <v>97</v>
      </c>
      <c r="D60" s="34">
        <v>44434</v>
      </c>
      <c r="E60" s="40">
        <v>5008.25</v>
      </c>
      <c r="F60" s="40">
        <v>4971.416666666667</v>
      </c>
      <c r="G60" s="41">
        <v>4923.3333333333339</v>
      </c>
      <c r="H60" s="41">
        <v>4838.416666666667</v>
      </c>
      <c r="I60" s="41">
        <v>4790.3333333333339</v>
      </c>
      <c r="J60" s="41">
        <v>5056.3333333333339</v>
      </c>
      <c r="K60" s="41">
        <v>5104.4166666666679</v>
      </c>
      <c r="L60" s="41">
        <v>5189.3333333333339</v>
      </c>
      <c r="M60" s="31">
        <v>5019.5</v>
      </c>
      <c r="N60" s="31">
        <v>4886.5</v>
      </c>
      <c r="O60" s="42">
        <v>2034800</v>
      </c>
      <c r="P60" s="43">
        <v>2.2204360494323321E-2</v>
      </c>
    </row>
    <row r="61" spans="1:16" ht="12.75" customHeight="1">
      <c r="A61" s="31">
        <v>51</v>
      </c>
      <c r="B61" s="32" t="s">
        <v>98</v>
      </c>
      <c r="C61" s="33" t="s">
        <v>99</v>
      </c>
      <c r="D61" s="34">
        <v>44434</v>
      </c>
      <c r="E61" s="40">
        <v>353.7</v>
      </c>
      <c r="F61" s="40">
        <v>353.25</v>
      </c>
      <c r="G61" s="41">
        <v>349.95</v>
      </c>
      <c r="H61" s="41">
        <v>346.2</v>
      </c>
      <c r="I61" s="41">
        <v>342.9</v>
      </c>
      <c r="J61" s="41">
        <v>357</v>
      </c>
      <c r="K61" s="41">
        <v>360.29999999999995</v>
      </c>
      <c r="L61" s="41">
        <v>364.05</v>
      </c>
      <c r="M61" s="31">
        <v>356.55</v>
      </c>
      <c r="N61" s="31">
        <v>349.5</v>
      </c>
      <c r="O61" s="42">
        <v>45771000</v>
      </c>
      <c r="P61" s="43">
        <v>-2.5024602839870659E-2</v>
      </c>
    </row>
    <row r="62" spans="1:16" ht="12.75" customHeight="1">
      <c r="A62" s="31">
        <v>52</v>
      </c>
      <c r="B62" s="32" t="s">
        <v>48</v>
      </c>
      <c r="C62" s="33" t="s">
        <v>100</v>
      </c>
      <c r="D62" s="34">
        <v>44434</v>
      </c>
      <c r="E62" s="40">
        <v>4731.75</v>
      </c>
      <c r="F62" s="40">
        <v>4727.2666666666664</v>
      </c>
      <c r="G62" s="41">
        <v>4710.5333333333328</v>
      </c>
      <c r="H62" s="41">
        <v>4689.3166666666666</v>
      </c>
      <c r="I62" s="41">
        <v>4672.583333333333</v>
      </c>
      <c r="J62" s="41">
        <v>4748.4833333333327</v>
      </c>
      <c r="K62" s="41">
        <v>4765.2166666666662</v>
      </c>
      <c r="L62" s="41">
        <v>4786.4333333333325</v>
      </c>
      <c r="M62" s="31">
        <v>4744</v>
      </c>
      <c r="N62" s="31">
        <v>4706.05</v>
      </c>
      <c r="O62" s="42">
        <v>3650500</v>
      </c>
      <c r="P62" s="43">
        <v>1.1954676184205967E-2</v>
      </c>
    </row>
    <row r="63" spans="1:16" ht="12.75" customHeight="1">
      <c r="A63" s="31">
        <v>53</v>
      </c>
      <c r="B63" s="32" t="s">
        <v>50</v>
      </c>
      <c r="C63" s="33" t="s">
        <v>101</v>
      </c>
      <c r="D63" s="34">
        <v>44434</v>
      </c>
      <c r="E63" s="40">
        <v>2635.9</v>
      </c>
      <c r="F63" s="40">
        <v>2616.6666666666665</v>
      </c>
      <c r="G63" s="41">
        <v>2593.333333333333</v>
      </c>
      <c r="H63" s="41">
        <v>2550.7666666666664</v>
      </c>
      <c r="I63" s="41">
        <v>2527.4333333333329</v>
      </c>
      <c r="J63" s="41">
        <v>2659.2333333333331</v>
      </c>
      <c r="K63" s="41">
        <v>2682.5666666666662</v>
      </c>
      <c r="L63" s="41">
        <v>2725.1333333333332</v>
      </c>
      <c r="M63" s="31">
        <v>2640</v>
      </c>
      <c r="N63" s="31">
        <v>2574.1</v>
      </c>
      <c r="O63" s="42">
        <v>2392250</v>
      </c>
      <c r="P63" s="43">
        <v>-1.4419610670511895E-2</v>
      </c>
    </row>
    <row r="64" spans="1:16" ht="12.75" customHeight="1">
      <c r="A64" s="31">
        <v>54</v>
      </c>
      <c r="B64" s="32" t="s">
        <v>50</v>
      </c>
      <c r="C64" s="33" t="s">
        <v>102</v>
      </c>
      <c r="D64" s="34">
        <v>44434</v>
      </c>
      <c r="E64" s="40">
        <v>1218.8499999999999</v>
      </c>
      <c r="F64" s="40">
        <v>1215.55</v>
      </c>
      <c r="G64" s="41">
        <v>1202.5999999999999</v>
      </c>
      <c r="H64" s="41">
        <v>1186.3499999999999</v>
      </c>
      <c r="I64" s="41">
        <v>1173.3999999999999</v>
      </c>
      <c r="J64" s="41">
        <v>1231.8</v>
      </c>
      <c r="K64" s="41">
        <v>1244.7500000000002</v>
      </c>
      <c r="L64" s="41">
        <v>1261</v>
      </c>
      <c r="M64" s="31">
        <v>1228.5</v>
      </c>
      <c r="N64" s="31">
        <v>1199.3</v>
      </c>
      <c r="O64" s="42">
        <v>4105750</v>
      </c>
      <c r="P64" s="43">
        <v>-9.5528724956879391E-3</v>
      </c>
    </row>
    <row r="65" spans="1:16" ht="12.75" customHeight="1">
      <c r="A65" s="31">
        <v>55</v>
      </c>
      <c r="B65" s="32" t="s">
        <v>50</v>
      </c>
      <c r="C65" s="33" t="s">
        <v>103</v>
      </c>
      <c r="D65" s="34">
        <v>44434</v>
      </c>
      <c r="E65" s="40">
        <v>173.85</v>
      </c>
      <c r="F65" s="40">
        <v>174.46666666666667</v>
      </c>
      <c r="G65" s="41">
        <v>172.38333333333333</v>
      </c>
      <c r="H65" s="41">
        <v>170.91666666666666</v>
      </c>
      <c r="I65" s="41">
        <v>168.83333333333331</v>
      </c>
      <c r="J65" s="41">
        <v>175.93333333333334</v>
      </c>
      <c r="K65" s="41">
        <v>178.01666666666665</v>
      </c>
      <c r="L65" s="41">
        <v>179.48333333333335</v>
      </c>
      <c r="M65" s="31">
        <v>176.55</v>
      </c>
      <c r="N65" s="31">
        <v>173</v>
      </c>
      <c r="O65" s="42">
        <v>19922400</v>
      </c>
      <c r="P65" s="43">
        <v>0.10282981267437226</v>
      </c>
    </row>
    <row r="66" spans="1:16" ht="12.75" customHeight="1">
      <c r="A66" s="31">
        <v>56</v>
      </c>
      <c r="B66" s="32" t="s">
        <v>59</v>
      </c>
      <c r="C66" s="33" t="s">
        <v>104</v>
      </c>
      <c r="D66" s="34">
        <v>44434</v>
      </c>
      <c r="E66" s="40">
        <v>89.55</v>
      </c>
      <c r="F66" s="40">
        <v>88.733333333333334</v>
      </c>
      <c r="G66" s="41">
        <v>87.666666666666671</v>
      </c>
      <c r="H66" s="41">
        <v>85.783333333333331</v>
      </c>
      <c r="I66" s="41">
        <v>84.716666666666669</v>
      </c>
      <c r="J66" s="41">
        <v>90.616666666666674</v>
      </c>
      <c r="K66" s="41">
        <v>91.683333333333337</v>
      </c>
      <c r="L66" s="41">
        <v>93.566666666666677</v>
      </c>
      <c r="M66" s="31">
        <v>89.8</v>
      </c>
      <c r="N66" s="31">
        <v>86.85</v>
      </c>
      <c r="O66" s="42">
        <v>88430000</v>
      </c>
      <c r="P66" s="43">
        <v>5.0362275804727401E-2</v>
      </c>
    </row>
    <row r="67" spans="1:16" ht="12.75" customHeight="1">
      <c r="A67" s="31">
        <v>57</v>
      </c>
      <c r="B67" s="32" t="s">
        <v>80</v>
      </c>
      <c r="C67" s="33" t="s">
        <v>105</v>
      </c>
      <c r="D67" s="34">
        <v>44434</v>
      </c>
      <c r="E67" s="40">
        <v>143.65</v>
      </c>
      <c r="F67" s="40">
        <v>143.56666666666666</v>
      </c>
      <c r="G67" s="41">
        <v>142.13333333333333</v>
      </c>
      <c r="H67" s="41">
        <v>140.61666666666667</v>
      </c>
      <c r="I67" s="41">
        <v>139.18333333333334</v>
      </c>
      <c r="J67" s="41">
        <v>145.08333333333331</v>
      </c>
      <c r="K67" s="41">
        <v>146.51666666666665</v>
      </c>
      <c r="L67" s="41">
        <v>148.0333333333333</v>
      </c>
      <c r="M67" s="31">
        <v>145</v>
      </c>
      <c r="N67" s="31">
        <v>142.05000000000001</v>
      </c>
      <c r="O67" s="42">
        <v>34788300</v>
      </c>
      <c r="P67" s="43">
        <v>-2.4794801641586869E-2</v>
      </c>
    </row>
    <row r="68" spans="1:16" ht="12.75" customHeight="1">
      <c r="A68" s="31">
        <v>58</v>
      </c>
      <c r="B68" s="32" t="s">
        <v>48</v>
      </c>
      <c r="C68" s="33" t="s">
        <v>106</v>
      </c>
      <c r="D68" s="34">
        <v>44434</v>
      </c>
      <c r="E68" s="40">
        <v>607.20000000000005</v>
      </c>
      <c r="F68" s="40">
        <v>606.13333333333333</v>
      </c>
      <c r="G68" s="41">
        <v>601.36666666666667</v>
      </c>
      <c r="H68" s="41">
        <v>595.5333333333333</v>
      </c>
      <c r="I68" s="41">
        <v>590.76666666666665</v>
      </c>
      <c r="J68" s="41">
        <v>611.9666666666667</v>
      </c>
      <c r="K68" s="41">
        <v>616.73333333333335</v>
      </c>
      <c r="L68" s="41">
        <v>622.56666666666672</v>
      </c>
      <c r="M68" s="31">
        <v>610.9</v>
      </c>
      <c r="N68" s="31">
        <v>600.29999999999995</v>
      </c>
      <c r="O68" s="42">
        <v>8202950</v>
      </c>
      <c r="P68" s="43">
        <v>1.2347431166619358E-2</v>
      </c>
    </row>
    <row r="69" spans="1:16" ht="12.75" customHeight="1">
      <c r="A69" s="31">
        <v>59</v>
      </c>
      <c r="B69" s="32" t="s">
        <v>107</v>
      </c>
      <c r="C69" s="33" t="s">
        <v>108</v>
      </c>
      <c r="D69" s="34">
        <v>44434</v>
      </c>
      <c r="E69" s="40">
        <v>28.7</v>
      </c>
      <c r="F69" s="40">
        <v>28.600000000000005</v>
      </c>
      <c r="G69" s="41">
        <v>28.20000000000001</v>
      </c>
      <c r="H69" s="41">
        <v>27.700000000000006</v>
      </c>
      <c r="I69" s="41">
        <v>27.300000000000011</v>
      </c>
      <c r="J69" s="41">
        <v>29.100000000000009</v>
      </c>
      <c r="K69" s="41">
        <v>29.500000000000007</v>
      </c>
      <c r="L69" s="41">
        <v>30.000000000000007</v>
      </c>
      <c r="M69" s="31">
        <v>29</v>
      </c>
      <c r="N69" s="31">
        <v>28.1</v>
      </c>
      <c r="O69" s="42">
        <v>109845000</v>
      </c>
      <c r="P69" s="43">
        <v>1.3283520132835201E-2</v>
      </c>
    </row>
    <row r="70" spans="1:16" ht="12.75" customHeight="1">
      <c r="A70" s="31">
        <v>60</v>
      </c>
      <c r="B70" s="32" t="s">
        <v>57</v>
      </c>
      <c r="C70" s="33" t="s">
        <v>109</v>
      </c>
      <c r="D70" s="34">
        <v>44434</v>
      </c>
      <c r="E70" s="40">
        <v>1019.85</v>
      </c>
      <c r="F70" s="40">
        <v>1012.1</v>
      </c>
      <c r="G70" s="41">
        <v>999.8</v>
      </c>
      <c r="H70" s="41">
        <v>979.74999999999989</v>
      </c>
      <c r="I70" s="41">
        <v>967.44999999999982</v>
      </c>
      <c r="J70" s="41">
        <v>1032.1500000000001</v>
      </c>
      <c r="K70" s="41">
        <v>1044.45</v>
      </c>
      <c r="L70" s="41">
        <v>1064.5000000000002</v>
      </c>
      <c r="M70" s="31">
        <v>1024.4000000000001</v>
      </c>
      <c r="N70" s="31">
        <v>992.05</v>
      </c>
      <c r="O70" s="42">
        <v>4430000</v>
      </c>
      <c r="P70" s="43">
        <v>2.2858462248903255E-2</v>
      </c>
    </row>
    <row r="71" spans="1:16" ht="12.75" customHeight="1">
      <c r="A71" s="31">
        <v>61</v>
      </c>
      <c r="B71" s="32" t="s">
        <v>98</v>
      </c>
      <c r="C71" s="33" t="s">
        <v>110</v>
      </c>
      <c r="D71" s="34">
        <v>44434</v>
      </c>
      <c r="E71" s="40">
        <v>1648.3</v>
      </c>
      <c r="F71" s="40">
        <v>1649.3166666666666</v>
      </c>
      <c r="G71" s="41">
        <v>1599.9833333333331</v>
      </c>
      <c r="H71" s="41">
        <v>1551.6666666666665</v>
      </c>
      <c r="I71" s="41">
        <v>1502.333333333333</v>
      </c>
      <c r="J71" s="41">
        <v>1697.6333333333332</v>
      </c>
      <c r="K71" s="41">
        <v>1746.9666666666667</v>
      </c>
      <c r="L71" s="41">
        <v>1795.2833333333333</v>
      </c>
      <c r="M71" s="31">
        <v>1698.65</v>
      </c>
      <c r="N71" s="31">
        <v>1601</v>
      </c>
      <c r="O71" s="42">
        <v>2513550</v>
      </c>
      <c r="P71" s="43">
        <v>0.29504353650368387</v>
      </c>
    </row>
    <row r="72" spans="1:16" ht="12.75" customHeight="1">
      <c r="A72" s="31">
        <v>62</v>
      </c>
      <c r="B72" s="32" t="s">
        <v>48</v>
      </c>
      <c r="C72" s="33" t="s">
        <v>111</v>
      </c>
      <c r="D72" s="34">
        <v>44434</v>
      </c>
      <c r="E72" s="40">
        <v>383.55</v>
      </c>
      <c r="F72" s="40">
        <v>383.06666666666666</v>
      </c>
      <c r="G72" s="41">
        <v>379.48333333333335</v>
      </c>
      <c r="H72" s="41">
        <v>375.41666666666669</v>
      </c>
      <c r="I72" s="41">
        <v>371.83333333333337</v>
      </c>
      <c r="J72" s="41">
        <v>387.13333333333333</v>
      </c>
      <c r="K72" s="41">
        <v>390.7166666666667</v>
      </c>
      <c r="L72" s="41">
        <v>394.7833333333333</v>
      </c>
      <c r="M72" s="31">
        <v>386.65</v>
      </c>
      <c r="N72" s="31">
        <v>379</v>
      </c>
      <c r="O72" s="42">
        <v>9668900</v>
      </c>
      <c r="P72" s="43">
        <v>1.7286366601435094E-2</v>
      </c>
    </row>
    <row r="73" spans="1:16" ht="12.75" customHeight="1">
      <c r="A73" s="31">
        <v>63</v>
      </c>
      <c r="B73" s="32" t="s">
        <v>43</v>
      </c>
      <c r="C73" s="33" t="s">
        <v>112</v>
      </c>
      <c r="D73" s="34">
        <v>44434</v>
      </c>
      <c r="E73" s="40">
        <v>1589.85</v>
      </c>
      <c r="F73" s="40">
        <v>1574.9666666666665</v>
      </c>
      <c r="G73" s="41">
        <v>1552.633333333333</v>
      </c>
      <c r="H73" s="41">
        <v>1515.4166666666665</v>
      </c>
      <c r="I73" s="41">
        <v>1493.083333333333</v>
      </c>
      <c r="J73" s="41">
        <v>1612.1833333333329</v>
      </c>
      <c r="K73" s="41">
        <v>1634.5166666666664</v>
      </c>
      <c r="L73" s="41">
        <v>1671.7333333333329</v>
      </c>
      <c r="M73" s="31">
        <v>1597.3</v>
      </c>
      <c r="N73" s="31">
        <v>1537.75</v>
      </c>
      <c r="O73" s="42">
        <v>9799725</v>
      </c>
      <c r="P73" s="43">
        <v>1.4057507987220448E-2</v>
      </c>
    </row>
    <row r="74" spans="1:16" ht="12.75" customHeight="1">
      <c r="A74" s="31">
        <v>64</v>
      </c>
      <c r="B74" s="32" t="s">
        <v>80</v>
      </c>
      <c r="C74" s="33" t="s">
        <v>113</v>
      </c>
      <c r="D74" s="34">
        <v>44434</v>
      </c>
      <c r="E74" s="40">
        <v>763.6</v>
      </c>
      <c r="F74" s="40">
        <v>758.5333333333333</v>
      </c>
      <c r="G74" s="41">
        <v>751.06666666666661</v>
      </c>
      <c r="H74" s="41">
        <v>738.5333333333333</v>
      </c>
      <c r="I74" s="41">
        <v>731.06666666666661</v>
      </c>
      <c r="J74" s="41">
        <v>771.06666666666661</v>
      </c>
      <c r="K74" s="41">
        <v>778.5333333333333</v>
      </c>
      <c r="L74" s="41">
        <v>791.06666666666661</v>
      </c>
      <c r="M74" s="31">
        <v>766</v>
      </c>
      <c r="N74" s="31">
        <v>746</v>
      </c>
      <c r="O74" s="42">
        <v>1502500</v>
      </c>
      <c r="P74" s="43">
        <v>-7.6095311299000767E-2</v>
      </c>
    </row>
    <row r="75" spans="1:16" ht="12.75" customHeight="1">
      <c r="A75" s="31">
        <v>65</v>
      </c>
      <c r="B75" s="32" t="s">
        <v>71</v>
      </c>
      <c r="C75" s="33" t="s">
        <v>114</v>
      </c>
      <c r="D75" s="34">
        <v>44434</v>
      </c>
      <c r="E75" s="40">
        <v>1232.75</v>
      </c>
      <c r="F75" s="40">
        <v>1224.8166666666666</v>
      </c>
      <c r="G75" s="41">
        <v>1201.6333333333332</v>
      </c>
      <c r="H75" s="41">
        <v>1170.5166666666667</v>
      </c>
      <c r="I75" s="41">
        <v>1147.3333333333333</v>
      </c>
      <c r="J75" s="41">
        <v>1255.9333333333332</v>
      </c>
      <c r="K75" s="41">
        <v>1279.1166666666666</v>
      </c>
      <c r="L75" s="41">
        <v>1310.2333333333331</v>
      </c>
      <c r="M75" s="31">
        <v>1248</v>
      </c>
      <c r="N75" s="31">
        <v>1193.7</v>
      </c>
      <c r="O75" s="42">
        <v>3876500</v>
      </c>
      <c r="P75" s="43">
        <v>-7.8121284185493467E-2</v>
      </c>
    </row>
    <row r="76" spans="1:16" ht="12.75" customHeight="1">
      <c r="A76" s="31">
        <v>66</v>
      </c>
      <c r="B76" s="32" t="s">
        <v>88</v>
      </c>
      <c r="C76" t="s">
        <v>115</v>
      </c>
      <c r="D76" s="34">
        <v>44434</v>
      </c>
      <c r="E76" s="40">
        <v>1043.5</v>
      </c>
      <c r="F76" s="40">
        <v>1039.3166666666668</v>
      </c>
      <c r="G76" s="41">
        <v>1032.3333333333337</v>
      </c>
      <c r="H76" s="41">
        <v>1021.166666666667</v>
      </c>
      <c r="I76" s="41">
        <v>1014.1833333333338</v>
      </c>
      <c r="J76" s="41">
        <v>1050.4833333333336</v>
      </c>
      <c r="K76" s="41">
        <v>1057.4666666666667</v>
      </c>
      <c r="L76" s="41">
        <v>1068.6333333333334</v>
      </c>
      <c r="M76" s="31">
        <v>1046.3</v>
      </c>
      <c r="N76" s="31">
        <v>1028.1500000000001</v>
      </c>
      <c r="O76" s="42">
        <v>16332400</v>
      </c>
      <c r="P76" s="43">
        <v>4.0883074407195418E-3</v>
      </c>
    </row>
    <row r="77" spans="1:16" ht="12.75" customHeight="1">
      <c r="A77" s="31">
        <v>67</v>
      </c>
      <c r="B77" s="32" t="s">
        <v>64</v>
      </c>
      <c r="C77" s="33" t="s">
        <v>116</v>
      </c>
      <c r="D77" s="34">
        <v>44434</v>
      </c>
      <c r="E77" s="40">
        <v>2558</v>
      </c>
      <c r="F77" s="40">
        <v>2533.35</v>
      </c>
      <c r="G77" s="41">
        <v>2504.1999999999998</v>
      </c>
      <c r="H77" s="41">
        <v>2450.4</v>
      </c>
      <c r="I77" s="41">
        <v>2421.25</v>
      </c>
      <c r="J77" s="41">
        <v>2587.1499999999996</v>
      </c>
      <c r="K77" s="41">
        <v>2616.3000000000002</v>
      </c>
      <c r="L77" s="41">
        <v>2670.0999999999995</v>
      </c>
      <c r="M77" s="31">
        <v>2562.5</v>
      </c>
      <c r="N77" s="31">
        <v>2479.5500000000002</v>
      </c>
      <c r="O77" s="42">
        <v>12750600</v>
      </c>
      <c r="P77" s="43">
        <v>-6.8204240019292747E-2</v>
      </c>
    </row>
    <row r="78" spans="1:16" ht="12.75" customHeight="1">
      <c r="A78" s="31">
        <v>68</v>
      </c>
      <c r="B78" s="32" t="s">
        <v>64</v>
      </c>
      <c r="C78" s="33" t="s">
        <v>117</v>
      </c>
      <c r="D78" s="34">
        <v>44434</v>
      </c>
      <c r="E78" s="40">
        <v>2905.25</v>
      </c>
      <c r="F78" s="40">
        <v>2886.7333333333336</v>
      </c>
      <c r="G78" s="41">
        <v>2858.5166666666673</v>
      </c>
      <c r="H78" s="41">
        <v>2811.7833333333338</v>
      </c>
      <c r="I78" s="41">
        <v>2783.5666666666675</v>
      </c>
      <c r="J78" s="41">
        <v>2933.4666666666672</v>
      </c>
      <c r="K78" s="41">
        <v>2961.6833333333334</v>
      </c>
      <c r="L78" s="41">
        <v>3008.416666666667</v>
      </c>
      <c r="M78" s="31">
        <v>2914.95</v>
      </c>
      <c r="N78" s="31">
        <v>2840</v>
      </c>
      <c r="O78" s="42">
        <v>906200</v>
      </c>
      <c r="P78" s="43">
        <v>-2.9140775658881509E-2</v>
      </c>
    </row>
    <row r="79" spans="1:16" ht="12.75" customHeight="1">
      <c r="A79" s="31">
        <v>69</v>
      </c>
      <c r="B79" s="32" t="s">
        <v>59</v>
      </c>
      <c r="C79" s="33" t="s">
        <v>118</v>
      </c>
      <c r="D79" s="34">
        <v>44434</v>
      </c>
      <c r="E79" s="40">
        <v>1440.85</v>
      </c>
      <c r="F79" s="40">
        <v>1437.5166666666667</v>
      </c>
      <c r="G79" s="41">
        <v>1427.3333333333333</v>
      </c>
      <c r="H79" s="41">
        <v>1413.8166666666666</v>
      </c>
      <c r="I79" s="41">
        <v>1403.6333333333332</v>
      </c>
      <c r="J79" s="41">
        <v>1451.0333333333333</v>
      </c>
      <c r="K79" s="41">
        <v>1461.2166666666667</v>
      </c>
      <c r="L79" s="41">
        <v>1474.7333333333333</v>
      </c>
      <c r="M79" s="31">
        <v>1447.7</v>
      </c>
      <c r="N79" s="31">
        <v>1424</v>
      </c>
      <c r="O79" s="42">
        <v>29592750</v>
      </c>
      <c r="P79" s="43">
        <v>-3.7770266645206288E-2</v>
      </c>
    </row>
    <row r="80" spans="1:16" ht="12.75" customHeight="1">
      <c r="A80" s="31">
        <v>70</v>
      </c>
      <c r="B80" s="32" t="s">
        <v>64</v>
      </c>
      <c r="C80" s="33" t="s">
        <v>119</v>
      </c>
      <c r="D80" s="34">
        <v>44434</v>
      </c>
      <c r="E80" s="40">
        <v>676.55</v>
      </c>
      <c r="F80" s="40">
        <v>674.30000000000007</v>
      </c>
      <c r="G80" s="41">
        <v>671.25000000000011</v>
      </c>
      <c r="H80" s="41">
        <v>665.95</v>
      </c>
      <c r="I80" s="41">
        <v>662.90000000000009</v>
      </c>
      <c r="J80" s="41">
        <v>679.60000000000014</v>
      </c>
      <c r="K80" s="41">
        <v>682.65000000000009</v>
      </c>
      <c r="L80" s="41">
        <v>687.95000000000016</v>
      </c>
      <c r="M80" s="31">
        <v>677.35</v>
      </c>
      <c r="N80" s="31">
        <v>669</v>
      </c>
      <c r="O80" s="42">
        <v>21590800</v>
      </c>
      <c r="P80" s="43">
        <v>1.2065587295039704E-2</v>
      </c>
    </row>
    <row r="81" spans="1:16" ht="12.75" customHeight="1">
      <c r="A81" s="31">
        <v>71</v>
      </c>
      <c r="B81" s="32" t="s">
        <v>50</v>
      </c>
      <c r="C81" s="33" t="s">
        <v>120</v>
      </c>
      <c r="D81" s="34">
        <v>44434</v>
      </c>
      <c r="E81" s="40">
        <v>2826.45</v>
      </c>
      <c r="F81" s="40">
        <v>2815.4666666666667</v>
      </c>
      <c r="G81" s="41">
        <v>2802.1833333333334</v>
      </c>
      <c r="H81" s="41">
        <v>2777.9166666666665</v>
      </c>
      <c r="I81" s="41">
        <v>2764.6333333333332</v>
      </c>
      <c r="J81" s="41">
        <v>2839.7333333333336</v>
      </c>
      <c r="K81" s="41">
        <v>2853.0166666666673</v>
      </c>
      <c r="L81" s="41">
        <v>2877.2833333333338</v>
      </c>
      <c r="M81" s="31">
        <v>2828.75</v>
      </c>
      <c r="N81" s="31">
        <v>2791.2</v>
      </c>
      <c r="O81" s="42">
        <v>4248600</v>
      </c>
      <c r="P81" s="43">
        <v>-3.2253655869892033E-2</v>
      </c>
    </row>
    <row r="82" spans="1:16" ht="12.75" customHeight="1">
      <c r="A82" s="31">
        <v>72</v>
      </c>
      <c r="B82" s="32" t="s">
        <v>121</v>
      </c>
      <c r="C82" s="33" t="s">
        <v>122</v>
      </c>
      <c r="D82" s="34">
        <v>44434</v>
      </c>
      <c r="E82" s="40">
        <v>446.35</v>
      </c>
      <c r="F82" s="40">
        <v>444.48333333333335</v>
      </c>
      <c r="G82" s="41">
        <v>440.11666666666667</v>
      </c>
      <c r="H82" s="41">
        <v>433.88333333333333</v>
      </c>
      <c r="I82" s="41">
        <v>429.51666666666665</v>
      </c>
      <c r="J82" s="41">
        <v>450.7166666666667</v>
      </c>
      <c r="K82" s="41">
        <v>455.08333333333337</v>
      </c>
      <c r="L82" s="41">
        <v>461.31666666666672</v>
      </c>
      <c r="M82" s="31">
        <v>448.85</v>
      </c>
      <c r="N82" s="31">
        <v>438.25</v>
      </c>
      <c r="O82" s="42">
        <v>36846700</v>
      </c>
      <c r="P82" s="43">
        <v>-2.2305893091448457E-2</v>
      </c>
    </row>
    <row r="83" spans="1:16" ht="12.75" customHeight="1">
      <c r="A83" s="31">
        <v>73</v>
      </c>
      <c r="B83" s="32" t="s">
        <v>80</v>
      </c>
      <c r="C83" s="33" t="s">
        <v>123</v>
      </c>
      <c r="D83" s="34">
        <v>44434</v>
      </c>
      <c r="E83" s="40">
        <v>275.5</v>
      </c>
      <c r="F83" s="40">
        <v>274.66666666666669</v>
      </c>
      <c r="G83" s="41">
        <v>272.93333333333339</v>
      </c>
      <c r="H83" s="41">
        <v>270.36666666666673</v>
      </c>
      <c r="I83" s="41">
        <v>268.63333333333344</v>
      </c>
      <c r="J83" s="41">
        <v>277.23333333333335</v>
      </c>
      <c r="K83" s="41">
        <v>278.96666666666658</v>
      </c>
      <c r="L83" s="41">
        <v>281.5333333333333</v>
      </c>
      <c r="M83" s="31">
        <v>276.39999999999998</v>
      </c>
      <c r="N83" s="31">
        <v>272.10000000000002</v>
      </c>
      <c r="O83" s="42">
        <v>18211500</v>
      </c>
      <c r="P83" s="43">
        <v>1.0941247002398081E-2</v>
      </c>
    </row>
    <row r="84" spans="1:16" ht="12.75" customHeight="1">
      <c r="A84" s="31">
        <v>74</v>
      </c>
      <c r="B84" s="32" t="s">
        <v>57</v>
      </c>
      <c r="C84" s="33" t="s">
        <v>124</v>
      </c>
      <c r="D84" s="34">
        <v>44434</v>
      </c>
      <c r="E84" s="40">
        <v>2390.25</v>
      </c>
      <c r="F84" s="40">
        <v>2371.5333333333333</v>
      </c>
      <c r="G84" s="41">
        <v>2347.9166666666665</v>
      </c>
      <c r="H84" s="41">
        <v>2305.583333333333</v>
      </c>
      <c r="I84" s="41">
        <v>2281.9666666666662</v>
      </c>
      <c r="J84" s="41">
        <v>2413.8666666666668</v>
      </c>
      <c r="K84" s="41">
        <v>2437.4833333333336</v>
      </c>
      <c r="L84" s="41">
        <v>2479.8166666666671</v>
      </c>
      <c r="M84" s="31">
        <v>2395.15</v>
      </c>
      <c r="N84" s="31">
        <v>2329.1999999999998</v>
      </c>
      <c r="O84" s="42">
        <v>6702900</v>
      </c>
      <c r="P84" s="43">
        <v>-0.10110234953331187</v>
      </c>
    </row>
    <row r="85" spans="1:16" ht="12.75" customHeight="1">
      <c r="A85" s="31">
        <v>75</v>
      </c>
      <c r="B85" s="32" t="s">
        <v>64</v>
      </c>
      <c r="C85" s="33" t="s">
        <v>125</v>
      </c>
      <c r="D85" s="34">
        <v>44434</v>
      </c>
      <c r="E85" s="40">
        <v>286</v>
      </c>
      <c r="F85" s="40">
        <v>286.63333333333333</v>
      </c>
      <c r="G85" s="41">
        <v>283.21666666666664</v>
      </c>
      <c r="H85" s="41">
        <v>280.43333333333334</v>
      </c>
      <c r="I85" s="41">
        <v>277.01666666666665</v>
      </c>
      <c r="J85" s="41">
        <v>289.41666666666663</v>
      </c>
      <c r="K85" s="41">
        <v>292.83333333333337</v>
      </c>
      <c r="L85" s="41">
        <v>295.61666666666662</v>
      </c>
      <c r="M85" s="31">
        <v>290.05</v>
      </c>
      <c r="N85" s="31">
        <v>283.85000000000002</v>
      </c>
      <c r="O85" s="42">
        <v>37193800</v>
      </c>
      <c r="P85" s="43">
        <v>6.3747693340043621E-3</v>
      </c>
    </row>
    <row r="86" spans="1:16" ht="12.75" customHeight="1">
      <c r="A86" s="31">
        <v>76</v>
      </c>
      <c r="B86" s="32" t="s">
        <v>59</v>
      </c>
      <c r="C86" s="33" t="s">
        <v>126</v>
      </c>
      <c r="D86" s="34">
        <v>44434</v>
      </c>
      <c r="E86" s="40">
        <v>691.75</v>
      </c>
      <c r="F86" s="40">
        <v>687.9</v>
      </c>
      <c r="G86" s="41">
        <v>683.15</v>
      </c>
      <c r="H86" s="41">
        <v>674.55</v>
      </c>
      <c r="I86" s="41">
        <v>669.8</v>
      </c>
      <c r="J86" s="41">
        <v>696.5</v>
      </c>
      <c r="K86" s="41">
        <v>701.25</v>
      </c>
      <c r="L86" s="41">
        <v>709.85</v>
      </c>
      <c r="M86" s="31">
        <v>692.65</v>
      </c>
      <c r="N86" s="31">
        <v>679.3</v>
      </c>
      <c r="O86" s="42">
        <v>67644500</v>
      </c>
      <c r="P86" s="43">
        <v>-1.74359384050011E-2</v>
      </c>
    </row>
    <row r="87" spans="1:16" ht="12.75" customHeight="1">
      <c r="A87" s="31">
        <v>77</v>
      </c>
      <c r="B87" s="32" t="s">
        <v>64</v>
      </c>
      <c r="C87" s="33" t="s">
        <v>127</v>
      </c>
      <c r="D87" s="34">
        <v>44434</v>
      </c>
      <c r="E87" s="40">
        <v>1456.95</v>
      </c>
      <c r="F87" s="40">
        <v>1459.1000000000001</v>
      </c>
      <c r="G87" s="41">
        <v>1449.2500000000002</v>
      </c>
      <c r="H87" s="41">
        <v>1441.5500000000002</v>
      </c>
      <c r="I87" s="41">
        <v>1431.7000000000003</v>
      </c>
      <c r="J87" s="41">
        <v>1466.8000000000002</v>
      </c>
      <c r="K87" s="41">
        <v>1476.65</v>
      </c>
      <c r="L87" s="41">
        <v>1484.3500000000001</v>
      </c>
      <c r="M87" s="31">
        <v>1468.95</v>
      </c>
      <c r="N87" s="31">
        <v>1451.4</v>
      </c>
      <c r="O87" s="42">
        <v>1651550</v>
      </c>
      <c r="P87" s="43">
        <v>7.1113561190738694E-2</v>
      </c>
    </row>
    <row r="88" spans="1:16" ht="12.75" customHeight="1">
      <c r="A88" s="31">
        <v>78</v>
      </c>
      <c r="B88" s="32" t="s">
        <v>64</v>
      </c>
      <c r="C88" s="33" t="s">
        <v>128</v>
      </c>
      <c r="D88" s="34">
        <v>44434</v>
      </c>
      <c r="E88" s="40">
        <v>652.5</v>
      </c>
      <c r="F88" s="40">
        <v>646.7166666666667</v>
      </c>
      <c r="G88" s="41">
        <v>639.73333333333335</v>
      </c>
      <c r="H88" s="41">
        <v>626.9666666666667</v>
      </c>
      <c r="I88" s="41">
        <v>619.98333333333335</v>
      </c>
      <c r="J88" s="41">
        <v>659.48333333333335</v>
      </c>
      <c r="K88" s="41">
        <v>666.4666666666667</v>
      </c>
      <c r="L88" s="41">
        <v>679.23333333333335</v>
      </c>
      <c r="M88" s="31">
        <v>653.70000000000005</v>
      </c>
      <c r="N88" s="31">
        <v>633.95000000000005</v>
      </c>
      <c r="O88" s="42">
        <v>5959500</v>
      </c>
      <c r="P88" s="43">
        <v>-5.0087653393438517E-3</v>
      </c>
    </row>
    <row r="89" spans="1:16" ht="12.75" customHeight="1">
      <c r="A89" s="31">
        <v>79</v>
      </c>
      <c r="B89" s="32" t="s">
        <v>75</v>
      </c>
      <c r="C89" s="33" t="s">
        <v>129</v>
      </c>
      <c r="D89" s="34">
        <v>44434</v>
      </c>
      <c r="E89" s="40">
        <v>7.45</v>
      </c>
      <c r="F89" s="40">
        <v>7.6333333333333329</v>
      </c>
      <c r="G89" s="41">
        <v>7.0166666666666657</v>
      </c>
      <c r="H89" s="41">
        <v>6.583333333333333</v>
      </c>
      <c r="I89" s="41">
        <v>5.9666666666666659</v>
      </c>
      <c r="J89" s="41">
        <v>8.0666666666666664</v>
      </c>
      <c r="K89" s="41">
        <v>8.6833333333333336</v>
      </c>
      <c r="L89" s="41">
        <v>9.1166666666666654</v>
      </c>
      <c r="M89" s="31">
        <v>8.25</v>
      </c>
      <c r="N89" s="31">
        <v>7.2</v>
      </c>
      <c r="O89" s="42">
        <v>481320000</v>
      </c>
      <c r="P89" s="43">
        <v>3.5386237012498115E-2</v>
      </c>
    </row>
    <row r="90" spans="1:16" ht="12.75" customHeight="1">
      <c r="A90" s="31">
        <v>80</v>
      </c>
      <c r="B90" s="32" t="s">
        <v>59</v>
      </c>
      <c r="C90" s="33" t="s">
        <v>130</v>
      </c>
      <c r="D90" s="34">
        <v>44434</v>
      </c>
      <c r="E90" s="40">
        <v>51.95</v>
      </c>
      <c r="F90" s="40">
        <v>51.699999999999996</v>
      </c>
      <c r="G90" s="41">
        <v>51.149999999999991</v>
      </c>
      <c r="H90" s="41">
        <v>50.349999999999994</v>
      </c>
      <c r="I90" s="41">
        <v>49.79999999999999</v>
      </c>
      <c r="J90" s="41">
        <v>52.499999999999993</v>
      </c>
      <c r="K90" s="41">
        <v>53.04999999999999</v>
      </c>
      <c r="L90" s="41">
        <v>53.849999999999994</v>
      </c>
      <c r="M90" s="31">
        <v>52.25</v>
      </c>
      <c r="N90" s="31">
        <v>50.9</v>
      </c>
      <c r="O90" s="42">
        <v>192954500</v>
      </c>
      <c r="P90" s="43">
        <v>2.2451547948653412E-2</v>
      </c>
    </row>
    <row r="91" spans="1:16" ht="12.75" customHeight="1">
      <c r="A91" s="31">
        <v>81</v>
      </c>
      <c r="B91" s="32" t="s">
        <v>80</v>
      </c>
      <c r="C91" s="33" t="s">
        <v>131</v>
      </c>
      <c r="D91" s="34">
        <v>44434</v>
      </c>
      <c r="E91" s="40">
        <v>557.9</v>
      </c>
      <c r="F91" s="40">
        <v>560.38333333333333</v>
      </c>
      <c r="G91" s="41">
        <v>553.51666666666665</v>
      </c>
      <c r="H91" s="41">
        <v>549.13333333333333</v>
      </c>
      <c r="I91" s="41">
        <v>542.26666666666665</v>
      </c>
      <c r="J91" s="41">
        <v>564.76666666666665</v>
      </c>
      <c r="K91" s="41">
        <v>571.63333333333321</v>
      </c>
      <c r="L91" s="41">
        <v>576.01666666666665</v>
      </c>
      <c r="M91" s="31">
        <v>567.25</v>
      </c>
      <c r="N91" s="31">
        <v>556</v>
      </c>
      <c r="O91" s="42">
        <v>8328375</v>
      </c>
      <c r="P91" s="43">
        <v>4.9554013875123884E-4</v>
      </c>
    </row>
    <row r="92" spans="1:16" ht="12.75" customHeight="1">
      <c r="A92" s="31">
        <v>82</v>
      </c>
      <c r="B92" s="32" t="s">
        <v>107</v>
      </c>
      <c r="C92" s="33" t="s">
        <v>132</v>
      </c>
      <c r="D92" s="34">
        <v>44434</v>
      </c>
      <c r="E92" s="40">
        <v>148.80000000000001</v>
      </c>
      <c r="F92" s="40">
        <v>148.28333333333333</v>
      </c>
      <c r="G92" s="41">
        <v>147.21666666666667</v>
      </c>
      <c r="H92" s="41">
        <v>145.63333333333333</v>
      </c>
      <c r="I92" s="41">
        <v>144.56666666666666</v>
      </c>
      <c r="J92" s="41">
        <v>149.86666666666667</v>
      </c>
      <c r="K92" s="41">
        <v>150.93333333333334</v>
      </c>
      <c r="L92" s="41">
        <v>152.51666666666668</v>
      </c>
      <c r="M92" s="31">
        <v>149.35</v>
      </c>
      <c r="N92" s="31">
        <v>146.69999999999999</v>
      </c>
      <c r="O92" s="42">
        <v>7332000</v>
      </c>
      <c r="P92" s="43">
        <v>-2.9927760577915376E-2</v>
      </c>
    </row>
    <row r="93" spans="1:16" ht="12.75" customHeight="1">
      <c r="A93" s="31">
        <v>83</v>
      </c>
      <c r="B93" s="32" t="s">
        <v>45</v>
      </c>
      <c r="C93" s="33" t="s">
        <v>133</v>
      </c>
      <c r="D93" s="34">
        <v>44434</v>
      </c>
      <c r="E93" s="40">
        <v>1680.1</v>
      </c>
      <c r="F93" s="40">
        <v>1671.7333333333336</v>
      </c>
      <c r="G93" s="41">
        <v>1650.5166666666671</v>
      </c>
      <c r="H93" s="41">
        <v>1620.9333333333336</v>
      </c>
      <c r="I93" s="41">
        <v>1599.7166666666672</v>
      </c>
      <c r="J93" s="41">
        <v>1701.3166666666671</v>
      </c>
      <c r="K93" s="41">
        <v>1722.5333333333333</v>
      </c>
      <c r="L93" s="41">
        <v>1752.116666666667</v>
      </c>
      <c r="M93" s="31">
        <v>1692.95</v>
      </c>
      <c r="N93" s="31">
        <v>1642.15</v>
      </c>
      <c r="O93" s="42">
        <v>2758000</v>
      </c>
      <c r="P93" s="43">
        <v>7.6726342710997444E-3</v>
      </c>
    </row>
    <row r="94" spans="1:16" ht="12.75" customHeight="1">
      <c r="A94" s="31">
        <v>84</v>
      </c>
      <c r="B94" s="32" t="s">
        <v>59</v>
      </c>
      <c r="C94" s="33" t="s">
        <v>134</v>
      </c>
      <c r="D94" s="34">
        <v>44434</v>
      </c>
      <c r="E94" s="40">
        <v>1020.2</v>
      </c>
      <c r="F94" s="40">
        <v>1009.5666666666666</v>
      </c>
      <c r="G94" s="41">
        <v>995.63333333333321</v>
      </c>
      <c r="H94" s="41">
        <v>971.06666666666661</v>
      </c>
      <c r="I94" s="41">
        <v>957.13333333333321</v>
      </c>
      <c r="J94" s="41">
        <v>1034.1333333333332</v>
      </c>
      <c r="K94" s="41">
        <v>1048.0666666666666</v>
      </c>
      <c r="L94" s="41">
        <v>1072.6333333333332</v>
      </c>
      <c r="M94" s="31">
        <v>1023.5</v>
      </c>
      <c r="N94" s="31">
        <v>985</v>
      </c>
      <c r="O94" s="42">
        <v>14860800</v>
      </c>
      <c r="P94" s="43">
        <v>-4.0725033404984602E-2</v>
      </c>
    </row>
    <row r="95" spans="1:16" ht="12.75" customHeight="1">
      <c r="A95" s="31">
        <v>85</v>
      </c>
      <c r="B95" s="32" t="s">
        <v>75</v>
      </c>
      <c r="C95" s="33" t="s">
        <v>135</v>
      </c>
      <c r="D95" s="34">
        <v>44434</v>
      </c>
      <c r="E95" s="40">
        <v>222.95</v>
      </c>
      <c r="F95" s="40">
        <v>222.38333333333333</v>
      </c>
      <c r="G95" s="41">
        <v>220.56666666666666</v>
      </c>
      <c r="H95" s="41">
        <v>218.18333333333334</v>
      </c>
      <c r="I95" s="41">
        <v>216.36666666666667</v>
      </c>
      <c r="J95" s="41">
        <v>224.76666666666665</v>
      </c>
      <c r="K95" s="41">
        <v>226.58333333333331</v>
      </c>
      <c r="L95" s="41">
        <v>228.96666666666664</v>
      </c>
      <c r="M95" s="31">
        <v>224.2</v>
      </c>
      <c r="N95" s="31">
        <v>220</v>
      </c>
      <c r="O95" s="42">
        <v>15478400</v>
      </c>
      <c r="P95" s="43">
        <v>1.7111315547378107E-2</v>
      </c>
    </row>
    <row r="96" spans="1:16" ht="12.75" customHeight="1">
      <c r="A96" s="31">
        <v>86</v>
      </c>
      <c r="B96" s="32" t="s">
        <v>88</v>
      </c>
      <c r="C96" s="33" t="s">
        <v>136</v>
      </c>
      <c r="D96" s="34">
        <v>44434</v>
      </c>
      <c r="E96" s="40">
        <v>1657.5</v>
      </c>
      <c r="F96" s="40">
        <v>1652.0166666666667</v>
      </c>
      <c r="G96" s="41">
        <v>1643.5333333333333</v>
      </c>
      <c r="H96" s="41">
        <v>1629.5666666666666</v>
      </c>
      <c r="I96" s="41">
        <v>1621.0833333333333</v>
      </c>
      <c r="J96" s="41">
        <v>1665.9833333333333</v>
      </c>
      <c r="K96" s="41">
        <v>1674.4666666666665</v>
      </c>
      <c r="L96" s="41">
        <v>1688.4333333333334</v>
      </c>
      <c r="M96" s="31">
        <v>1660.5</v>
      </c>
      <c r="N96" s="31">
        <v>1638.05</v>
      </c>
      <c r="O96" s="42">
        <v>26851200</v>
      </c>
      <c r="P96" s="43">
        <v>-8.8809159967222547E-3</v>
      </c>
    </row>
    <row r="97" spans="1:16" ht="12.75" customHeight="1">
      <c r="A97" s="31">
        <v>87</v>
      </c>
      <c r="B97" s="32" t="s">
        <v>80</v>
      </c>
      <c r="C97" s="33" t="s">
        <v>137</v>
      </c>
      <c r="D97" s="34">
        <v>44434</v>
      </c>
      <c r="E97" s="40">
        <v>105.1</v>
      </c>
      <c r="F97" s="40">
        <v>104.86666666666667</v>
      </c>
      <c r="G97" s="41">
        <v>104.48333333333335</v>
      </c>
      <c r="H97" s="41">
        <v>103.86666666666667</v>
      </c>
      <c r="I97" s="41">
        <v>103.48333333333335</v>
      </c>
      <c r="J97" s="41">
        <v>105.48333333333335</v>
      </c>
      <c r="K97" s="41">
        <v>105.86666666666667</v>
      </c>
      <c r="L97" s="41">
        <v>106.48333333333335</v>
      </c>
      <c r="M97" s="31">
        <v>105.25</v>
      </c>
      <c r="N97" s="31">
        <v>104.25</v>
      </c>
      <c r="O97" s="42">
        <v>63973000</v>
      </c>
      <c r="P97" s="43">
        <v>-2.5255026245419431E-2</v>
      </c>
    </row>
    <row r="98" spans="1:16" ht="12.75" customHeight="1">
      <c r="A98" s="31">
        <v>88</v>
      </c>
      <c r="B98" s="32" t="s">
        <v>45</v>
      </c>
      <c r="C98" s="33" t="s">
        <v>138</v>
      </c>
      <c r="D98" s="34">
        <v>44434</v>
      </c>
      <c r="E98" s="40">
        <v>2476.85</v>
      </c>
      <c r="F98" s="40">
        <v>2472.7000000000003</v>
      </c>
      <c r="G98" s="41">
        <v>2450.4000000000005</v>
      </c>
      <c r="H98" s="41">
        <v>2423.9500000000003</v>
      </c>
      <c r="I98" s="41">
        <v>2401.6500000000005</v>
      </c>
      <c r="J98" s="41">
        <v>2499.1500000000005</v>
      </c>
      <c r="K98" s="41">
        <v>2521.4500000000007</v>
      </c>
      <c r="L98" s="41">
        <v>2547.9000000000005</v>
      </c>
      <c r="M98" s="31">
        <v>2495</v>
      </c>
      <c r="N98" s="31">
        <v>2446.25</v>
      </c>
      <c r="O98" s="42">
        <v>1711125</v>
      </c>
      <c r="P98" s="43">
        <v>-4.9981955972573079E-2</v>
      </c>
    </row>
    <row r="99" spans="1:16" ht="12.75" customHeight="1">
      <c r="A99" s="31">
        <v>89</v>
      </c>
      <c r="B99" s="32" t="s">
        <v>57</v>
      </c>
      <c r="C99" s="33" t="s">
        <v>139</v>
      </c>
      <c r="D99" s="34">
        <v>44434</v>
      </c>
      <c r="E99" s="40">
        <v>210.3</v>
      </c>
      <c r="F99" s="40">
        <v>209.56666666666669</v>
      </c>
      <c r="G99" s="41">
        <v>207.73333333333338</v>
      </c>
      <c r="H99" s="41">
        <v>205.16666666666669</v>
      </c>
      <c r="I99" s="41">
        <v>203.33333333333337</v>
      </c>
      <c r="J99" s="41">
        <v>212.13333333333338</v>
      </c>
      <c r="K99" s="41">
        <v>213.9666666666667</v>
      </c>
      <c r="L99" s="41">
        <v>216.53333333333339</v>
      </c>
      <c r="M99" s="31">
        <v>211.4</v>
      </c>
      <c r="N99" s="31">
        <v>207</v>
      </c>
      <c r="O99" s="42">
        <v>155139200</v>
      </c>
      <c r="P99" s="43">
        <v>-1.4533701926985934E-2</v>
      </c>
    </row>
    <row r="100" spans="1:16" ht="12.75" customHeight="1">
      <c r="A100" s="31">
        <v>90</v>
      </c>
      <c r="B100" s="32" t="s">
        <v>121</v>
      </c>
      <c r="C100" s="33" t="s">
        <v>140</v>
      </c>
      <c r="D100" s="34">
        <v>44434</v>
      </c>
      <c r="E100" s="40">
        <v>422.7</v>
      </c>
      <c r="F100" s="40">
        <v>422.65000000000003</v>
      </c>
      <c r="G100" s="41">
        <v>417.55000000000007</v>
      </c>
      <c r="H100" s="41">
        <v>412.40000000000003</v>
      </c>
      <c r="I100" s="41">
        <v>407.30000000000007</v>
      </c>
      <c r="J100" s="41">
        <v>427.80000000000007</v>
      </c>
      <c r="K100" s="41">
        <v>432.90000000000009</v>
      </c>
      <c r="L100" s="41">
        <v>438.05000000000007</v>
      </c>
      <c r="M100" s="31">
        <v>427.75</v>
      </c>
      <c r="N100" s="31">
        <v>417.5</v>
      </c>
      <c r="O100" s="42">
        <v>39225000</v>
      </c>
      <c r="P100" s="43">
        <v>-3.5564587831830308E-3</v>
      </c>
    </row>
    <row r="101" spans="1:16" ht="12.75" customHeight="1">
      <c r="A101" s="31">
        <v>91</v>
      </c>
      <c r="B101" s="32" t="s">
        <v>121</v>
      </c>
      <c r="C101" s="33" t="s">
        <v>141</v>
      </c>
      <c r="D101" s="34">
        <v>44434</v>
      </c>
      <c r="E101" s="40">
        <v>741.2</v>
      </c>
      <c r="F101" s="40">
        <v>737.23333333333323</v>
      </c>
      <c r="G101" s="41">
        <v>729.46666666666647</v>
      </c>
      <c r="H101" s="41">
        <v>717.73333333333323</v>
      </c>
      <c r="I101" s="41">
        <v>709.96666666666647</v>
      </c>
      <c r="J101" s="41">
        <v>748.96666666666647</v>
      </c>
      <c r="K101" s="41">
        <v>756.73333333333312</v>
      </c>
      <c r="L101" s="41">
        <v>768.46666666666647</v>
      </c>
      <c r="M101" s="31">
        <v>745</v>
      </c>
      <c r="N101" s="31">
        <v>725.5</v>
      </c>
      <c r="O101" s="42">
        <v>44315100</v>
      </c>
      <c r="P101" s="43">
        <v>-2.5963621257529452E-2</v>
      </c>
    </row>
    <row r="102" spans="1:16" ht="12.75" customHeight="1">
      <c r="A102" s="31">
        <v>92</v>
      </c>
      <c r="B102" s="32" t="s">
        <v>45</v>
      </c>
      <c r="C102" s="33" t="s">
        <v>142</v>
      </c>
      <c r="D102" s="34">
        <v>44434</v>
      </c>
      <c r="E102" s="40">
        <v>3787.1</v>
      </c>
      <c r="F102" s="40">
        <v>3783.7166666666667</v>
      </c>
      <c r="G102" s="41">
        <v>3732.5333333333333</v>
      </c>
      <c r="H102" s="41">
        <v>3677.9666666666667</v>
      </c>
      <c r="I102" s="41">
        <v>3626.7833333333333</v>
      </c>
      <c r="J102" s="41">
        <v>3838.2833333333333</v>
      </c>
      <c r="K102" s="41">
        <v>3889.4666666666667</v>
      </c>
      <c r="L102" s="41">
        <v>3944.0333333333333</v>
      </c>
      <c r="M102" s="31">
        <v>3834.9</v>
      </c>
      <c r="N102" s="31">
        <v>3729.15</v>
      </c>
      <c r="O102" s="42">
        <v>1577500</v>
      </c>
      <c r="P102" s="43">
        <v>-6.1426996377382265E-3</v>
      </c>
    </row>
    <row r="103" spans="1:16" ht="12.75" customHeight="1">
      <c r="A103" s="31">
        <v>93</v>
      </c>
      <c r="B103" s="32" t="s">
        <v>59</v>
      </c>
      <c r="C103" s="33" t="s">
        <v>143</v>
      </c>
      <c r="D103" s="34">
        <v>44434</v>
      </c>
      <c r="E103" s="40">
        <v>1687.35</v>
      </c>
      <c r="F103" s="40">
        <v>1680.2</v>
      </c>
      <c r="G103" s="41">
        <v>1669.4</v>
      </c>
      <c r="H103" s="41">
        <v>1651.45</v>
      </c>
      <c r="I103" s="41">
        <v>1640.65</v>
      </c>
      <c r="J103" s="41">
        <v>1698.15</v>
      </c>
      <c r="K103" s="41">
        <v>1708.9499999999998</v>
      </c>
      <c r="L103" s="41">
        <v>1726.9</v>
      </c>
      <c r="M103" s="31">
        <v>1691</v>
      </c>
      <c r="N103" s="31">
        <v>1662.25</v>
      </c>
      <c r="O103" s="42">
        <v>17063200</v>
      </c>
      <c r="P103" s="43">
        <v>-3.1468531468531472E-2</v>
      </c>
    </row>
    <row r="104" spans="1:16" ht="12.75" customHeight="1">
      <c r="A104" s="31">
        <v>94</v>
      </c>
      <c r="B104" s="32" t="s">
        <v>64</v>
      </c>
      <c r="C104" s="33" t="s">
        <v>144</v>
      </c>
      <c r="D104" s="34">
        <v>44434</v>
      </c>
      <c r="E104" s="40">
        <v>89.25</v>
      </c>
      <c r="F104" s="40">
        <v>89.7</v>
      </c>
      <c r="G104" s="41">
        <v>88.45</v>
      </c>
      <c r="H104" s="41">
        <v>87.65</v>
      </c>
      <c r="I104" s="41">
        <v>86.4</v>
      </c>
      <c r="J104" s="41">
        <v>90.5</v>
      </c>
      <c r="K104" s="41">
        <v>91.75</v>
      </c>
      <c r="L104" s="41">
        <v>92.55</v>
      </c>
      <c r="M104" s="31">
        <v>90.95</v>
      </c>
      <c r="N104" s="31">
        <v>88.9</v>
      </c>
      <c r="O104" s="42">
        <v>67983032</v>
      </c>
      <c r="P104" s="43">
        <v>4.4563279857397504E-2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44434</v>
      </c>
      <c r="E105" s="40">
        <v>3888.85</v>
      </c>
      <c r="F105" s="40">
        <v>3841.0833333333335</v>
      </c>
      <c r="G105" s="41">
        <v>3744.3166666666671</v>
      </c>
      <c r="H105" s="41">
        <v>3599.7833333333338</v>
      </c>
      <c r="I105" s="41">
        <v>3503.0166666666673</v>
      </c>
      <c r="J105" s="41">
        <v>3985.6166666666668</v>
      </c>
      <c r="K105" s="41">
        <v>4082.3833333333332</v>
      </c>
      <c r="L105" s="41">
        <v>4226.9166666666661</v>
      </c>
      <c r="M105" s="31">
        <v>3937.85</v>
      </c>
      <c r="N105" s="31">
        <v>3696.55</v>
      </c>
      <c r="O105" s="42">
        <v>498000</v>
      </c>
      <c r="P105" s="43">
        <v>3.2124352331606217E-2</v>
      </c>
    </row>
    <row r="106" spans="1:16" ht="12.75" customHeight="1">
      <c r="A106" s="31">
        <v>96</v>
      </c>
      <c r="B106" s="32" t="s">
        <v>64</v>
      </c>
      <c r="C106" s="33" t="s">
        <v>146</v>
      </c>
      <c r="D106" s="34">
        <v>44434</v>
      </c>
      <c r="E106" s="40">
        <v>407.75</v>
      </c>
      <c r="F106" s="40">
        <v>408.61666666666662</v>
      </c>
      <c r="G106" s="41">
        <v>405.23333333333323</v>
      </c>
      <c r="H106" s="41">
        <v>402.71666666666664</v>
      </c>
      <c r="I106" s="41">
        <v>399.33333333333326</v>
      </c>
      <c r="J106" s="41">
        <v>411.13333333333321</v>
      </c>
      <c r="K106" s="41">
        <v>414.51666666666654</v>
      </c>
      <c r="L106" s="41">
        <v>417.03333333333319</v>
      </c>
      <c r="M106" s="31">
        <v>412</v>
      </c>
      <c r="N106" s="31">
        <v>406.1</v>
      </c>
      <c r="O106" s="42">
        <v>20596000</v>
      </c>
      <c r="P106" s="43">
        <v>7.3155481450604423E-2</v>
      </c>
    </row>
    <row r="107" spans="1:16" ht="12.75" customHeight="1">
      <c r="A107" s="31">
        <v>97</v>
      </c>
      <c r="B107" s="32" t="s">
        <v>71</v>
      </c>
      <c r="C107" s="33" t="s">
        <v>147</v>
      </c>
      <c r="D107" s="34">
        <v>44434</v>
      </c>
      <c r="E107" s="40">
        <v>1636.7</v>
      </c>
      <c r="F107" s="40">
        <v>1630.5333333333335</v>
      </c>
      <c r="G107" s="41">
        <v>1619.0666666666671</v>
      </c>
      <c r="H107" s="41">
        <v>1601.4333333333336</v>
      </c>
      <c r="I107" s="41">
        <v>1589.9666666666672</v>
      </c>
      <c r="J107" s="41">
        <v>1648.166666666667</v>
      </c>
      <c r="K107" s="41">
        <v>1659.6333333333337</v>
      </c>
      <c r="L107" s="41">
        <v>1677.2666666666669</v>
      </c>
      <c r="M107" s="31">
        <v>1642</v>
      </c>
      <c r="N107" s="31">
        <v>1612.9</v>
      </c>
      <c r="O107" s="42">
        <v>12670125</v>
      </c>
      <c r="P107" s="43">
        <v>-9.662921348314606E-3</v>
      </c>
    </row>
    <row r="108" spans="1:16" ht="12.75" customHeight="1">
      <c r="A108" s="31">
        <v>98</v>
      </c>
      <c r="B108" s="32" t="s">
        <v>88</v>
      </c>
      <c r="C108" s="33" t="s">
        <v>148</v>
      </c>
      <c r="D108" s="34">
        <v>44434</v>
      </c>
      <c r="E108" s="40">
        <v>4723.55</v>
      </c>
      <c r="F108" s="40">
        <v>4714.7333333333327</v>
      </c>
      <c r="G108" s="41">
        <v>4684.4666666666653</v>
      </c>
      <c r="H108" s="41">
        <v>4645.3833333333323</v>
      </c>
      <c r="I108" s="41">
        <v>4615.116666666665</v>
      </c>
      <c r="J108" s="41">
        <v>4753.8166666666657</v>
      </c>
      <c r="K108" s="41">
        <v>4784.0833333333339</v>
      </c>
      <c r="L108" s="41">
        <v>4823.1666666666661</v>
      </c>
      <c r="M108" s="31">
        <v>4745</v>
      </c>
      <c r="N108" s="31">
        <v>4675.6499999999996</v>
      </c>
      <c r="O108" s="42">
        <v>721050</v>
      </c>
      <c r="P108" s="43">
        <v>-2.573976489663559E-2</v>
      </c>
    </row>
    <row r="109" spans="1:16" ht="12.75" customHeight="1">
      <c r="A109" s="31">
        <v>99</v>
      </c>
      <c r="B109" s="32" t="s">
        <v>88</v>
      </c>
      <c r="C109" s="33" t="s">
        <v>149</v>
      </c>
      <c r="D109" s="34">
        <v>44434</v>
      </c>
      <c r="E109" s="40">
        <v>3658.65</v>
      </c>
      <c r="F109" s="40">
        <v>3659.2166666666667</v>
      </c>
      <c r="G109" s="41">
        <v>3631.4333333333334</v>
      </c>
      <c r="H109" s="41">
        <v>3604.2166666666667</v>
      </c>
      <c r="I109" s="41">
        <v>3576.4333333333334</v>
      </c>
      <c r="J109" s="41">
        <v>3686.4333333333334</v>
      </c>
      <c r="K109" s="41">
        <v>3714.2166666666672</v>
      </c>
      <c r="L109" s="41">
        <v>3741.4333333333334</v>
      </c>
      <c r="M109" s="31">
        <v>3687</v>
      </c>
      <c r="N109" s="31">
        <v>3632</v>
      </c>
      <c r="O109" s="42">
        <v>444200</v>
      </c>
      <c r="P109" s="43">
        <v>1.184510250569476E-2</v>
      </c>
    </row>
    <row r="110" spans="1:16" ht="12.75" customHeight="1">
      <c r="A110" s="31">
        <v>100</v>
      </c>
      <c r="B110" s="32" t="s">
        <v>48</v>
      </c>
      <c r="C110" s="33" t="s">
        <v>150</v>
      </c>
      <c r="D110" s="34">
        <v>44434</v>
      </c>
      <c r="E110" s="40">
        <v>1145.3</v>
      </c>
      <c r="F110" s="40">
        <v>1141.4499999999998</v>
      </c>
      <c r="G110" s="41">
        <v>1132.0499999999997</v>
      </c>
      <c r="H110" s="41">
        <v>1118.8</v>
      </c>
      <c r="I110" s="41">
        <v>1109.3999999999999</v>
      </c>
      <c r="J110" s="41">
        <v>1154.6999999999996</v>
      </c>
      <c r="K110" s="41">
        <v>1164.0999999999997</v>
      </c>
      <c r="L110" s="41">
        <v>1177.3499999999995</v>
      </c>
      <c r="M110" s="31">
        <v>1150.8499999999999</v>
      </c>
      <c r="N110" s="31">
        <v>1128.2</v>
      </c>
      <c r="O110" s="42">
        <v>6152300</v>
      </c>
      <c r="P110" s="43">
        <v>-6.7388223167117636E-2</v>
      </c>
    </row>
    <row r="111" spans="1:16" ht="12.75" customHeight="1">
      <c r="A111" s="31">
        <v>101</v>
      </c>
      <c r="B111" s="32" t="s">
        <v>50</v>
      </c>
      <c r="C111" s="33" t="s">
        <v>151</v>
      </c>
      <c r="D111" s="34">
        <v>44434</v>
      </c>
      <c r="E111" s="40">
        <v>771.85</v>
      </c>
      <c r="F111" s="40">
        <v>767.75</v>
      </c>
      <c r="G111" s="41">
        <v>762.2</v>
      </c>
      <c r="H111" s="41">
        <v>752.55000000000007</v>
      </c>
      <c r="I111" s="41">
        <v>747.00000000000011</v>
      </c>
      <c r="J111" s="41">
        <v>777.4</v>
      </c>
      <c r="K111" s="41">
        <v>782.94999999999993</v>
      </c>
      <c r="L111" s="41">
        <v>792.59999999999991</v>
      </c>
      <c r="M111" s="31">
        <v>773.3</v>
      </c>
      <c r="N111" s="31">
        <v>758.1</v>
      </c>
      <c r="O111" s="42">
        <v>10670100</v>
      </c>
      <c r="P111" s="43">
        <v>-1.9868827160493829E-2</v>
      </c>
    </row>
    <row r="112" spans="1:16" ht="12.75" customHeight="1">
      <c r="A112" s="31">
        <v>102</v>
      </c>
      <c r="B112" s="32" t="s">
        <v>64</v>
      </c>
      <c r="C112" s="33" t="s">
        <v>152</v>
      </c>
      <c r="D112" s="34">
        <v>44434</v>
      </c>
      <c r="E112" s="40">
        <v>150</v>
      </c>
      <c r="F112" s="40">
        <v>150.81666666666666</v>
      </c>
      <c r="G112" s="41">
        <v>147.98333333333332</v>
      </c>
      <c r="H112" s="41">
        <v>145.96666666666667</v>
      </c>
      <c r="I112" s="41">
        <v>143.13333333333333</v>
      </c>
      <c r="J112" s="41">
        <v>152.83333333333331</v>
      </c>
      <c r="K112" s="41">
        <v>155.66666666666669</v>
      </c>
      <c r="L112" s="41">
        <v>157.68333333333331</v>
      </c>
      <c r="M112" s="31">
        <v>153.65</v>
      </c>
      <c r="N112" s="31">
        <v>148.80000000000001</v>
      </c>
      <c r="O112" s="42">
        <v>43920000</v>
      </c>
      <c r="P112" s="43">
        <v>2.799363355491059E-2</v>
      </c>
    </row>
    <row r="113" spans="1:16" ht="12.75" customHeight="1">
      <c r="A113" s="31">
        <v>103</v>
      </c>
      <c r="B113" s="32" t="s">
        <v>64</v>
      </c>
      <c r="C113" s="33" t="s">
        <v>153</v>
      </c>
      <c r="D113" s="34">
        <v>44434</v>
      </c>
      <c r="E113" s="40">
        <v>212.7</v>
      </c>
      <c r="F113" s="40">
        <v>212.79999999999998</v>
      </c>
      <c r="G113" s="41">
        <v>211.34999999999997</v>
      </c>
      <c r="H113" s="41">
        <v>209.99999999999997</v>
      </c>
      <c r="I113" s="41">
        <v>208.54999999999995</v>
      </c>
      <c r="J113" s="41">
        <v>214.14999999999998</v>
      </c>
      <c r="K113" s="41">
        <v>215.59999999999997</v>
      </c>
      <c r="L113" s="41">
        <v>216.95</v>
      </c>
      <c r="M113" s="31">
        <v>214.25</v>
      </c>
      <c r="N113" s="31">
        <v>211.45</v>
      </c>
      <c r="O113" s="42">
        <v>17064000</v>
      </c>
      <c r="P113" s="43">
        <v>9.2264017033356991E-3</v>
      </c>
    </row>
    <row r="114" spans="1:16" ht="12.75" customHeight="1">
      <c r="A114" s="31">
        <v>104</v>
      </c>
      <c r="B114" s="32" t="s">
        <v>57</v>
      </c>
      <c r="C114" s="33" t="s">
        <v>154</v>
      </c>
      <c r="D114" s="34">
        <v>44434</v>
      </c>
      <c r="E114" s="40">
        <v>544.29999999999995</v>
      </c>
      <c r="F114" s="40">
        <v>542.38333333333333</v>
      </c>
      <c r="G114" s="41">
        <v>538.91666666666663</v>
      </c>
      <c r="H114" s="41">
        <v>533.5333333333333</v>
      </c>
      <c r="I114" s="41">
        <v>530.06666666666661</v>
      </c>
      <c r="J114" s="41">
        <v>547.76666666666665</v>
      </c>
      <c r="K114" s="41">
        <v>551.23333333333335</v>
      </c>
      <c r="L114" s="41">
        <v>556.61666666666667</v>
      </c>
      <c r="M114" s="31">
        <v>545.85</v>
      </c>
      <c r="N114" s="31">
        <v>537</v>
      </c>
      <c r="O114" s="42">
        <v>7224000</v>
      </c>
      <c r="P114" s="43">
        <v>-3.4482758620689655E-2</v>
      </c>
    </row>
    <row r="115" spans="1:16" ht="12.75" customHeight="1">
      <c r="A115" s="31">
        <v>105</v>
      </c>
      <c r="B115" s="32" t="s">
        <v>50</v>
      </c>
      <c r="C115" s="33" t="s">
        <v>155</v>
      </c>
      <c r="D115" s="34">
        <v>44434</v>
      </c>
      <c r="E115" s="40">
        <v>7169</v>
      </c>
      <c r="F115" s="40">
        <v>7137.666666666667</v>
      </c>
      <c r="G115" s="41">
        <v>7097.3333333333339</v>
      </c>
      <c r="H115" s="41">
        <v>7025.666666666667</v>
      </c>
      <c r="I115" s="41">
        <v>6985.3333333333339</v>
      </c>
      <c r="J115" s="41">
        <v>7209.3333333333339</v>
      </c>
      <c r="K115" s="41">
        <v>7249.6666666666679</v>
      </c>
      <c r="L115" s="41">
        <v>7321.3333333333339</v>
      </c>
      <c r="M115" s="31">
        <v>7178</v>
      </c>
      <c r="N115" s="31">
        <v>7066</v>
      </c>
      <c r="O115" s="42">
        <v>2494200</v>
      </c>
      <c r="P115" s="43">
        <v>-6.9953016630621229E-2</v>
      </c>
    </row>
    <row r="116" spans="1:16" ht="12.75" customHeight="1">
      <c r="A116" s="31">
        <v>106</v>
      </c>
      <c r="B116" s="32" t="s">
        <v>57</v>
      </c>
      <c r="C116" s="33" t="s">
        <v>156</v>
      </c>
      <c r="D116" s="34">
        <v>44434</v>
      </c>
      <c r="E116" s="40">
        <v>654.54999999999995</v>
      </c>
      <c r="F116" s="40">
        <v>658.51666666666665</v>
      </c>
      <c r="G116" s="41">
        <v>648.23333333333335</v>
      </c>
      <c r="H116" s="41">
        <v>641.91666666666674</v>
      </c>
      <c r="I116" s="41">
        <v>631.63333333333344</v>
      </c>
      <c r="J116" s="41">
        <v>664.83333333333326</v>
      </c>
      <c r="K116" s="41">
        <v>675.11666666666656</v>
      </c>
      <c r="L116" s="41">
        <v>681.43333333333317</v>
      </c>
      <c r="M116" s="31">
        <v>668.8</v>
      </c>
      <c r="N116" s="31">
        <v>652.20000000000005</v>
      </c>
      <c r="O116" s="42">
        <v>13228750</v>
      </c>
      <c r="P116" s="43">
        <v>3.6987860394537176E-3</v>
      </c>
    </row>
    <row r="117" spans="1:16" ht="12.75" customHeight="1">
      <c r="A117" s="31">
        <v>107</v>
      </c>
      <c r="B117" s="32" t="s">
        <v>48</v>
      </c>
      <c r="C117" s="33" t="s">
        <v>157</v>
      </c>
      <c r="D117" s="34">
        <v>44434</v>
      </c>
      <c r="E117" s="40">
        <v>2949.55</v>
      </c>
      <c r="F117" s="40">
        <v>2924.8333333333335</v>
      </c>
      <c r="G117" s="41">
        <v>2874.7166666666672</v>
      </c>
      <c r="H117" s="41">
        <v>2799.8833333333337</v>
      </c>
      <c r="I117" s="41">
        <v>2749.7666666666673</v>
      </c>
      <c r="J117" s="41">
        <v>2999.666666666667</v>
      </c>
      <c r="K117" s="41">
        <v>3049.7833333333328</v>
      </c>
      <c r="L117" s="41">
        <v>3124.6166666666668</v>
      </c>
      <c r="M117" s="31">
        <v>2974.95</v>
      </c>
      <c r="N117" s="31">
        <v>2850</v>
      </c>
      <c r="O117" s="42">
        <v>348200</v>
      </c>
      <c r="P117" s="43">
        <v>-3.8652678078409719E-2</v>
      </c>
    </row>
    <row r="118" spans="1:16" ht="12.75" customHeight="1">
      <c r="A118" s="31">
        <v>108</v>
      </c>
      <c r="B118" s="32" t="s">
        <v>64</v>
      </c>
      <c r="C118" s="33" t="s">
        <v>158</v>
      </c>
      <c r="D118" s="34">
        <v>44434</v>
      </c>
      <c r="E118" s="40">
        <v>1130.4000000000001</v>
      </c>
      <c r="F118" s="40">
        <v>1118.4666666666667</v>
      </c>
      <c r="G118" s="41">
        <v>1102.9333333333334</v>
      </c>
      <c r="H118" s="41">
        <v>1075.4666666666667</v>
      </c>
      <c r="I118" s="41">
        <v>1059.9333333333334</v>
      </c>
      <c r="J118" s="41">
        <v>1145.9333333333334</v>
      </c>
      <c r="K118" s="41">
        <v>1161.4666666666667</v>
      </c>
      <c r="L118" s="41">
        <v>1188.9333333333334</v>
      </c>
      <c r="M118" s="31">
        <v>1134</v>
      </c>
      <c r="N118" s="31">
        <v>1091</v>
      </c>
      <c r="O118" s="42">
        <v>2804750</v>
      </c>
      <c r="P118" s="43">
        <v>7.5255419885372543E-2</v>
      </c>
    </row>
    <row r="119" spans="1:16" ht="12.75" customHeight="1">
      <c r="A119" s="31">
        <v>109</v>
      </c>
      <c r="B119" s="32" t="s">
        <v>80</v>
      </c>
      <c r="C119" s="33" t="s">
        <v>159</v>
      </c>
      <c r="D119" s="34">
        <v>44434</v>
      </c>
      <c r="E119" s="40">
        <v>1193.6500000000001</v>
      </c>
      <c r="F119" s="40">
        <v>1194.95</v>
      </c>
      <c r="G119" s="41">
        <v>1186.7</v>
      </c>
      <c r="H119" s="41">
        <v>1179.75</v>
      </c>
      <c r="I119" s="41">
        <v>1171.5</v>
      </c>
      <c r="J119" s="41">
        <v>1201.9000000000001</v>
      </c>
      <c r="K119" s="41">
        <v>1210.1500000000001</v>
      </c>
      <c r="L119" s="41">
        <v>1217.1000000000001</v>
      </c>
      <c r="M119" s="31">
        <v>1203.2</v>
      </c>
      <c r="N119" s="31">
        <v>1188</v>
      </c>
      <c r="O119" s="42">
        <v>2013600</v>
      </c>
      <c r="P119" s="43">
        <v>6.001263423878711E-2</v>
      </c>
    </row>
    <row r="120" spans="1:16" ht="12.75" customHeight="1">
      <c r="A120" s="31">
        <v>110</v>
      </c>
      <c r="B120" s="32" t="s">
        <v>88</v>
      </c>
      <c r="C120" s="33" t="s">
        <v>160</v>
      </c>
      <c r="D120" s="34">
        <v>44434</v>
      </c>
      <c r="E120" s="40">
        <v>2892.75</v>
      </c>
      <c r="F120" s="40">
        <v>2899.35</v>
      </c>
      <c r="G120" s="41">
        <v>2878.7</v>
      </c>
      <c r="H120" s="41">
        <v>2864.65</v>
      </c>
      <c r="I120" s="41">
        <v>2844</v>
      </c>
      <c r="J120" s="41">
        <v>2913.3999999999996</v>
      </c>
      <c r="K120" s="41">
        <v>2934.05</v>
      </c>
      <c r="L120" s="41">
        <v>2948.0999999999995</v>
      </c>
      <c r="M120" s="31">
        <v>2920</v>
      </c>
      <c r="N120" s="31">
        <v>2885.3</v>
      </c>
      <c r="O120" s="42">
        <v>2003600</v>
      </c>
      <c r="P120" s="43">
        <v>-4.9662296384584822E-3</v>
      </c>
    </row>
    <row r="121" spans="1:16" ht="12.75" customHeight="1">
      <c r="A121" s="31">
        <v>111</v>
      </c>
      <c r="B121" s="32" t="s">
        <v>50</v>
      </c>
      <c r="C121" s="33" t="s">
        <v>161</v>
      </c>
      <c r="D121" s="34">
        <v>44434</v>
      </c>
      <c r="E121" s="40">
        <v>236.8</v>
      </c>
      <c r="F121" s="40">
        <v>236.16666666666666</v>
      </c>
      <c r="G121" s="41">
        <v>234.93333333333331</v>
      </c>
      <c r="H121" s="41">
        <v>233.06666666666666</v>
      </c>
      <c r="I121" s="41">
        <v>231.83333333333331</v>
      </c>
      <c r="J121" s="41">
        <v>238.0333333333333</v>
      </c>
      <c r="K121" s="41">
        <v>239.26666666666665</v>
      </c>
      <c r="L121" s="41">
        <v>241.1333333333333</v>
      </c>
      <c r="M121" s="31">
        <v>237.4</v>
      </c>
      <c r="N121" s="31">
        <v>234.3</v>
      </c>
      <c r="O121" s="42">
        <v>30289000</v>
      </c>
      <c r="P121" s="43">
        <v>9.4482678175667797E-3</v>
      </c>
    </row>
    <row r="122" spans="1:16" ht="12.75" customHeight="1">
      <c r="A122" s="31">
        <v>112</v>
      </c>
      <c r="B122" s="32" t="s">
        <v>88</v>
      </c>
      <c r="C122" s="33" t="s">
        <v>162</v>
      </c>
      <c r="D122" s="34">
        <v>44434</v>
      </c>
      <c r="E122" s="40">
        <v>2685.1</v>
      </c>
      <c r="F122" s="40">
        <v>2682.3666666666663</v>
      </c>
      <c r="G122" s="41">
        <v>2634.7833333333328</v>
      </c>
      <c r="H122" s="41">
        <v>2584.4666666666667</v>
      </c>
      <c r="I122" s="41">
        <v>2536.8833333333332</v>
      </c>
      <c r="J122" s="41">
        <v>2732.6833333333325</v>
      </c>
      <c r="K122" s="41">
        <v>2780.2666666666655</v>
      </c>
      <c r="L122" s="41">
        <v>2830.5833333333321</v>
      </c>
      <c r="M122" s="31">
        <v>2729.95</v>
      </c>
      <c r="N122" s="31">
        <v>2632.05</v>
      </c>
      <c r="O122" s="42">
        <v>867100</v>
      </c>
      <c r="P122" s="43">
        <v>1.5607156452226875E-2</v>
      </c>
    </row>
    <row r="123" spans="1:16" ht="12.75" customHeight="1">
      <c r="A123" s="31">
        <v>113</v>
      </c>
      <c r="B123" s="32" t="s">
        <v>50</v>
      </c>
      <c r="C123" s="33" t="s">
        <v>163</v>
      </c>
      <c r="D123" s="34">
        <v>44434</v>
      </c>
      <c r="E123" s="40">
        <v>81208.3</v>
      </c>
      <c r="F123" s="40">
        <v>81070.95</v>
      </c>
      <c r="G123" s="41">
        <v>80741.899999999994</v>
      </c>
      <c r="H123" s="41">
        <v>80275.5</v>
      </c>
      <c r="I123" s="41">
        <v>79946.45</v>
      </c>
      <c r="J123" s="41">
        <v>81537.349999999991</v>
      </c>
      <c r="K123" s="41">
        <v>81866.400000000009</v>
      </c>
      <c r="L123" s="41">
        <v>82332.799999999988</v>
      </c>
      <c r="M123" s="31">
        <v>81400</v>
      </c>
      <c r="N123" s="31">
        <v>80604.55</v>
      </c>
      <c r="O123" s="42">
        <v>39340</v>
      </c>
      <c r="P123" s="43">
        <v>-5.0813008130081306E-4</v>
      </c>
    </row>
    <row r="124" spans="1:16" ht="12.75" customHeight="1">
      <c r="A124" s="31">
        <v>114</v>
      </c>
      <c r="B124" s="32" t="s">
        <v>64</v>
      </c>
      <c r="C124" s="33" t="s">
        <v>164</v>
      </c>
      <c r="D124" s="34">
        <v>44434</v>
      </c>
      <c r="E124" s="40">
        <v>1587.65</v>
      </c>
      <c r="F124" s="40">
        <v>1590.0333333333335</v>
      </c>
      <c r="G124" s="41">
        <v>1575.616666666667</v>
      </c>
      <c r="H124" s="41">
        <v>1563.5833333333335</v>
      </c>
      <c r="I124" s="41">
        <v>1549.166666666667</v>
      </c>
      <c r="J124" s="41">
        <v>1602.0666666666671</v>
      </c>
      <c r="K124" s="41">
        <v>1616.4833333333336</v>
      </c>
      <c r="L124" s="41">
        <v>1628.5166666666671</v>
      </c>
      <c r="M124" s="31">
        <v>1604.45</v>
      </c>
      <c r="N124" s="31">
        <v>1578</v>
      </c>
      <c r="O124" s="42">
        <v>3134250</v>
      </c>
      <c r="P124" s="43">
        <v>-3.1011450381679389E-3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44434</v>
      </c>
      <c r="E125" s="40">
        <v>405.25</v>
      </c>
      <c r="F125" s="40">
        <v>403.7833333333333</v>
      </c>
      <c r="G125" s="41">
        <v>400.91666666666663</v>
      </c>
      <c r="H125" s="41">
        <v>396.58333333333331</v>
      </c>
      <c r="I125" s="41">
        <v>393.71666666666664</v>
      </c>
      <c r="J125" s="41">
        <v>408.11666666666662</v>
      </c>
      <c r="K125" s="41">
        <v>410.98333333333329</v>
      </c>
      <c r="L125" s="41">
        <v>415.31666666666661</v>
      </c>
      <c r="M125" s="31">
        <v>406.65</v>
      </c>
      <c r="N125" s="31">
        <v>399.45</v>
      </c>
      <c r="O125" s="42">
        <v>3035200</v>
      </c>
      <c r="P125" s="43">
        <v>2.0990312163616791E-2</v>
      </c>
    </row>
    <row r="126" spans="1:16" ht="12.75" customHeight="1">
      <c r="A126" s="31">
        <v>116</v>
      </c>
      <c r="B126" s="32" t="s">
        <v>121</v>
      </c>
      <c r="C126" s="33" t="s">
        <v>166</v>
      </c>
      <c r="D126" s="34">
        <v>44434</v>
      </c>
      <c r="E126" s="40">
        <v>94.75</v>
      </c>
      <c r="F126" s="40">
        <v>94.733333333333348</v>
      </c>
      <c r="G126" s="41">
        <v>93.6666666666667</v>
      </c>
      <c r="H126" s="41">
        <v>92.583333333333357</v>
      </c>
      <c r="I126" s="41">
        <v>91.516666666666708</v>
      </c>
      <c r="J126" s="41">
        <v>95.816666666666691</v>
      </c>
      <c r="K126" s="41">
        <v>96.883333333333354</v>
      </c>
      <c r="L126" s="41">
        <v>97.966666666666683</v>
      </c>
      <c r="M126" s="31">
        <v>95.8</v>
      </c>
      <c r="N126" s="31">
        <v>93.65</v>
      </c>
      <c r="O126" s="42">
        <v>91868000</v>
      </c>
      <c r="P126" s="43">
        <v>4.1835357624831308E-2</v>
      </c>
    </row>
    <row r="127" spans="1:16" ht="12.75" customHeight="1">
      <c r="A127" s="31">
        <v>117</v>
      </c>
      <c r="B127" s="32" t="s">
        <v>45</v>
      </c>
      <c r="C127" s="33" t="s">
        <v>167</v>
      </c>
      <c r="D127" s="34">
        <v>44434</v>
      </c>
      <c r="E127" s="40">
        <v>5381.45</v>
      </c>
      <c r="F127" s="40">
        <v>5359.6</v>
      </c>
      <c r="G127" s="41">
        <v>5301.2000000000007</v>
      </c>
      <c r="H127" s="41">
        <v>5220.9500000000007</v>
      </c>
      <c r="I127" s="41">
        <v>5162.5500000000011</v>
      </c>
      <c r="J127" s="41">
        <v>5439.85</v>
      </c>
      <c r="K127" s="41">
        <v>5498.25</v>
      </c>
      <c r="L127" s="41">
        <v>5578.5</v>
      </c>
      <c r="M127" s="31">
        <v>5418</v>
      </c>
      <c r="N127" s="31">
        <v>5279.35</v>
      </c>
      <c r="O127" s="42">
        <v>925500</v>
      </c>
      <c r="P127" s="43">
        <v>3.3879929529746578E-3</v>
      </c>
    </row>
    <row r="128" spans="1:16" ht="12.75" customHeight="1">
      <c r="A128" s="31">
        <v>118</v>
      </c>
      <c r="B128" s="32" t="s">
        <v>39</v>
      </c>
      <c r="C128" s="33" t="s">
        <v>168</v>
      </c>
      <c r="D128" s="34">
        <v>44434</v>
      </c>
      <c r="E128" s="40">
        <v>3697.55</v>
      </c>
      <c r="F128" s="40">
        <v>3706.6166666666668</v>
      </c>
      <c r="G128" s="41">
        <v>3663.4333333333334</v>
      </c>
      <c r="H128" s="41">
        <v>3629.3166666666666</v>
      </c>
      <c r="I128" s="41">
        <v>3586.1333333333332</v>
      </c>
      <c r="J128" s="41">
        <v>3740.7333333333336</v>
      </c>
      <c r="K128" s="41">
        <v>3783.916666666667</v>
      </c>
      <c r="L128" s="41">
        <v>3818.0333333333338</v>
      </c>
      <c r="M128" s="31">
        <v>3749.8</v>
      </c>
      <c r="N128" s="31">
        <v>3672.5</v>
      </c>
      <c r="O128" s="42">
        <v>542700</v>
      </c>
      <c r="P128" s="43">
        <v>1.2453300124533001E-3</v>
      </c>
    </row>
    <row r="129" spans="1:16" ht="12.75" customHeight="1">
      <c r="A129" s="31">
        <v>119</v>
      </c>
      <c r="B129" s="32" t="s">
        <v>57</v>
      </c>
      <c r="C129" s="33" t="s">
        <v>169</v>
      </c>
      <c r="D129" s="34">
        <v>44434</v>
      </c>
      <c r="E129" s="40">
        <v>18286.849999999999</v>
      </c>
      <c r="F129" s="40">
        <v>18115.033333333333</v>
      </c>
      <c r="G129" s="41">
        <v>17849.166666666664</v>
      </c>
      <c r="H129" s="41">
        <v>17411.48333333333</v>
      </c>
      <c r="I129" s="41">
        <v>17145.616666666661</v>
      </c>
      <c r="J129" s="41">
        <v>18552.716666666667</v>
      </c>
      <c r="K129" s="41">
        <v>18818.583333333336</v>
      </c>
      <c r="L129" s="41">
        <v>19256.26666666667</v>
      </c>
      <c r="M129" s="31">
        <v>18380.900000000001</v>
      </c>
      <c r="N129" s="31">
        <v>17677.349999999999</v>
      </c>
      <c r="O129" s="42">
        <v>328200</v>
      </c>
      <c r="P129" s="43">
        <v>-1.9765850691804772E-3</v>
      </c>
    </row>
    <row r="130" spans="1:16" ht="12.75" customHeight="1">
      <c r="A130" s="31">
        <v>120</v>
      </c>
      <c r="B130" s="32" t="s">
        <v>121</v>
      </c>
      <c r="C130" s="33" t="s">
        <v>170</v>
      </c>
      <c r="D130" s="34">
        <v>44434</v>
      </c>
      <c r="E130" s="40">
        <v>181.95</v>
      </c>
      <c r="F130" s="40">
        <v>181.20000000000002</v>
      </c>
      <c r="G130" s="41">
        <v>178.90000000000003</v>
      </c>
      <c r="H130" s="41">
        <v>175.85000000000002</v>
      </c>
      <c r="I130" s="41">
        <v>173.55000000000004</v>
      </c>
      <c r="J130" s="41">
        <v>184.25000000000003</v>
      </c>
      <c r="K130" s="41">
        <v>186.55000000000004</v>
      </c>
      <c r="L130" s="41">
        <v>189.60000000000002</v>
      </c>
      <c r="M130" s="31">
        <v>183.5</v>
      </c>
      <c r="N130" s="31">
        <v>178.15</v>
      </c>
      <c r="O130" s="42">
        <v>109176500</v>
      </c>
      <c r="P130" s="43">
        <v>4.1905466198311455E-3</v>
      </c>
    </row>
    <row r="131" spans="1:16" ht="12.75" customHeight="1">
      <c r="A131" s="31">
        <v>121</v>
      </c>
      <c r="B131" s="32" t="s">
        <v>171</v>
      </c>
      <c r="C131" s="33" t="s">
        <v>172</v>
      </c>
      <c r="D131" s="34">
        <v>44434</v>
      </c>
      <c r="E131" s="40">
        <v>117.95</v>
      </c>
      <c r="F131" s="40">
        <v>117.71666666666665</v>
      </c>
      <c r="G131" s="41">
        <v>117.23333333333331</v>
      </c>
      <c r="H131" s="41">
        <v>116.51666666666665</v>
      </c>
      <c r="I131" s="41">
        <v>116.0333333333333</v>
      </c>
      <c r="J131" s="41">
        <v>118.43333333333331</v>
      </c>
      <c r="K131" s="41">
        <v>118.91666666666666</v>
      </c>
      <c r="L131" s="41">
        <v>119.63333333333331</v>
      </c>
      <c r="M131" s="31">
        <v>118.2</v>
      </c>
      <c r="N131" s="31">
        <v>117</v>
      </c>
      <c r="O131" s="42">
        <v>67887000</v>
      </c>
      <c r="P131" s="43">
        <v>3.8995027479717351E-2</v>
      </c>
    </row>
    <row r="132" spans="1:16" ht="12.75" customHeight="1">
      <c r="A132" s="31">
        <v>122</v>
      </c>
      <c r="B132" s="32" t="s">
        <v>80</v>
      </c>
      <c r="C132" s="33" t="s">
        <v>173</v>
      </c>
      <c r="D132" s="34">
        <v>44434</v>
      </c>
      <c r="E132" s="40">
        <v>117.5</v>
      </c>
      <c r="F132" s="40">
        <v>116.71666666666665</v>
      </c>
      <c r="G132" s="41">
        <v>115.73333333333331</v>
      </c>
      <c r="H132" s="41">
        <v>113.96666666666665</v>
      </c>
      <c r="I132" s="41">
        <v>112.98333333333331</v>
      </c>
      <c r="J132" s="41">
        <v>118.48333333333331</v>
      </c>
      <c r="K132" s="41">
        <v>119.46666666666665</v>
      </c>
      <c r="L132" s="41">
        <v>121.23333333333331</v>
      </c>
      <c r="M132" s="31">
        <v>117.7</v>
      </c>
      <c r="N132" s="31">
        <v>114.95</v>
      </c>
      <c r="O132" s="42">
        <v>48941200</v>
      </c>
      <c r="P132" s="43">
        <v>-7.8603993082848611E-4</v>
      </c>
    </row>
    <row r="133" spans="1:16" ht="12.75" customHeight="1">
      <c r="A133" s="31">
        <v>123</v>
      </c>
      <c r="B133" s="32" t="s">
        <v>41</v>
      </c>
      <c r="C133" s="33" t="s">
        <v>174</v>
      </c>
      <c r="D133" s="34">
        <v>44434</v>
      </c>
      <c r="E133" s="40">
        <v>32886.550000000003</v>
      </c>
      <c r="F133" s="40">
        <v>32863.850000000006</v>
      </c>
      <c r="G133" s="41">
        <v>32544.80000000001</v>
      </c>
      <c r="H133" s="41">
        <v>32203.050000000003</v>
      </c>
      <c r="I133" s="41">
        <v>31884.000000000007</v>
      </c>
      <c r="J133" s="41">
        <v>33205.600000000013</v>
      </c>
      <c r="K133" s="41">
        <v>33524.65</v>
      </c>
      <c r="L133" s="41">
        <v>33866.400000000016</v>
      </c>
      <c r="M133" s="31">
        <v>33182.9</v>
      </c>
      <c r="N133" s="31">
        <v>32522.1</v>
      </c>
      <c r="O133" s="42">
        <v>69060</v>
      </c>
      <c r="P133" s="43">
        <v>-3.6416910841356218E-2</v>
      </c>
    </row>
    <row r="134" spans="1:16" ht="12.75" customHeight="1">
      <c r="A134" s="31">
        <v>124</v>
      </c>
      <c r="B134" s="32" t="s">
        <v>48</v>
      </c>
      <c r="C134" s="33" t="s">
        <v>175</v>
      </c>
      <c r="D134" s="34">
        <v>44434</v>
      </c>
      <c r="E134" s="40">
        <v>2510.3000000000002</v>
      </c>
      <c r="F134" s="40">
        <v>2508.4666666666667</v>
      </c>
      <c r="G134" s="41">
        <v>2474.8333333333335</v>
      </c>
      <c r="H134" s="41">
        <v>2439.3666666666668</v>
      </c>
      <c r="I134" s="41">
        <v>2405.7333333333336</v>
      </c>
      <c r="J134" s="41">
        <v>2543.9333333333334</v>
      </c>
      <c r="K134" s="41">
        <v>2577.5666666666666</v>
      </c>
      <c r="L134" s="41">
        <v>2613.0333333333333</v>
      </c>
      <c r="M134" s="31">
        <v>2542.1</v>
      </c>
      <c r="N134" s="31">
        <v>2473</v>
      </c>
      <c r="O134" s="42">
        <v>3129500</v>
      </c>
      <c r="P134" s="43">
        <v>-1.9810508182601206E-2</v>
      </c>
    </row>
    <row r="135" spans="1:16" ht="12.75" customHeight="1">
      <c r="A135" s="31">
        <v>125</v>
      </c>
      <c r="B135" s="32" t="s">
        <v>80</v>
      </c>
      <c r="C135" s="33" t="s">
        <v>176</v>
      </c>
      <c r="D135" s="34">
        <v>44434</v>
      </c>
      <c r="E135" s="40">
        <v>221.15</v>
      </c>
      <c r="F135" s="40">
        <v>221.7833333333333</v>
      </c>
      <c r="G135" s="41">
        <v>219.56666666666661</v>
      </c>
      <c r="H135" s="41">
        <v>217.98333333333329</v>
      </c>
      <c r="I135" s="41">
        <v>215.76666666666659</v>
      </c>
      <c r="J135" s="41">
        <v>223.36666666666662</v>
      </c>
      <c r="K135" s="41">
        <v>225.58333333333331</v>
      </c>
      <c r="L135" s="41">
        <v>227.16666666666663</v>
      </c>
      <c r="M135" s="31">
        <v>224</v>
      </c>
      <c r="N135" s="31">
        <v>220.2</v>
      </c>
      <c r="O135" s="42">
        <v>24297000</v>
      </c>
      <c r="P135" s="43">
        <v>5.7121569601390788E-3</v>
      </c>
    </row>
    <row r="136" spans="1:16" ht="12.75" customHeight="1">
      <c r="A136" s="31">
        <v>126</v>
      </c>
      <c r="B136" s="32" t="s">
        <v>64</v>
      </c>
      <c r="C136" s="33" t="s">
        <v>177</v>
      </c>
      <c r="D136" s="34">
        <v>44434</v>
      </c>
      <c r="E136" s="40">
        <v>132.30000000000001</v>
      </c>
      <c r="F136" s="40">
        <v>132.95000000000002</v>
      </c>
      <c r="G136" s="41">
        <v>130.90000000000003</v>
      </c>
      <c r="H136" s="41">
        <v>129.50000000000003</v>
      </c>
      <c r="I136" s="41">
        <v>127.45000000000005</v>
      </c>
      <c r="J136" s="41">
        <v>134.35000000000002</v>
      </c>
      <c r="K136" s="41">
        <v>136.40000000000003</v>
      </c>
      <c r="L136" s="41">
        <v>137.80000000000001</v>
      </c>
      <c r="M136" s="31">
        <v>135</v>
      </c>
      <c r="N136" s="31">
        <v>131.55000000000001</v>
      </c>
      <c r="O136" s="42">
        <v>33021200</v>
      </c>
      <c r="P136" s="43">
        <v>-2.0055197792088315E-2</v>
      </c>
    </row>
    <row r="137" spans="1:16" ht="12.75" customHeight="1">
      <c r="A137" s="31">
        <v>127</v>
      </c>
      <c r="B137" s="32" t="s">
        <v>48</v>
      </c>
      <c r="C137" s="33" t="s">
        <v>178</v>
      </c>
      <c r="D137" s="34">
        <v>44434</v>
      </c>
      <c r="E137" s="40">
        <v>5928.8</v>
      </c>
      <c r="F137" s="40">
        <v>5939.6166666666659</v>
      </c>
      <c r="G137" s="41">
        <v>5880.7333333333318</v>
      </c>
      <c r="H137" s="41">
        <v>5832.6666666666661</v>
      </c>
      <c r="I137" s="41">
        <v>5773.7833333333319</v>
      </c>
      <c r="J137" s="41">
        <v>5987.6833333333316</v>
      </c>
      <c r="K137" s="41">
        <v>6046.5666666666648</v>
      </c>
      <c r="L137" s="41">
        <v>6094.6333333333314</v>
      </c>
      <c r="M137" s="31">
        <v>5998.5</v>
      </c>
      <c r="N137" s="31">
        <v>5891.55</v>
      </c>
      <c r="O137" s="42">
        <v>387500</v>
      </c>
      <c r="P137" s="43">
        <v>-3.5358405657344907E-3</v>
      </c>
    </row>
    <row r="138" spans="1:16" ht="12.75" customHeight="1">
      <c r="A138" s="31">
        <v>128</v>
      </c>
      <c r="B138" s="32" t="s">
        <v>57</v>
      </c>
      <c r="C138" s="33" t="s">
        <v>179</v>
      </c>
      <c r="D138" s="34">
        <v>44434</v>
      </c>
      <c r="E138" s="40">
        <v>2274.1999999999998</v>
      </c>
      <c r="F138" s="40">
        <v>2282.6166666666668</v>
      </c>
      <c r="G138" s="41">
        <v>2256.6833333333334</v>
      </c>
      <c r="H138" s="41">
        <v>2239.1666666666665</v>
      </c>
      <c r="I138" s="41">
        <v>2213.2333333333331</v>
      </c>
      <c r="J138" s="41">
        <v>2300.1333333333337</v>
      </c>
      <c r="K138" s="41">
        <v>2326.0666666666671</v>
      </c>
      <c r="L138" s="41">
        <v>2343.5833333333339</v>
      </c>
      <c r="M138" s="31">
        <v>2308.5500000000002</v>
      </c>
      <c r="N138" s="31">
        <v>2265.1</v>
      </c>
      <c r="O138" s="42">
        <v>2223000</v>
      </c>
      <c r="P138" s="43">
        <v>6.8493150684931503E-2</v>
      </c>
    </row>
    <row r="139" spans="1:16" ht="12.75" customHeight="1">
      <c r="A139" s="31">
        <v>129</v>
      </c>
      <c r="B139" s="32" t="s">
        <v>39</v>
      </c>
      <c r="C139" s="33" t="s">
        <v>180</v>
      </c>
      <c r="D139" s="34">
        <v>44434</v>
      </c>
      <c r="E139" s="40">
        <v>3327.75</v>
      </c>
      <c r="F139" s="40">
        <v>3296.9500000000003</v>
      </c>
      <c r="G139" s="41">
        <v>3245.9000000000005</v>
      </c>
      <c r="H139" s="41">
        <v>3164.05</v>
      </c>
      <c r="I139" s="41">
        <v>3113.0000000000005</v>
      </c>
      <c r="J139" s="41">
        <v>3378.8000000000006</v>
      </c>
      <c r="K139" s="41">
        <v>3429.8500000000008</v>
      </c>
      <c r="L139" s="41">
        <v>3511.7000000000007</v>
      </c>
      <c r="M139" s="31">
        <v>3348</v>
      </c>
      <c r="N139" s="31">
        <v>3215.1</v>
      </c>
      <c r="O139" s="42">
        <v>886000</v>
      </c>
      <c r="P139" s="43">
        <v>-8.8946015424164526E-2</v>
      </c>
    </row>
    <row r="140" spans="1:16" ht="12.75" customHeight="1">
      <c r="A140" s="31">
        <v>130</v>
      </c>
      <c r="B140" s="32" t="s">
        <v>59</v>
      </c>
      <c r="C140" s="33" t="s">
        <v>181</v>
      </c>
      <c r="D140" s="34">
        <v>44434</v>
      </c>
      <c r="E140" s="40">
        <v>40.450000000000003</v>
      </c>
      <c r="F140" s="40">
        <v>40.68333333333333</v>
      </c>
      <c r="G140" s="41">
        <v>39.816666666666663</v>
      </c>
      <c r="H140" s="41">
        <v>39.18333333333333</v>
      </c>
      <c r="I140" s="41">
        <v>38.316666666666663</v>
      </c>
      <c r="J140" s="41">
        <v>41.316666666666663</v>
      </c>
      <c r="K140" s="41">
        <v>42.183333333333323</v>
      </c>
      <c r="L140" s="41">
        <v>42.816666666666663</v>
      </c>
      <c r="M140" s="31">
        <v>41.55</v>
      </c>
      <c r="N140" s="31">
        <v>40.049999999999997</v>
      </c>
      <c r="O140" s="42">
        <v>324880000</v>
      </c>
      <c r="P140" s="43">
        <v>2.9613102783834493E-2</v>
      </c>
    </row>
    <row r="141" spans="1:16" ht="12.75" customHeight="1">
      <c r="A141" s="31">
        <v>131</v>
      </c>
      <c r="B141" s="32" t="s">
        <v>171</v>
      </c>
      <c r="C141" s="33" t="s">
        <v>182</v>
      </c>
      <c r="D141" s="34">
        <v>44434</v>
      </c>
      <c r="E141" s="40">
        <v>174</v>
      </c>
      <c r="F141" s="40">
        <v>173.35</v>
      </c>
      <c r="G141" s="41">
        <v>172</v>
      </c>
      <c r="H141" s="41">
        <v>170</v>
      </c>
      <c r="I141" s="41">
        <v>168.65</v>
      </c>
      <c r="J141" s="41">
        <v>175.35</v>
      </c>
      <c r="K141" s="41">
        <v>176.69999999999996</v>
      </c>
      <c r="L141" s="41">
        <v>178.7</v>
      </c>
      <c r="M141" s="31">
        <v>174.7</v>
      </c>
      <c r="N141" s="31">
        <v>171.35</v>
      </c>
      <c r="O141" s="42">
        <v>25171760</v>
      </c>
      <c r="P141" s="43">
        <v>-2.7004741290455575E-2</v>
      </c>
    </row>
    <row r="142" spans="1:16" ht="12.75" customHeight="1">
      <c r="A142" s="31">
        <v>132</v>
      </c>
      <c r="B142" s="32" t="s">
        <v>183</v>
      </c>
      <c r="C142" s="33" t="s">
        <v>184</v>
      </c>
      <c r="D142" s="34">
        <v>44434</v>
      </c>
      <c r="E142" s="40">
        <v>1370.95</v>
      </c>
      <c r="F142" s="40">
        <v>1381.8166666666668</v>
      </c>
      <c r="G142" s="41">
        <v>1354.7333333333336</v>
      </c>
      <c r="H142" s="41">
        <v>1338.5166666666667</v>
      </c>
      <c r="I142" s="41">
        <v>1311.4333333333334</v>
      </c>
      <c r="J142" s="41">
        <v>1398.0333333333338</v>
      </c>
      <c r="K142" s="41">
        <v>1425.1166666666672</v>
      </c>
      <c r="L142" s="41">
        <v>1441.3333333333339</v>
      </c>
      <c r="M142" s="31">
        <v>1408.9</v>
      </c>
      <c r="N142" s="31">
        <v>1365.6</v>
      </c>
      <c r="O142" s="42">
        <v>1572648</v>
      </c>
      <c r="P142" s="43">
        <v>-4.4274053920356174E-2</v>
      </c>
    </row>
    <row r="143" spans="1:16" ht="12.75" customHeight="1">
      <c r="A143" s="31">
        <v>133</v>
      </c>
      <c r="B143" s="32" t="s">
        <v>43</v>
      </c>
      <c r="C143" s="33" t="s">
        <v>185</v>
      </c>
      <c r="D143" s="34">
        <v>44434</v>
      </c>
      <c r="E143" s="40">
        <v>1111</v>
      </c>
      <c r="F143" s="40">
        <v>1106.9166666666667</v>
      </c>
      <c r="G143" s="41">
        <v>1097.8333333333335</v>
      </c>
      <c r="H143" s="41">
        <v>1084.6666666666667</v>
      </c>
      <c r="I143" s="41">
        <v>1075.5833333333335</v>
      </c>
      <c r="J143" s="41">
        <v>1120.0833333333335</v>
      </c>
      <c r="K143" s="41">
        <v>1129.166666666667</v>
      </c>
      <c r="L143" s="41">
        <v>1142.3333333333335</v>
      </c>
      <c r="M143" s="31">
        <v>1116</v>
      </c>
      <c r="N143" s="31">
        <v>1093.75</v>
      </c>
      <c r="O143" s="42">
        <v>1383800</v>
      </c>
      <c r="P143" s="43">
        <v>-4.9620548744892003E-2</v>
      </c>
    </row>
    <row r="144" spans="1:16" ht="12.75" customHeight="1">
      <c r="A144" s="31">
        <v>134</v>
      </c>
      <c r="B144" s="32" t="s">
        <v>59</v>
      </c>
      <c r="C144" s="33" t="s">
        <v>186</v>
      </c>
      <c r="D144" s="34">
        <v>44434</v>
      </c>
      <c r="E144" s="40">
        <v>187.65</v>
      </c>
      <c r="F144" s="40">
        <v>189.66666666666666</v>
      </c>
      <c r="G144" s="41">
        <v>184.63333333333333</v>
      </c>
      <c r="H144" s="41">
        <v>181.61666666666667</v>
      </c>
      <c r="I144" s="41">
        <v>176.58333333333334</v>
      </c>
      <c r="J144" s="41">
        <v>192.68333333333331</v>
      </c>
      <c r="K144" s="41">
        <v>197.71666666666667</v>
      </c>
      <c r="L144" s="41">
        <v>200.73333333333329</v>
      </c>
      <c r="M144" s="31">
        <v>194.7</v>
      </c>
      <c r="N144" s="31">
        <v>186.65</v>
      </c>
      <c r="O144" s="42">
        <v>35469900</v>
      </c>
      <c r="P144" s="43">
        <v>0.15082800150545728</v>
      </c>
    </row>
    <row r="145" spans="1:16" ht="12.75" customHeight="1">
      <c r="A145" s="31">
        <v>135</v>
      </c>
      <c r="B145" s="32" t="s">
        <v>171</v>
      </c>
      <c r="C145" s="33" t="s">
        <v>187</v>
      </c>
      <c r="D145" s="34">
        <v>44434</v>
      </c>
      <c r="E145" s="40">
        <v>154.9</v>
      </c>
      <c r="F145" s="40">
        <v>155.53333333333333</v>
      </c>
      <c r="G145" s="41">
        <v>153.31666666666666</v>
      </c>
      <c r="H145" s="41">
        <v>151.73333333333332</v>
      </c>
      <c r="I145" s="41">
        <v>149.51666666666665</v>
      </c>
      <c r="J145" s="41">
        <v>157.11666666666667</v>
      </c>
      <c r="K145" s="41">
        <v>159.33333333333331</v>
      </c>
      <c r="L145" s="41">
        <v>160.91666666666669</v>
      </c>
      <c r="M145" s="31">
        <v>157.75</v>
      </c>
      <c r="N145" s="31">
        <v>153.94999999999999</v>
      </c>
      <c r="O145" s="42">
        <v>23214000</v>
      </c>
      <c r="P145" s="43">
        <v>4.6741106206180209E-3</v>
      </c>
    </row>
    <row r="146" spans="1:16" ht="12.75" customHeight="1">
      <c r="A146" s="31">
        <v>136</v>
      </c>
      <c r="B146" s="32" t="s">
        <v>80</v>
      </c>
      <c r="C146" s="33" t="s">
        <v>188</v>
      </c>
      <c r="D146" s="34">
        <v>44434</v>
      </c>
      <c r="E146" s="40">
        <v>2090.35</v>
      </c>
      <c r="F146" s="40">
        <v>2084.1333333333332</v>
      </c>
      <c r="G146" s="41">
        <v>2073.5666666666666</v>
      </c>
      <c r="H146" s="41">
        <v>2056.7833333333333</v>
      </c>
      <c r="I146" s="41">
        <v>2046.2166666666667</v>
      </c>
      <c r="J146" s="41">
        <v>2100.9166666666665</v>
      </c>
      <c r="K146" s="41">
        <v>2111.4833333333331</v>
      </c>
      <c r="L146" s="41">
        <v>2128.2666666666664</v>
      </c>
      <c r="M146" s="31">
        <v>2094.6999999999998</v>
      </c>
      <c r="N146" s="31">
        <v>2067.35</v>
      </c>
      <c r="O146" s="42">
        <v>35772000</v>
      </c>
      <c r="P146" s="43">
        <v>-8.5709336566776369E-3</v>
      </c>
    </row>
    <row r="147" spans="1:16" ht="12.75" customHeight="1">
      <c r="A147" s="31">
        <v>137</v>
      </c>
      <c r="B147" s="32" t="s">
        <v>121</v>
      </c>
      <c r="C147" s="33" t="s">
        <v>189</v>
      </c>
      <c r="D147" s="34">
        <v>44434</v>
      </c>
      <c r="E147" s="40">
        <v>139.69999999999999</v>
      </c>
      <c r="F147" s="40">
        <v>139.66666666666666</v>
      </c>
      <c r="G147" s="41">
        <v>137.63333333333333</v>
      </c>
      <c r="H147" s="41">
        <v>135.56666666666666</v>
      </c>
      <c r="I147" s="41">
        <v>133.53333333333333</v>
      </c>
      <c r="J147" s="41">
        <v>141.73333333333332</v>
      </c>
      <c r="K147" s="41">
        <v>143.76666666666668</v>
      </c>
      <c r="L147" s="41">
        <v>145.83333333333331</v>
      </c>
      <c r="M147" s="31">
        <v>141.69999999999999</v>
      </c>
      <c r="N147" s="31">
        <v>137.6</v>
      </c>
      <c r="O147" s="42">
        <v>176405500</v>
      </c>
      <c r="P147" s="43">
        <v>1.4699453551912569E-2</v>
      </c>
    </row>
    <row r="148" spans="1:16" ht="12.75" customHeight="1">
      <c r="A148" s="31">
        <v>138</v>
      </c>
      <c r="B148" s="32" t="s">
        <v>64</v>
      </c>
      <c r="C148" s="33" t="s">
        <v>190</v>
      </c>
      <c r="D148" s="34">
        <v>44434</v>
      </c>
      <c r="E148" s="40">
        <v>1135.7</v>
      </c>
      <c r="F148" s="40">
        <v>1124.7333333333333</v>
      </c>
      <c r="G148" s="41">
        <v>1109.9666666666667</v>
      </c>
      <c r="H148" s="41">
        <v>1084.2333333333333</v>
      </c>
      <c r="I148" s="41">
        <v>1069.4666666666667</v>
      </c>
      <c r="J148" s="41">
        <v>1150.4666666666667</v>
      </c>
      <c r="K148" s="41">
        <v>1165.2333333333336</v>
      </c>
      <c r="L148" s="41">
        <v>1190.9666666666667</v>
      </c>
      <c r="M148" s="31">
        <v>1139.5</v>
      </c>
      <c r="N148" s="31">
        <v>1099</v>
      </c>
      <c r="O148" s="42">
        <v>5162250</v>
      </c>
      <c r="P148" s="43">
        <v>8.4620233217774982E-2</v>
      </c>
    </row>
    <row r="149" spans="1:16" ht="12.75" customHeight="1">
      <c r="A149" s="31">
        <v>139</v>
      </c>
      <c r="B149" s="32" t="s">
        <v>59</v>
      </c>
      <c r="C149" s="33" t="s">
        <v>191</v>
      </c>
      <c r="D149" s="34">
        <v>44434</v>
      </c>
      <c r="E149" s="40">
        <v>447.4</v>
      </c>
      <c r="F149" s="40">
        <v>443.79999999999995</v>
      </c>
      <c r="G149" s="41">
        <v>437.89999999999992</v>
      </c>
      <c r="H149" s="41">
        <v>428.4</v>
      </c>
      <c r="I149" s="41">
        <v>422.49999999999994</v>
      </c>
      <c r="J149" s="41">
        <v>453.2999999999999</v>
      </c>
      <c r="K149" s="41">
        <v>459.2</v>
      </c>
      <c r="L149" s="41">
        <v>468.69999999999987</v>
      </c>
      <c r="M149" s="31">
        <v>449.7</v>
      </c>
      <c r="N149" s="31">
        <v>434.3</v>
      </c>
      <c r="O149" s="42">
        <v>84931500</v>
      </c>
      <c r="P149" s="43">
        <v>-4.5064341490563813E-2</v>
      </c>
    </row>
    <row r="150" spans="1:16" ht="12.75" customHeight="1">
      <c r="A150" s="31">
        <v>140</v>
      </c>
      <c r="B150" s="32" t="s">
        <v>43</v>
      </c>
      <c r="C150" s="33" t="s">
        <v>192</v>
      </c>
      <c r="D150" s="34">
        <v>44434</v>
      </c>
      <c r="E150" s="40">
        <v>29315.25</v>
      </c>
      <c r="F150" s="40">
        <v>29267.8</v>
      </c>
      <c r="G150" s="41">
        <v>29046.399999999998</v>
      </c>
      <c r="H150" s="41">
        <v>28777.55</v>
      </c>
      <c r="I150" s="41">
        <v>28556.149999999998</v>
      </c>
      <c r="J150" s="41">
        <v>29536.649999999998</v>
      </c>
      <c r="K150" s="41">
        <v>29758.05</v>
      </c>
      <c r="L150" s="41">
        <v>30026.899999999998</v>
      </c>
      <c r="M150" s="31">
        <v>29489.200000000001</v>
      </c>
      <c r="N150" s="31">
        <v>28998.95</v>
      </c>
      <c r="O150" s="42">
        <v>165350</v>
      </c>
      <c r="P150" s="43">
        <v>-1.5773809523809523E-2</v>
      </c>
    </row>
    <row r="151" spans="1:16" ht="12.75" customHeight="1">
      <c r="A151" s="31">
        <v>141</v>
      </c>
      <c r="B151" s="32" t="s">
        <v>71</v>
      </c>
      <c r="C151" s="33" t="s">
        <v>193</v>
      </c>
      <c r="D151" s="34">
        <v>44434</v>
      </c>
      <c r="E151" s="40">
        <v>2033.65</v>
      </c>
      <c r="F151" s="40">
        <v>2021.55</v>
      </c>
      <c r="G151" s="41">
        <v>1998.1</v>
      </c>
      <c r="H151" s="41">
        <v>1962.55</v>
      </c>
      <c r="I151" s="41">
        <v>1939.1</v>
      </c>
      <c r="J151" s="41">
        <v>2057.1</v>
      </c>
      <c r="K151" s="41">
        <v>2080.5500000000002</v>
      </c>
      <c r="L151" s="41">
        <v>2116.1</v>
      </c>
      <c r="M151" s="31">
        <v>2045</v>
      </c>
      <c r="N151" s="31">
        <v>1986</v>
      </c>
      <c r="O151" s="42">
        <v>1588950</v>
      </c>
      <c r="P151" s="43">
        <v>7.4978204010462072E-3</v>
      </c>
    </row>
    <row r="152" spans="1:16" ht="12.75" customHeight="1">
      <c r="A152" s="31">
        <v>142</v>
      </c>
      <c r="B152" s="32" t="s">
        <v>41</v>
      </c>
      <c r="C152" s="33" t="s">
        <v>194</v>
      </c>
      <c r="D152" s="34">
        <v>44434</v>
      </c>
      <c r="E152" s="40">
        <v>9039</v>
      </c>
      <c r="F152" s="40">
        <v>8965.8833333333332</v>
      </c>
      <c r="G152" s="41">
        <v>8838.1166666666668</v>
      </c>
      <c r="H152" s="41">
        <v>8637.2333333333336</v>
      </c>
      <c r="I152" s="41">
        <v>8509.4666666666672</v>
      </c>
      <c r="J152" s="41">
        <v>9166.7666666666664</v>
      </c>
      <c r="K152" s="41">
        <v>9294.5333333333328</v>
      </c>
      <c r="L152" s="41">
        <v>9495.4166666666661</v>
      </c>
      <c r="M152" s="31">
        <v>9093.65</v>
      </c>
      <c r="N152" s="31">
        <v>8765</v>
      </c>
      <c r="O152" s="42">
        <v>656375</v>
      </c>
      <c r="P152" s="43">
        <v>3.9596119580281135E-2</v>
      </c>
    </row>
    <row r="153" spans="1:16" ht="12.75" customHeight="1">
      <c r="A153" s="31">
        <v>143</v>
      </c>
      <c r="B153" s="32" t="s">
        <v>64</v>
      </c>
      <c r="C153" s="33" t="s">
        <v>195</v>
      </c>
      <c r="D153" s="34">
        <v>44434</v>
      </c>
      <c r="E153" s="40">
        <v>1343.6</v>
      </c>
      <c r="F153" s="40">
        <v>1357.8166666666666</v>
      </c>
      <c r="G153" s="41">
        <v>1324.7833333333333</v>
      </c>
      <c r="H153" s="41">
        <v>1305.9666666666667</v>
      </c>
      <c r="I153" s="41">
        <v>1272.9333333333334</v>
      </c>
      <c r="J153" s="41">
        <v>1376.6333333333332</v>
      </c>
      <c r="K153" s="41">
        <v>1409.6666666666665</v>
      </c>
      <c r="L153" s="41">
        <v>1428.4833333333331</v>
      </c>
      <c r="M153" s="31">
        <v>1390.85</v>
      </c>
      <c r="N153" s="31">
        <v>1339</v>
      </c>
      <c r="O153" s="42">
        <v>4432400</v>
      </c>
      <c r="P153" s="43">
        <v>0.12451796224883296</v>
      </c>
    </row>
    <row r="154" spans="1:16" ht="12.75" customHeight="1">
      <c r="A154" s="31">
        <v>144</v>
      </c>
      <c r="B154" s="32" t="s">
        <v>48</v>
      </c>
      <c r="C154" s="33" t="s">
        <v>531</v>
      </c>
      <c r="D154" s="34">
        <v>44434</v>
      </c>
      <c r="E154" s="40">
        <v>788.1</v>
      </c>
      <c r="F154" s="40">
        <v>787.23333333333323</v>
      </c>
      <c r="G154" s="41">
        <v>764.41666666666652</v>
      </c>
      <c r="H154" s="41">
        <v>740.73333333333323</v>
      </c>
      <c r="I154" s="41">
        <v>717.91666666666652</v>
      </c>
      <c r="J154" s="41">
        <v>810.91666666666652</v>
      </c>
      <c r="K154" s="41">
        <v>833.73333333333335</v>
      </c>
      <c r="L154" s="41">
        <v>857.41666666666652</v>
      </c>
      <c r="M154" s="31">
        <v>810.05</v>
      </c>
      <c r="N154" s="31">
        <v>763.55</v>
      </c>
      <c r="O154" s="42">
        <v>900450</v>
      </c>
      <c r="P154" s="43">
        <v>2.1536643026004727</v>
      </c>
    </row>
    <row r="155" spans="1:16" ht="12.75" customHeight="1">
      <c r="A155" s="31">
        <v>145</v>
      </c>
      <c r="B155" s="335" t="s">
        <v>48</v>
      </c>
      <c r="C155" s="33" t="s">
        <v>196</v>
      </c>
      <c r="D155" s="34">
        <v>44434</v>
      </c>
      <c r="E155" s="40">
        <v>794.3</v>
      </c>
      <c r="F155" s="40">
        <v>789.2833333333333</v>
      </c>
      <c r="G155" s="41">
        <v>775.01666666666665</v>
      </c>
      <c r="H155" s="41">
        <v>755.73333333333335</v>
      </c>
      <c r="I155" s="41">
        <v>741.4666666666667</v>
      </c>
      <c r="J155" s="41">
        <v>808.56666666666661</v>
      </c>
      <c r="K155" s="41">
        <v>822.83333333333326</v>
      </c>
      <c r="L155" s="41">
        <v>842.11666666666656</v>
      </c>
      <c r="M155" s="31">
        <v>803.55</v>
      </c>
      <c r="N155" s="31">
        <v>770</v>
      </c>
      <c r="O155" s="42">
        <v>39005400</v>
      </c>
      <c r="P155" s="43">
        <v>-4.8885399242139763E-2</v>
      </c>
    </row>
    <row r="156" spans="1:16" ht="12.75" customHeight="1">
      <c r="A156" s="31">
        <v>146</v>
      </c>
      <c r="B156" s="32" t="s">
        <v>183</v>
      </c>
      <c r="C156" s="33" t="s">
        <v>197</v>
      </c>
      <c r="D156" s="34">
        <v>44434</v>
      </c>
      <c r="E156" s="40">
        <v>572.75</v>
      </c>
      <c r="F156" s="40">
        <v>571.05000000000007</v>
      </c>
      <c r="G156" s="41">
        <v>567.10000000000014</v>
      </c>
      <c r="H156" s="41">
        <v>561.45000000000005</v>
      </c>
      <c r="I156" s="41">
        <v>557.50000000000011</v>
      </c>
      <c r="J156" s="41">
        <v>576.70000000000016</v>
      </c>
      <c r="K156" s="41">
        <v>580.6500000000002</v>
      </c>
      <c r="L156" s="41">
        <v>586.30000000000018</v>
      </c>
      <c r="M156" s="31">
        <v>575</v>
      </c>
      <c r="N156" s="31">
        <v>565.4</v>
      </c>
      <c r="O156" s="42">
        <v>14229000</v>
      </c>
      <c r="P156" s="43">
        <v>-1.9838809671419714E-2</v>
      </c>
    </row>
    <row r="157" spans="1:16" ht="12.75" customHeight="1">
      <c r="A157" s="31">
        <v>147</v>
      </c>
      <c r="B157" s="32" t="s">
        <v>39</v>
      </c>
      <c r="C157" s="33" t="s">
        <v>198</v>
      </c>
      <c r="D157" s="34">
        <v>44434</v>
      </c>
      <c r="E157" s="40">
        <v>775.3</v>
      </c>
      <c r="F157" s="40">
        <v>777.44999999999993</v>
      </c>
      <c r="G157" s="41">
        <v>770.89999999999986</v>
      </c>
      <c r="H157" s="41">
        <v>766.49999999999989</v>
      </c>
      <c r="I157" s="41">
        <v>759.94999999999982</v>
      </c>
      <c r="J157" s="41">
        <v>781.84999999999991</v>
      </c>
      <c r="K157" s="41">
        <v>788.39999999999986</v>
      </c>
      <c r="L157" s="41">
        <v>792.8</v>
      </c>
      <c r="M157" s="31">
        <v>784</v>
      </c>
      <c r="N157" s="31">
        <v>773.05</v>
      </c>
      <c r="O157" s="42">
        <v>9292000</v>
      </c>
      <c r="P157" s="43">
        <v>1.4189041693953285E-2</v>
      </c>
    </row>
    <row r="158" spans="1:16" ht="12.75" customHeight="1">
      <c r="A158" s="31">
        <v>148</v>
      </c>
      <c r="B158" s="32" t="s">
        <v>57</v>
      </c>
      <c r="C158" s="33" t="s">
        <v>199</v>
      </c>
      <c r="D158" s="34">
        <v>44434</v>
      </c>
      <c r="E158" s="40">
        <v>769.75</v>
      </c>
      <c r="F158" s="40">
        <v>767.4</v>
      </c>
      <c r="G158" s="41">
        <v>762.8</v>
      </c>
      <c r="H158" s="41">
        <v>755.85</v>
      </c>
      <c r="I158" s="41">
        <v>751.25</v>
      </c>
      <c r="J158" s="41">
        <v>774.34999999999991</v>
      </c>
      <c r="K158" s="41">
        <v>778.95</v>
      </c>
      <c r="L158" s="41">
        <v>785.89999999999986</v>
      </c>
      <c r="M158" s="31">
        <v>772</v>
      </c>
      <c r="N158" s="31">
        <v>760.45</v>
      </c>
      <c r="O158" s="42">
        <v>7978500</v>
      </c>
      <c r="P158" s="43">
        <v>4.3616457707928658E-2</v>
      </c>
    </row>
    <row r="159" spans="1:16" ht="12.75" customHeight="1">
      <c r="A159" s="31">
        <v>149</v>
      </c>
      <c r="B159" s="32" t="s">
        <v>50</v>
      </c>
      <c r="C159" s="33" t="s">
        <v>200</v>
      </c>
      <c r="D159" s="34">
        <v>44434</v>
      </c>
      <c r="E159" s="40">
        <v>304.25</v>
      </c>
      <c r="F159" s="40">
        <v>302.7833333333333</v>
      </c>
      <c r="G159" s="41">
        <v>299.91666666666663</v>
      </c>
      <c r="H159" s="41">
        <v>295.58333333333331</v>
      </c>
      <c r="I159" s="41">
        <v>292.71666666666664</v>
      </c>
      <c r="J159" s="41">
        <v>307.11666666666662</v>
      </c>
      <c r="K159" s="41">
        <v>309.98333333333329</v>
      </c>
      <c r="L159" s="41">
        <v>314.31666666666661</v>
      </c>
      <c r="M159" s="31">
        <v>305.64999999999998</v>
      </c>
      <c r="N159" s="31">
        <v>298.45</v>
      </c>
      <c r="O159" s="42">
        <v>106980450</v>
      </c>
      <c r="P159" s="43">
        <v>-1.2522031936442796E-2</v>
      </c>
    </row>
    <row r="160" spans="1:16" ht="12.75" customHeight="1">
      <c r="A160" s="31">
        <v>150</v>
      </c>
      <c r="B160" s="32" t="s">
        <v>171</v>
      </c>
      <c r="C160" s="33" t="s">
        <v>201</v>
      </c>
      <c r="D160" s="34">
        <v>44434</v>
      </c>
      <c r="E160" s="40">
        <v>133.1</v>
      </c>
      <c r="F160" s="40">
        <v>133.93333333333334</v>
      </c>
      <c r="G160" s="41">
        <v>131.86666666666667</v>
      </c>
      <c r="H160" s="41">
        <v>130.63333333333333</v>
      </c>
      <c r="I160" s="41">
        <v>128.56666666666666</v>
      </c>
      <c r="J160" s="41">
        <v>135.16666666666669</v>
      </c>
      <c r="K160" s="41">
        <v>137.23333333333335</v>
      </c>
      <c r="L160" s="41">
        <v>138.4666666666667</v>
      </c>
      <c r="M160" s="31">
        <v>136</v>
      </c>
      <c r="N160" s="31">
        <v>132.69999999999999</v>
      </c>
      <c r="O160" s="42">
        <v>139563000</v>
      </c>
      <c r="P160" s="43">
        <v>5.1042730056876182E-3</v>
      </c>
    </row>
    <row r="161" spans="1:16" ht="12.75" customHeight="1">
      <c r="A161" s="31">
        <v>151</v>
      </c>
      <c r="B161" s="32" t="s">
        <v>121</v>
      </c>
      <c r="C161" s="33" t="s">
        <v>202</v>
      </c>
      <c r="D161" s="34">
        <v>44434</v>
      </c>
      <c r="E161" s="40">
        <v>1413.35</v>
      </c>
      <c r="F161" s="40">
        <v>1411.9666666666665</v>
      </c>
      <c r="G161" s="41">
        <v>1396.883333333333</v>
      </c>
      <c r="H161" s="41">
        <v>1380.4166666666665</v>
      </c>
      <c r="I161" s="41">
        <v>1365.333333333333</v>
      </c>
      <c r="J161" s="41">
        <v>1428.4333333333329</v>
      </c>
      <c r="K161" s="41">
        <v>1443.5166666666664</v>
      </c>
      <c r="L161" s="41">
        <v>1459.9833333333329</v>
      </c>
      <c r="M161" s="31">
        <v>1427.05</v>
      </c>
      <c r="N161" s="31">
        <v>1395.5</v>
      </c>
      <c r="O161" s="42">
        <v>43152800</v>
      </c>
      <c r="P161" s="43">
        <v>7.5014883905536811E-3</v>
      </c>
    </row>
    <row r="162" spans="1:16" ht="12.75" customHeight="1">
      <c r="A162" s="31">
        <v>152</v>
      </c>
      <c r="B162" s="32" t="s">
        <v>88</v>
      </c>
      <c r="C162" s="33" t="s">
        <v>203</v>
      </c>
      <c r="D162" s="34">
        <v>44434</v>
      </c>
      <c r="E162" s="40">
        <v>3289.2</v>
      </c>
      <c r="F162" s="40">
        <v>3270.9</v>
      </c>
      <c r="G162" s="41">
        <v>3246.8</v>
      </c>
      <c r="H162" s="41">
        <v>3204.4</v>
      </c>
      <c r="I162" s="41">
        <v>3180.3</v>
      </c>
      <c r="J162" s="41">
        <v>3313.3</v>
      </c>
      <c r="K162" s="41">
        <v>3337.3999999999996</v>
      </c>
      <c r="L162" s="41">
        <v>3379.8</v>
      </c>
      <c r="M162" s="31">
        <v>3295</v>
      </c>
      <c r="N162" s="31">
        <v>3228.5</v>
      </c>
      <c r="O162" s="42">
        <v>10158000</v>
      </c>
      <c r="P162" s="43">
        <v>-2.0042442820089601E-3</v>
      </c>
    </row>
    <row r="163" spans="1:16" ht="12.75" customHeight="1">
      <c r="A163" s="31">
        <v>153</v>
      </c>
      <c r="B163" s="32" t="s">
        <v>88</v>
      </c>
      <c r="C163" s="33" t="s">
        <v>204</v>
      </c>
      <c r="D163" s="34">
        <v>44434</v>
      </c>
      <c r="E163" s="40">
        <v>1227.6500000000001</v>
      </c>
      <c r="F163" s="40">
        <v>1224.2833333333335</v>
      </c>
      <c r="G163" s="41">
        <v>1216.666666666667</v>
      </c>
      <c r="H163" s="41">
        <v>1205.6833333333334</v>
      </c>
      <c r="I163" s="41">
        <v>1198.0666666666668</v>
      </c>
      <c r="J163" s="41">
        <v>1235.2666666666671</v>
      </c>
      <c r="K163" s="41">
        <v>1242.8833333333334</v>
      </c>
      <c r="L163" s="41">
        <v>1253.8666666666672</v>
      </c>
      <c r="M163" s="31">
        <v>1231.9000000000001</v>
      </c>
      <c r="N163" s="31">
        <v>1213.3</v>
      </c>
      <c r="O163" s="42">
        <v>15154200</v>
      </c>
      <c r="P163" s="43">
        <v>-5.4752994011976051E-2</v>
      </c>
    </row>
    <row r="164" spans="1:16" ht="12.75" customHeight="1">
      <c r="A164" s="31">
        <v>154</v>
      </c>
      <c r="B164" s="32" t="s">
        <v>57</v>
      </c>
      <c r="C164" s="33" t="s">
        <v>205</v>
      </c>
      <c r="D164" s="34">
        <v>44434</v>
      </c>
      <c r="E164" s="40">
        <v>1842.75</v>
      </c>
      <c r="F164" s="40">
        <v>1826.8833333333332</v>
      </c>
      <c r="G164" s="41">
        <v>1797.0166666666664</v>
      </c>
      <c r="H164" s="41">
        <v>1751.2833333333333</v>
      </c>
      <c r="I164" s="41">
        <v>1721.4166666666665</v>
      </c>
      <c r="J164" s="41">
        <v>1872.6166666666663</v>
      </c>
      <c r="K164" s="41">
        <v>1902.4833333333331</v>
      </c>
      <c r="L164" s="41">
        <v>1948.2166666666662</v>
      </c>
      <c r="M164" s="31">
        <v>1856.75</v>
      </c>
      <c r="N164" s="31">
        <v>1781.15</v>
      </c>
      <c r="O164" s="42">
        <v>5409375</v>
      </c>
      <c r="P164" s="43">
        <v>-1.4954930346899754E-2</v>
      </c>
    </row>
    <row r="165" spans="1:16" ht="12.75" customHeight="1">
      <c r="A165" s="31">
        <v>155</v>
      </c>
      <c r="B165" s="32" t="s">
        <v>48</v>
      </c>
      <c r="C165" s="33" t="s">
        <v>206</v>
      </c>
      <c r="D165" s="34">
        <v>44434</v>
      </c>
      <c r="E165" s="40">
        <v>3109.6</v>
      </c>
      <c r="F165" s="40">
        <v>3100.8666666666668</v>
      </c>
      <c r="G165" s="41">
        <v>3071.7333333333336</v>
      </c>
      <c r="H165" s="41">
        <v>3033.8666666666668</v>
      </c>
      <c r="I165" s="41">
        <v>3004.7333333333336</v>
      </c>
      <c r="J165" s="41">
        <v>3138.7333333333336</v>
      </c>
      <c r="K165" s="41">
        <v>3167.8666666666668</v>
      </c>
      <c r="L165" s="41">
        <v>3205.7333333333336</v>
      </c>
      <c r="M165" s="31">
        <v>3130</v>
      </c>
      <c r="N165" s="31">
        <v>3063</v>
      </c>
      <c r="O165" s="42">
        <v>713000</v>
      </c>
      <c r="P165" s="43">
        <v>-2.0993701889433169E-3</v>
      </c>
    </row>
    <row r="166" spans="1:16" ht="12.75" customHeight="1">
      <c r="A166" s="31">
        <v>156</v>
      </c>
      <c r="B166" s="32" t="s">
        <v>171</v>
      </c>
      <c r="C166" s="33" t="s">
        <v>207</v>
      </c>
      <c r="D166" s="34">
        <v>44434</v>
      </c>
      <c r="E166" s="40">
        <v>465.35</v>
      </c>
      <c r="F166" s="40">
        <v>465.86666666666662</v>
      </c>
      <c r="G166" s="41">
        <v>459.73333333333323</v>
      </c>
      <c r="H166" s="41">
        <v>454.11666666666662</v>
      </c>
      <c r="I166" s="41">
        <v>447.98333333333323</v>
      </c>
      <c r="J166" s="41">
        <v>471.48333333333323</v>
      </c>
      <c r="K166" s="41">
        <v>477.61666666666656</v>
      </c>
      <c r="L166" s="41">
        <v>483.23333333333323</v>
      </c>
      <c r="M166" s="31">
        <v>472</v>
      </c>
      <c r="N166" s="31">
        <v>460.25</v>
      </c>
      <c r="O166" s="42">
        <v>3064500</v>
      </c>
      <c r="P166" s="43">
        <v>1.8952618453865335E-2</v>
      </c>
    </row>
    <row r="167" spans="1:16" ht="12.75" customHeight="1">
      <c r="A167" s="31">
        <v>157</v>
      </c>
      <c r="B167" s="32" t="s">
        <v>45</v>
      </c>
      <c r="C167" s="33" t="s">
        <v>208</v>
      </c>
      <c r="D167" s="34">
        <v>44434</v>
      </c>
      <c r="E167" s="40">
        <v>942.65</v>
      </c>
      <c r="F167" s="40">
        <v>948.93333333333339</v>
      </c>
      <c r="G167" s="41">
        <v>931.86666666666679</v>
      </c>
      <c r="H167" s="41">
        <v>921.08333333333337</v>
      </c>
      <c r="I167" s="41">
        <v>904.01666666666677</v>
      </c>
      <c r="J167" s="41">
        <v>959.71666666666681</v>
      </c>
      <c r="K167" s="41">
        <v>976.78333333333342</v>
      </c>
      <c r="L167" s="41">
        <v>987.56666666666683</v>
      </c>
      <c r="M167" s="31">
        <v>966</v>
      </c>
      <c r="N167" s="31">
        <v>938.15</v>
      </c>
      <c r="O167" s="42">
        <v>1291225</v>
      </c>
      <c r="P167" s="43">
        <v>5.4470100651272946E-2</v>
      </c>
    </row>
    <row r="168" spans="1:16" ht="12.75" customHeight="1">
      <c r="A168" s="31">
        <v>158</v>
      </c>
      <c r="B168" s="32" t="s">
        <v>50</v>
      </c>
      <c r="C168" s="33" t="s">
        <v>209</v>
      </c>
      <c r="D168" s="34">
        <v>44434</v>
      </c>
      <c r="E168" s="40">
        <v>574.29999999999995</v>
      </c>
      <c r="F168" s="40">
        <v>573.13333333333333</v>
      </c>
      <c r="G168" s="41">
        <v>569.91666666666663</v>
      </c>
      <c r="H168" s="41">
        <v>565.5333333333333</v>
      </c>
      <c r="I168" s="41">
        <v>562.31666666666661</v>
      </c>
      <c r="J168" s="41">
        <v>577.51666666666665</v>
      </c>
      <c r="K168" s="41">
        <v>580.73333333333335</v>
      </c>
      <c r="L168" s="41">
        <v>585.11666666666667</v>
      </c>
      <c r="M168" s="31">
        <v>576.35</v>
      </c>
      <c r="N168" s="31">
        <v>568.75</v>
      </c>
      <c r="O168" s="42">
        <v>6903400</v>
      </c>
      <c r="P168" s="43">
        <v>3.6577675005255411E-2</v>
      </c>
    </row>
    <row r="169" spans="1:16" ht="12.75" customHeight="1">
      <c r="A169" s="31">
        <v>159</v>
      </c>
      <c r="B169" s="32" t="s">
        <v>57</v>
      </c>
      <c r="C169" s="33" t="s">
        <v>210</v>
      </c>
      <c r="D169" s="34">
        <v>44434</v>
      </c>
      <c r="E169" s="40">
        <v>1463.55</v>
      </c>
      <c r="F169" s="40">
        <v>1484.95</v>
      </c>
      <c r="G169" s="41">
        <v>1425.9</v>
      </c>
      <c r="H169" s="41">
        <v>1388.25</v>
      </c>
      <c r="I169" s="41">
        <v>1329.2</v>
      </c>
      <c r="J169" s="41">
        <v>1522.6000000000001</v>
      </c>
      <c r="K169" s="41">
        <v>1581.6499999999999</v>
      </c>
      <c r="L169" s="41">
        <v>1619.3000000000002</v>
      </c>
      <c r="M169" s="31">
        <v>1544</v>
      </c>
      <c r="N169" s="31">
        <v>1447.3</v>
      </c>
      <c r="O169" s="42">
        <v>1865500</v>
      </c>
      <c r="P169" s="43">
        <v>0.32653061224489793</v>
      </c>
    </row>
    <row r="170" spans="1:16" ht="12.75" customHeight="1">
      <c r="A170" s="31">
        <v>160</v>
      </c>
      <c r="B170" s="32" t="s">
        <v>43</v>
      </c>
      <c r="C170" s="33" t="s">
        <v>211</v>
      </c>
      <c r="D170" s="34">
        <v>44434</v>
      </c>
      <c r="E170" s="40">
        <v>7852.45</v>
      </c>
      <c r="F170" s="40">
        <v>7784.9000000000005</v>
      </c>
      <c r="G170" s="41">
        <v>7694.8500000000013</v>
      </c>
      <c r="H170" s="41">
        <v>7537.2500000000009</v>
      </c>
      <c r="I170" s="41">
        <v>7447.2000000000016</v>
      </c>
      <c r="J170" s="41">
        <v>7942.5000000000009</v>
      </c>
      <c r="K170" s="41">
        <v>8032.55</v>
      </c>
      <c r="L170" s="41">
        <v>8190.1500000000005</v>
      </c>
      <c r="M170" s="31">
        <v>7874.95</v>
      </c>
      <c r="N170" s="31">
        <v>7627.3</v>
      </c>
      <c r="O170" s="42">
        <v>1605400</v>
      </c>
      <c r="P170" s="43">
        <v>-4.6500093000186003E-3</v>
      </c>
    </row>
    <row r="171" spans="1:16" ht="12.75" customHeight="1">
      <c r="A171" s="31">
        <v>161</v>
      </c>
      <c r="B171" s="32" t="s">
        <v>39</v>
      </c>
      <c r="C171" s="33" t="s">
        <v>212</v>
      </c>
      <c r="D171" s="34">
        <v>44434</v>
      </c>
      <c r="E171" s="40">
        <v>792.05</v>
      </c>
      <c r="F171" s="40">
        <v>789.79999999999984</v>
      </c>
      <c r="G171" s="41">
        <v>784.29999999999973</v>
      </c>
      <c r="H171" s="41">
        <v>776.54999999999984</v>
      </c>
      <c r="I171" s="41">
        <v>771.04999999999973</v>
      </c>
      <c r="J171" s="41">
        <v>797.54999999999973</v>
      </c>
      <c r="K171" s="41">
        <v>803.05</v>
      </c>
      <c r="L171" s="41">
        <v>810.79999999999973</v>
      </c>
      <c r="M171" s="31">
        <v>795.3</v>
      </c>
      <c r="N171" s="31">
        <v>782.05</v>
      </c>
      <c r="O171" s="42">
        <v>23877100</v>
      </c>
      <c r="P171" s="43">
        <v>9.8971793038983881E-3</v>
      </c>
    </row>
    <row r="172" spans="1:16" ht="12.75" customHeight="1">
      <c r="A172" s="31">
        <v>162</v>
      </c>
      <c r="B172" s="32" t="s">
        <v>121</v>
      </c>
      <c r="C172" s="33" t="s">
        <v>213</v>
      </c>
      <c r="D172" s="34">
        <v>44434</v>
      </c>
      <c r="E172" s="40">
        <v>313.75</v>
      </c>
      <c r="F172" s="40">
        <v>313.51666666666671</v>
      </c>
      <c r="G172" s="41">
        <v>308.58333333333343</v>
      </c>
      <c r="H172" s="41">
        <v>303.41666666666674</v>
      </c>
      <c r="I172" s="41">
        <v>298.48333333333346</v>
      </c>
      <c r="J172" s="41">
        <v>318.68333333333339</v>
      </c>
      <c r="K172" s="41">
        <v>323.61666666666667</v>
      </c>
      <c r="L172" s="41">
        <v>328.78333333333336</v>
      </c>
      <c r="M172" s="31">
        <v>318.45</v>
      </c>
      <c r="N172" s="31">
        <v>308.35000000000002</v>
      </c>
      <c r="O172" s="42">
        <v>123482300</v>
      </c>
      <c r="P172" s="43">
        <v>8.4048505101136685E-3</v>
      </c>
    </row>
    <row r="173" spans="1:16" ht="12.75" customHeight="1">
      <c r="A173" s="337">
        <v>163</v>
      </c>
      <c r="B173" s="32" t="s">
        <v>71</v>
      </c>
      <c r="C173" s="33" t="s">
        <v>214</v>
      </c>
      <c r="D173" s="34">
        <v>44434</v>
      </c>
      <c r="E173" s="40">
        <v>1035.25</v>
      </c>
      <c r="F173" s="40">
        <v>1041.7166666666667</v>
      </c>
      <c r="G173" s="41">
        <v>1024.9333333333334</v>
      </c>
      <c r="H173" s="41">
        <v>1014.6166666666668</v>
      </c>
      <c r="I173" s="41">
        <v>997.83333333333348</v>
      </c>
      <c r="J173" s="41">
        <v>1052.0333333333333</v>
      </c>
      <c r="K173" s="41">
        <v>1068.8166666666666</v>
      </c>
      <c r="L173" s="41">
        <v>1079.1333333333332</v>
      </c>
      <c r="M173" s="31">
        <v>1058.5</v>
      </c>
      <c r="N173" s="31">
        <v>1031.4000000000001</v>
      </c>
      <c r="O173" s="42">
        <v>4459500</v>
      </c>
      <c r="P173" s="43">
        <v>0.1850916821684826</v>
      </c>
    </row>
    <row r="174" spans="1:16" ht="12.75" customHeight="1">
      <c r="A174" s="338">
        <v>164</v>
      </c>
      <c r="B174" s="336" t="s">
        <v>88</v>
      </c>
      <c r="C174" s="33" t="s">
        <v>215</v>
      </c>
      <c r="D174" s="34">
        <v>44434</v>
      </c>
      <c r="E174" s="40">
        <v>599.9</v>
      </c>
      <c r="F174" s="40">
        <v>599.35</v>
      </c>
      <c r="G174" s="41">
        <v>596.25</v>
      </c>
      <c r="H174" s="41">
        <v>592.6</v>
      </c>
      <c r="I174" s="41">
        <v>589.5</v>
      </c>
      <c r="J174" s="41">
        <v>603</v>
      </c>
      <c r="K174" s="41">
        <v>606.10000000000014</v>
      </c>
      <c r="L174" s="41">
        <v>609.75</v>
      </c>
      <c r="M174" s="31">
        <v>602.45000000000005</v>
      </c>
      <c r="N174" s="31">
        <v>595.70000000000005</v>
      </c>
      <c r="O174" s="42">
        <v>30126400</v>
      </c>
      <c r="P174" s="43">
        <v>1.5425531914893618E-3</v>
      </c>
    </row>
    <row r="175" spans="1:16" ht="12.75" customHeight="1">
      <c r="A175" s="338">
        <v>165</v>
      </c>
      <c r="B175" s="336" t="s">
        <v>183</v>
      </c>
      <c r="C175" s="33" t="s">
        <v>216</v>
      </c>
      <c r="D175" s="34">
        <v>44434</v>
      </c>
      <c r="E175" s="40">
        <v>205</v>
      </c>
      <c r="F175" s="40">
        <v>204.06666666666669</v>
      </c>
      <c r="G175" s="41">
        <v>202.13333333333338</v>
      </c>
      <c r="H175" s="41">
        <v>199.26666666666668</v>
      </c>
      <c r="I175" s="41">
        <v>197.33333333333337</v>
      </c>
      <c r="J175" s="41">
        <v>206.93333333333339</v>
      </c>
      <c r="K175" s="41">
        <v>208.86666666666673</v>
      </c>
      <c r="L175" s="41">
        <v>211.73333333333341</v>
      </c>
      <c r="M175" s="31">
        <v>206</v>
      </c>
      <c r="N175" s="31">
        <v>201.2</v>
      </c>
      <c r="O175" s="42">
        <v>61833000</v>
      </c>
      <c r="P175" s="43">
        <v>2.5371872046166859E-2</v>
      </c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44412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391" t="s">
        <v>16</v>
      </c>
      <c r="B8" s="393"/>
      <c r="C8" s="397" t="s">
        <v>20</v>
      </c>
      <c r="D8" s="397" t="s">
        <v>21</v>
      </c>
      <c r="E8" s="388" t="s">
        <v>22</v>
      </c>
      <c r="F8" s="389"/>
      <c r="G8" s="390"/>
      <c r="H8" s="388" t="s">
        <v>23</v>
      </c>
      <c r="I8" s="389"/>
      <c r="J8" s="390"/>
      <c r="K8" s="26"/>
      <c r="L8" s="55"/>
      <c r="M8" s="55"/>
      <c r="N8" s="1"/>
      <c r="O8" s="1"/>
    </row>
    <row r="9" spans="1:15" ht="36" customHeight="1">
      <c r="A9" s="395"/>
      <c r="B9" s="396"/>
      <c r="C9" s="396"/>
      <c r="D9" s="39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16130.75</v>
      </c>
      <c r="D10" s="35">
        <v>16064</v>
      </c>
      <c r="E10" s="35">
        <v>15981.1</v>
      </c>
      <c r="F10" s="35">
        <v>15831.45</v>
      </c>
      <c r="G10" s="35">
        <v>15748.550000000001</v>
      </c>
      <c r="H10" s="35">
        <v>16213.65</v>
      </c>
      <c r="I10" s="35">
        <v>16296.550000000001</v>
      </c>
      <c r="J10" s="35">
        <v>16446.199999999997</v>
      </c>
      <c r="K10" s="37">
        <v>16146.9</v>
      </c>
      <c r="L10" s="37">
        <v>15914.35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35207.449999999997</v>
      </c>
      <c r="D11" s="40">
        <v>35031.699999999997</v>
      </c>
      <c r="E11" s="40">
        <v>34824.949999999997</v>
      </c>
      <c r="F11" s="40">
        <v>34442.449999999997</v>
      </c>
      <c r="G11" s="40">
        <v>34235.699999999997</v>
      </c>
      <c r="H11" s="40">
        <v>35414.199999999997</v>
      </c>
      <c r="I11" s="40">
        <v>35620.949999999997</v>
      </c>
      <c r="J11" s="40">
        <v>36003.449999999997</v>
      </c>
      <c r="K11" s="31">
        <v>35238.449999999997</v>
      </c>
      <c r="L11" s="31">
        <v>34649.199999999997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2055.65</v>
      </c>
      <c r="D12" s="40">
        <v>2051.3333333333335</v>
      </c>
      <c r="E12" s="40">
        <v>2044.666666666667</v>
      </c>
      <c r="F12" s="40">
        <v>2033.6833333333334</v>
      </c>
      <c r="G12" s="40">
        <v>2027.0166666666669</v>
      </c>
      <c r="H12" s="40">
        <v>2062.3166666666671</v>
      </c>
      <c r="I12" s="40">
        <v>2068.983333333334</v>
      </c>
      <c r="J12" s="40">
        <v>2079.9666666666672</v>
      </c>
      <c r="K12" s="31">
        <v>2058</v>
      </c>
      <c r="L12" s="31">
        <v>2040.35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4551.7</v>
      </c>
      <c r="D13" s="40">
        <v>4537.1166666666668</v>
      </c>
      <c r="E13" s="40">
        <v>4517.1833333333334</v>
      </c>
      <c r="F13" s="40">
        <v>4482.666666666667</v>
      </c>
      <c r="G13" s="40">
        <v>4462.7333333333336</v>
      </c>
      <c r="H13" s="40">
        <v>4571.6333333333332</v>
      </c>
      <c r="I13" s="40">
        <v>4591.5666666666675</v>
      </c>
      <c r="J13" s="40">
        <v>4626.083333333333</v>
      </c>
      <c r="K13" s="31">
        <v>4557.05</v>
      </c>
      <c r="L13" s="31">
        <v>4502.6000000000004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31165.85</v>
      </c>
      <c r="D14" s="40">
        <v>31078.216666666664</v>
      </c>
      <c r="E14" s="40">
        <v>30959.983333333326</v>
      </c>
      <c r="F14" s="40">
        <v>30754.116666666661</v>
      </c>
      <c r="G14" s="40">
        <v>30635.883333333324</v>
      </c>
      <c r="H14" s="40">
        <v>31284.083333333328</v>
      </c>
      <c r="I14" s="40">
        <v>31402.316666666666</v>
      </c>
      <c r="J14" s="40">
        <v>31608.183333333331</v>
      </c>
      <c r="K14" s="31">
        <v>31196.45</v>
      </c>
      <c r="L14" s="31">
        <v>30872.35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3648.35</v>
      </c>
      <c r="D15" s="40">
        <v>3642.1333333333332</v>
      </c>
      <c r="E15" s="40">
        <v>3631.8166666666666</v>
      </c>
      <c r="F15" s="40">
        <v>3615.2833333333333</v>
      </c>
      <c r="G15" s="40">
        <v>3604.9666666666667</v>
      </c>
      <c r="H15" s="40">
        <v>3658.6666666666665</v>
      </c>
      <c r="I15" s="40">
        <v>3668.9833333333331</v>
      </c>
      <c r="J15" s="40">
        <v>3685.5166666666664</v>
      </c>
      <c r="K15" s="31">
        <v>3652.45</v>
      </c>
      <c r="L15" s="31">
        <v>3625.6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7778.55</v>
      </c>
      <c r="D16" s="40">
        <v>7774.9000000000005</v>
      </c>
      <c r="E16" s="40">
        <v>7746.0000000000009</v>
      </c>
      <c r="F16" s="40">
        <v>7713.4500000000007</v>
      </c>
      <c r="G16" s="40">
        <v>7684.5500000000011</v>
      </c>
      <c r="H16" s="40">
        <v>7807.4500000000007</v>
      </c>
      <c r="I16" s="40">
        <v>7836.35</v>
      </c>
      <c r="J16" s="40">
        <v>7868.9000000000005</v>
      </c>
      <c r="K16" s="31">
        <v>7803.8</v>
      </c>
      <c r="L16" s="31">
        <v>7742.35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2433.1</v>
      </c>
      <c r="D17" s="40">
        <v>2421.9666666666667</v>
      </c>
      <c r="E17" s="40">
        <v>2403.1333333333332</v>
      </c>
      <c r="F17" s="40">
        <v>2373.1666666666665</v>
      </c>
      <c r="G17" s="40">
        <v>2354.333333333333</v>
      </c>
      <c r="H17" s="40">
        <v>2451.9333333333334</v>
      </c>
      <c r="I17" s="40">
        <v>2470.7666666666664</v>
      </c>
      <c r="J17" s="40">
        <v>2500.7333333333336</v>
      </c>
      <c r="K17" s="31">
        <v>2440.8000000000002</v>
      </c>
      <c r="L17" s="31">
        <v>2392</v>
      </c>
      <c r="M17" s="31">
        <v>5.3821899999999996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1199.95</v>
      </c>
      <c r="D18" s="40">
        <v>1211.2</v>
      </c>
      <c r="E18" s="40">
        <v>1182.4000000000001</v>
      </c>
      <c r="F18" s="40">
        <v>1164.8500000000001</v>
      </c>
      <c r="G18" s="40">
        <v>1136.0500000000002</v>
      </c>
      <c r="H18" s="40">
        <v>1228.75</v>
      </c>
      <c r="I18" s="40">
        <v>1257.5499999999997</v>
      </c>
      <c r="J18" s="40">
        <v>1275.0999999999999</v>
      </c>
      <c r="K18" s="31">
        <v>1240</v>
      </c>
      <c r="L18" s="31">
        <v>1193.6500000000001</v>
      </c>
      <c r="M18" s="31">
        <v>9.2269600000000001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975.25</v>
      </c>
      <c r="D19" s="40">
        <v>971.01666666666677</v>
      </c>
      <c r="E19" s="40">
        <v>955.03333333333353</v>
      </c>
      <c r="F19" s="40">
        <v>934.81666666666672</v>
      </c>
      <c r="G19" s="40">
        <v>918.83333333333348</v>
      </c>
      <c r="H19" s="40">
        <v>991.23333333333358</v>
      </c>
      <c r="I19" s="40">
        <v>1007.2166666666669</v>
      </c>
      <c r="J19" s="40">
        <v>1027.4333333333336</v>
      </c>
      <c r="K19" s="31">
        <v>987</v>
      </c>
      <c r="L19" s="31">
        <v>950.8</v>
      </c>
      <c r="M19" s="31">
        <v>17.763999999999999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19266.75</v>
      </c>
      <c r="D20" s="40">
        <v>19405.816666666666</v>
      </c>
      <c r="E20" s="40">
        <v>19060.933333333331</v>
      </c>
      <c r="F20" s="40">
        <v>18855.116666666665</v>
      </c>
      <c r="G20" s="40">
        <v>18510.23333333333</v>
      </c>
      <c r="H20" s="40">
        <v>19611.633333333331</v>
      </c>
      <c r="I20" s="40">
        <v>19956.516666666663</v>
      </c>
      <c r="J20" s="40">
        <v>20162.333333333332</v>
      </c>
      <c r="K20" s="31">
        <v>19750.7</v>
      </c>
      <c r="L20" s="31">
        <v>19200</v>
      </c>
      <c r="M20" s="31">
        <v>0.1724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1442.8</v>
      </c>
      <c r="D21" s="40">
        <v>1444</v>
      </c>
      <c r="E21" s="40">
        <v>1421</v>
      </c>
      <c r="F21" s="40">
        <v>1399.2</v>
      </c>
      <c r="G21" s="40">
        <v>1376.2</v>
      </c>
      <c r="H21" s="40">
        <v>1465.8</v>
      </c>
      <c r="I21" s="40">
        <v>1488.8</v>
      </c>
      <c r="J21" s="40">
        <v>1510.6</v>
      </c>
      <c r="K21" s="31">
        <v>1467</v>
      </c>
      <c r="L21" s="31">
        <v>1422.2</v>
      </c>
      <c r="M21" s="31">
        <v>44.421219999999998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890.9</v>
      </c>
      <c r="D22" s="40">
        <v>894.30000000000007</v>
      </c>
      <c r="E22" s="40">
        <v>873.60000000000014</v>
      </c>
      <c r="F22" s="40">
        <v>856.30000000000007</v>
      </c>
      <c r="G22" s="40">
        <v>835.60000000000014</v>
      </c>
      <c r="H22" s="40">
        <v>911.60000000000014</v>
      </c>
      <c r="I22" s="40">
        <v>932.30000000000018</v>
      </c>
      <c r="J22" s="40">
        <v>949.60000000000014</v>
      </c>
      <c r="K22" s="31">
        <v>915</v>
      </c>
      <c r="L22" s="31">
        <v>877</v>
      </c>
      <c r="M22" s="31">
        <v>13.72522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705.05</v>
      </c>
      <c r="D23" s="40">
        <v>705.08333333333337</v>
      </c>
      <c r="E23" s="40">
        <v>695.2166666666667</v>
      </c>
      <c r="F23" s="40">
        <v>685.38333333333333</v>
      </c>
      <c r="G23" s="40">
        <v>675.51666666666665</v>
      </c>
      <c r="H23" s="40">
        <v>714.91666666666674</v>
      </c>
      <c r="I23" s="40">
        <v>724.7833333333333</v>
      </c>
      <c r="J23" s="40">
        <v>734.61666666666679</v>
      </c>
      <c r="K23" s="31">
        <v>714.95</v>
      </c>
      <c r="L23" s="31">
        <v>695.25</v>
      </c>
      <c r="M23" s="31">
        <v>184.29940999999999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902</v>
      </c>
      <c r="D24" s="40">
        <v>897</v>
      </c>
      <c r="E24" s="40">
        <v>876</v>
      </c>
      <c r="F24" s="40">
        <v>850</v>
      </c>
      <c r="G24" s="40">
        <v>829</v>
      </c>
      <c r="H24" s="40">
        <v>923</v>
      </c>
      <c r="I24" s="40">
        <v>944</v>
      </c>
      <c r="J24" s="40">
        <v>970</v>
      </c>
      <c r="K24" s="31">
        <v>918</v>
      </c>
      <c r="L24" s="31">
        <v>871</v>
      </c>
      <c r="M24" s="31">
        <v>2.0894699999999999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911.5</v>
      </c>
      <c r="D25" s="40">
        <v>912.16666666666663</v>
      </c>
      <c r="E25" s="40">
        <v>899.33333333333326</v>
      </c>
      <c r="F25" s="40">
        <v>887.16666666666663</v>
      </c>
      <c r="G25" s="40">
        <v>874.33333333333326</v>
      </c>
      <c r="H25" s="40">
        <v>924.33333333333326</v>
      </c>
      <c r="I25" s="40">
        <v>937.16666666666652</v>
      </c>
      <c r="J25" s="40">
        <v>949.33333333333326</v>
      </c>
      <c r="K25" s="31">
        <v>925</v>
      </c>
      <c r="L25" s="31">
        <v>900</v>
      </c>
      <c r="M25" s="31">
        <v>1.6395599999999999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118.35</v>
      </c>
      <c r="D26" s="40">
        <v>119.21666666666665</v>
      </c>
      <c r="E26" s="40">
        <v>117.13333333333331</v>
      </c>
      <c r="F26" s="40">
        <v>115.91666666666666</v>
      </c>
      <c r="G26" s="40">
        <v>113.83333333333331</v>
      </c>
      <c r="H26" s="40">
        <v>120.43333333333331</v>
      </c>
      <c r="I26" s="40">
        <v>122.51666666666665</v>
      </c>
      <c r="J26" s="40">
        <v>123.73333333333331</v>
      </c>
      <c r="K26" s="31">
        <v>121.3</v>
      </c>
      <c r="L26" s="31">
        <v>118</v>
      </c>
      <c r="M26" s="31">
        <v>33.759569999999997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221.7</v>
      </c>
      <c r="D27" s="40">
        <v>222.94999999999996</v>
      </c>
      <c r="E27" s="40">
        <v>218.44999999999993</v>
      </c>
      <c r="F27" s="40">
        <v>215.19999999999996</v>
      </c>
      <c r="G27" s="40">
        <v>210.69999999999993</v>
      </c>
      <c r="H27" s="40">
        <v>226.19999999999993</v>
      </c>
      <c r="I27" s="40">
        <v>230.7</v>
      </c>
      <c r="J27" s="40">
        <v>233.94999999999993</v>
      </c>
      <c r="K27" s="31">
        <v>227.45</v>
      </c>
      <c r="L27" s="31">
        <v>219.7</v>
      </c>
      <c r="M27" s="31">
        <v>37.348550000000003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2262.4</v>
      </c>
      <c r="D28" s="40">
        <v>2265.5166666666669</v>
      </c>
      <c r="E28" s="40">
        <v>2231.8833333333337</v>
      </c>
      <c r="F28" s="40">
        <v>2201.3666666666668</v>
      </c>
      <c r="G28" s="40">
        <v>2167.7333333333336</v>
      </c>
      <c r="H28" s="40">
        <v>2296.0333333333338</v>
      </c>
      <c r="I28" s="40">
        <v>2329.666666666667</v>
      </c>
      <c r="J28" s="40">
        <v>2360.1833333333338</v>
      </c>
      <c r="K28" s="31">
        <v>2299.15</v>
      </c>
      <c r="L28" s="31">
        <v>2235</v>
      </c>
      <c r="M28" s="31">
        <v>1.7744500000000001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786.25</v>
      </c>
      <c r="D29" s="40">
        <v>785.68333333333339</v>
      </c>
      <c r="E29" s="40">
        <v>781.56666666666683</v>
      </c>
      <c r="F29" s="40">
        <v>776.88333333333344</v>
      </c>
      <c r="G29" s="40">
        <v>772.76666666666688</v>
      </c>
      <c r="H29" s="40">
        <v>790.36666666666679</v>
      </c>
      <c r="I29" s="40">
        <v>794.48333333333335</v>
      </c>
      <c r="J29" s="40">
        <v>799.16666666666674</v>
      </c>
      <c r="K29" s="31">
        <v>789.8</v>
      </c>
      <c r="L29" s="31">
        <v>781</v>
      </c>
      <c r="M29" s="31">
        <v>4.3474300000000001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3507.05</v>
      </c>
      <c r="D30" s="40">
        <v>3508.8833333333332</v>
      </c>
      <c r="E30" s="40">
        <v>3469.7666666666664</v>
      </c>
      <c r="F30" s="40">
        <v>3432.4833333333331</v>
      </c>
      <c r="G30" s="40">
        <v>3393.3666666666663</v>
      </c>
      <c r="H30" s="40">
        <v>3546.1666666666665</v>
      </c>
      <c r="I30" s="40">
        <v>3585.2833333333333</v>
      </c>
      <c r="J30" s="40">
        <v>3622.5666666666666</v>
      </c>
      <c r="K30" s="31">
        <v>3548</v>
      </c>
      <c r="L30" s="31">
        <v>3471.6</v>
      </c>
      <c r="M30" s="31">
        <v>2.8157100000000002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724.45</v>
      </c>
      <c r="D31" s="40">
        <v>723.08333333333337</v>
      </c>
      <c r="E31" s="40">
        <v>720.66666666666674</v>
      </c>
      <c r="F31" s="40">
        <v>716.88333333333333</v>
      </c>
      <c r="G31" s="40">
        <v>714.4666666666667</v>
      </c>
      <c r="H31" s="40">
        <v>726.86666666666679</v>
      </c>
      <c r="I31" s="40">
        <v>729.28333333333353</v>
      </c>
      <c r="J31" s="40">
        <v>733.06666666666683</v>
      </c>
      <c r="K31" s="31">
        <v>725.5</v>
      </c>
      <c r="L31" s="31">
        <v>719.3</v>
      </c>
      <c r="M31" s="31">
        <v>6.51098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422.2</v>
      </c>
      <c r="D32" s="40">
        <v>419.95</v>
      </c>
      <c r="E32" s="40">
        <v>416.84999999999997</v>
      </c>
      <c r="F32" s="40">
        <v>411.5</v>
      </c>
      <c r="G32" s="40">
        <v>408.4</v>
      </c>
      <c r="H32" s="40">
        <v>425.29999999999995</v>
      </c>
      <c r="I32" s="40">
        <v>428.4</v>
      </c>
      <c r="J32" s="40">
        <v>433.74999999999994</v>
      </c>
      <c r="K32" s="31">
        <v>423.05</v>
      </c>
      <c r="L32" s="31">
        <v>414.6</v>
      </c>
      <c r="M32" s="31">
        <v>29.12201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4092.7</v>
      </c>
      <c r="D33" s="40">
        <v>4127.25</v>
      </c>
      <c r="E33" s="40">
        <v>4029.5</v>
      </c>
      <c r="F33" s="40">
        <v>3966.3</v>
      </c>
      <c r="G33" s="40">
        <v>3868.55</v>
      </c>
      <c r="H33" s="40">
        <v>4190.45</v>
      </c>
      <c r="I33" s="40">
        <v>4288.2</v>
      </c>
      <c r="J33" s="40">
        <v>4351.3999999999996</v>
      </c>
      <c r="K33" s="31">
        <v>4225</v>
      </c>
      <c r="L33" s="31">
        <v>4064.05</v>
      </c>
      <c r="M33" s="31">
        <v>9.8168000000000006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229.55</v>
      </c>
      <c r="D34" s="40">
        <v>228.33333333333334</v>
      </c>
      <c r="E34" s="40">
        <v>226.31666666666669</v>
      </c>
      <c r="F34" s="40">
        <v>223.08333333333334</v>
      </c>
      <c r="G34" s="40">
        <v>221.06666666666669</v>
      </c>
      <c r="H34" s="40">
        <v>231.56666666666669</v>
      </c>
      <c r="I34" s="40">
        <v>233.58333333333334</v>
      </c>
      <c r="J34" s="40">
        <v>236.81666666666669</v>
      </c>
      <c r="K34" s="31">
        <v>230.35</v>
      </c>
      <c r="L34" s="31">
        <v>225.1</v>
      </c>
      <c r="M34" s="31">
        <v>47.499160000000003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141.25</v>
      </c>
      <c r="D35" s="40">
        <v>139.78333333333333</v>
      </c>
      <c r="E35" s="40">
        <v>136.26666666666665</v>
      </c>
      <c r="F35" s="40">
        <v>131.28333333333333</v>
      </c>
      <c r="G35" s="40">
        <v>127.76666666666665</v>
      </c>
      <c r="H35" s="40">
        <v>144.76666666666665</v>
      </c>
      <c r="I35" s="40">
        <v>148.28333333333336</v>
      </c>
      <c r="J35" s="40">
        <v>153.26666666666665</v>
      </c>
      <c r="K35" s="31">
        <v>143.30000000000001</v>
      </c>
      <c r="L35" s="31">
        <v>134.80000000000001</v>
      </c>
      <c r="M35" s="31">
        <v>420.05950999999999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3027</v>
      </c>
      <c r="D36" s="40">
        <v>3028.7333333333336</v>
      </c>
      <c r="E36" s="40">
        <v>2992.4666666666672</v>
      </c>
      <c r="F36" s="40">
        <v>2957.9333333333334</v>
      </c>
      <c r="G36" s="40">
        <v>2921.666666666667</v>
      </c>
      <c r="H36" s="40">
        <v>3063.2666666666673</v>
      </c>
      <c r="I36" s="40">
        <v>3099.5333333333338</v>
      </c>
      <c r="J36" s="40">
        <v>3134.0666666666675</v>
      </c>
      <c r="K36" s="31">
        <v>3065</v>
      </c>
      <c r="L36" s="31">
        <v>2994.2</v>
      </c>
      <c r="M36" s="31">
        <v>24.330310000000001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916.9</v>
      </c>
      <c r="D37" s="40">
        <v>919.56666666666661</v>
      </c>
      <c r="E37" s="40">
        <v>911.63333333333321</v>
      </c>
      <c r="F37" s="40">
        <v>906.36666666666656</v>
      </c>
      <c r="G37" s="40">
        <v>898.43333333333317</v>
      </c>
      <c r="H37" s="40">
        <v>924.83333333333326</v>
      </c>
      <c r="I37" s="40">
        <v>932.76666666666665</v>
      </c>
      <c r="J37" s="40">
        <v>938.0333333333333</v>
      </c>
      <c r="K37" s="31">
        <v>927.5</v>
      </c>
      <c r="L37" s="31">
        <v>914.3</v>
      </c>
      <c r="M37" s="31">
        <v>12.48612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3566.25</v>
      </c>
      <c r="D38" s="40">
        <v>3549.75</v>
      </c>
      <c r="E38" s="40">
        <v>3520.5</v>
      </c>
      <c r="F38" s="40">
        <v>3474.75</v>
      </c>
      <c r="G38" s="40">
        <v>3445.5</v>
      </c>
      <c r="H38" s="40">
        <v>3595.5</v>
      </c>
      <c r="I38" s="40">
        <v>3624.75</v>
      </c>
      <c r="J38" s="40">
        <v>3670.5</v>
      </c>
      <c r="K38" s="31">
        <v>3579</v>
      </c>
      <c r="L38" s="31">
        <v>3504</v>
      </c>
      <c r="M38" s="31">
        <v>2.24336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738.6</v>
      </c>
      <c r="D39" s="40">
        <v>732.91666666666663</v>
      </c>
      <c r="E39" s="40">
        <v>724.98333333333323</v>
      </c>
      <c r="F39" s="40">
        <v>711.36666666666656</v>
      </c>
      <c r="G39" s="40">
        <v>703.43333333333317</v>
      </c>
      <c r="H39" s="40">
        <v>746.5333333333333</v>
      </c>
      <c r="I39" s="40">
        <v>754.4666666666667</v>
      </c>
      <c r="J39" s="40">
        <v>768.08333333333337</v>
      </c>
      <c r="K39" s="31">
        <v>740.85</v>
      </c>
      <c r="L39" s="31">
        <v>719.3</v>
      </c>
      <c r="M39" s="31">
        <v>92.658389999999997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3828.2</v>
      </c>
      <c r="D40" s="40">
        <v>3823.9500000000003</v>
      </c>
      <c r="E40" s="40">
        <v>3809.9000000000005</v>
      </c>
      <c r="F40" s="40">
        <v>3791.6000000000004</v>
      </c>
      <c r="G40" s="40">
        <v>3777.5500000000006</v>
      </c>
      <c r="H40" s="40">
        <v>3842.2500000000005</v>
      </c>
      <c r="I40" s="40">
        <v>3856.3000000000006</v>
      </c>
      <c r="J40" s="40">
        <v>3874.6000000000004</v>
      </c>
      <c r="K40" s="31">
        <v>3838</v>
      </c>
      <c r="L40" s="31">
        <v>3805.65</v>
      </c>
      <c r="M40" s="31">
        <v>4.0898099999999999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6331.9</v>
      </c>
      <c r="D41" s="40">
        <v>6293.3</v>
      </c>
      <c r="E41" s="40">
        <v>6244.6</v>
      </c>
      <c r="F41" s="40">
        <v>6157.3</v>
      </c>
      <c r="G41" s="40">
        <v>6108.6</v>
      </c>
      <c r="H41" s="40">
        <v>6380.6</v>
      </c>
      <c r="I41" s="40">
        <v>6429.2999999999993</v>
      </c>
      <c r="J41" s="40">
        <v>6516.6</v>
      </c>
      <c r="K41" s="31">
        <v>6342</v>
      </c>
      <c r="L41" s="31">
        <v>6206</v>
      </c>
      <c r="M41" s="31">
        <v>10.9171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14295</v>
      </c>
      <c r="D42" s="40">
        <v>14257.783333333333</v>
      </c>
      <c r="E42" s="40">
        <v>14197.216666666665</v>
      </c>
      <c r="F42" s="40">
        <v>14099.433333333332</v>
      </c>
      <c r="G42" s="40">
        <v>14038.866666666665</v>
      </c>
      <c r="H42" s="40">
        <v>14355.566666666666</v>
      </c>
      <c r="I42" s="40">
        <v>14416.133333333331</v>
      </c>
      <c r="J42" s="40">
        <v>14513.916666666666</v>
      </c>
      <c r="K42" s="31">
        <v>14318.35</v>
      </c>
      <c r="L42" s="31">
        <v>14160</v>
      </c>
      <c r="M42" s="31">
        <v>2.0243000000000002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3998.05</v>
      </c>
      <c r="D43" s="40">
        <v>3998.9666666666667</v>
      </c>
      <c r="E43" s="40">
        <v>3979.0833333333335</v>
      </c>
      <c r="F43" s="40">
        <v>3960.1166666666668</v>
      </c>
      <c r="G43" s="40">
        <v>3940.2333333333336</v>
      </c>
      <c r="H43" s="40">
        <v>4017.9333333333334</v>
      </c>
      <c r="I43" s="40">
        <v>4037.8166666666666</v>
      </c>
      <c r="J43" s="40">
        <v>4056.7833333333333</v>
      </c>
      <c r="K43" s="31">
        <v>4018.85</v>
      </c>
      <c r="L43" s="31">
        <v>3980</v>
      </c>
      <c r="M43" s="31">
        <v>0.31030999999999997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2519.6999999999998</v>
      </c>
      <c r="D44" s="40">
        <v>2518.7999999999997</v>
      </c>
      <c r="E44" s="40">
        <v>2482.6499999999996</v>
      </c>
      <c r="F44" s="40">
        <v>2445.6</v>
      </c>
      <c r="G44" s="40">
        <v>2409.4499999999998</v>
      </c>
      <c r="H44" s="40">
        <v>2555.8499999999995</v>
      </c>
      <c r="I44" s="40">
        <v>2592</v>
      </c>
      <c r="J44" s="40">
        <v>2629.0499999999993</v>
      </c>
      <c r="K44" s="31">
        <v>2554.9499999999998</v>
      </c>
      <c r="L44" s="31">
        <v>2481.75</v>
      </c>
      <c r="M44" s="31">
        <v>7.16587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300.60000000000002</v>
      </c>
      <c r="D45" s="40">
        <v>299.83333333333337</v>
      </c>
      <c r="E45" s="40">
        <v>296.86666666666673</v>
      </c>
      <c r="F45" s="40">
        <v>293.13333333333338</v>
      </c>
      <c r="G45" s="40">
        <v>290.16666666666674</v>
      </c>
      <c r="H45" s="40">
        <v>303.56666666666672</v>
      </c>
      <c r="I45" s="40">
        <v>306.53333333333342</v>
      </c>
      <c r="J45" s="40">
        <v>310.26666666666671</v>
      </c>
      <c r="K45" s="31">
        <v>302.8</v>
      </c>
      <c r="L45" s="31">
        <v>296.10000000000002</v>
      </c>
      <c r="M45" s="31">
        <v>57.256070000000001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82.65</v>
      </c>
      <c r="D46" s="40">
        <v>82.066666666666663</v>
      </c>
      <c r="E46" s="40">
        <v>81.133333333333326</v>
      </c>
      <c r="F46" s="40">
        <v>79.61666666666666</v>
      </c>
      <c r="G46" s="40">
        <v>78.683333333333323</v>
      </c>
      <c r="H46" s="40">
        <v>83.583333333333329</v>
      </c>
      <c r="I46" s="40">
        <v>84.516666666666666</v>
      </c>
      <c r="J46" s="40">
        <v>86.033333333333331</v>
      </c>
      <c r="K46" s="31">
        <v>83</v>
      </c>
      <c r="L46" s="31">
        <v>80.55</v>
      </c>
      <c r="M46" s="31">
        <v>383.55784999999997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74.349999999999994</v>
      </c>
      <c r="D47" s="40">
        <v>75.033333333333331</v>
      </c>
      <c r="E47" s="40">
        <v>73.416666666666657</v>
      </c>
      <c r="F47" s="40">
        <v>72.48333333333332</v>
      </c>
      <c r="G47" s="40">
        <v>70.866666666666646</v>
      </c>
      <c r="H47" s="40">
        <v>75.966666666666669</v>
      </c>
      <c r="I47" s="40">
        <v>77.583333333333343</v>
      </c>
      <c r="J47" s="40">
        <v>78.51666666666668</v>
      </c>
      <c r="K47" s="31">
        <v>76.650000000000006</v>
      </c>
      <c r="L47" s="31">
        <v>74.099999999999994</v>
      </c>
      <c r="M47" s="31">
        <v>75.266440000000003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1688.7</v>
      </c>
      <c r="D48" s="40">
        <v>1702.4333333333332</v>
      </c>
      <c r="E48" s="40">
        <v>1667.8666666666663</v>
      </c>
      <c r="F48" s="40">
        <v>1647.0333333333331</v>
      </c>
      <c r="G48" s="40">
        <v>1612.4666666666662</v>
      </c>
      <c r="H48" s="40">
        <v>1723.2666666666664</v>
      </c>
      <c r="I48" s="40">
        <v>1757.8333333333335</v>
      </c>
      <c r="J48" s="40">
        <v>1778.6666666666665</v>
      </c>
      <c r="K48" s="31">
        <v>1737</v>
      </c>
      <c r="L48" s="31">
        <v>1681.6</v>
      </c>
      <c r="M48" s="31">
        <v>16.084980000000002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845.8</v>
      </c>
      <c r="D49" s="40">
        <v>848.13333333333333</v>
      </c>
      <c r="E49" s="40">
        <v>838.81666666666661</v>
      </c>
      <c r="F49" s="40">
        <v>831.83333333333326</v>
      </c>
      <c r="G49" s="40">
        <v>822.51666666666654</v>
      </c>
      <c r="H49" s="40">
        <v>855.11666666666667</v>
      </c>
      <c r="I49" s="40">
        <v>864.43333333333351</v>
      </c>
      <c r="J49" s="40">
        <v>871.41666666666674</v>
      </c>
      <c r="K49" s="31">
        <v>857.45</v>
      </c>
      <c r="L49" s="31">
        <v>841.15</v>
      </c>
      <c r="M49" s="31">
        <v>7.1845499999999998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182.25</v>
      </c>
      <c r="D50" s="40">
        <v>182.9</v>
      </c>
      <c r="E50" s="40">
        <v>180.9</v>
      </c>
      <c r="F50" s="40">
        <v>179.55</v>
      </c>
      <c r="G50" s="40">
        <v>177.55</v>
      </c>
      <c r="H50" s="40">
        <v>184.25</v>
      </c>
      <c r="I50" s="40">
        <v>186.25</v>
      </c>
      <c r="J50" s="40">
        <v>187.6</v>
      </c>
      <c r="K50" s="31">
        <v>184.9</v>
      </c>
      <c r="L50" s="31">
        <v>181.55</v>
      </c>
      <c r="M50" s="31">
        <v>58.8566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812.2</v>
      </c>
      <c r="D51" s="40">
        <v>806.56666666666661</v>
      </c>
      <c r="E51" s="40">
        <v>793.13333333333321</v>
      </c>
      <c r="F51" s="40">
        <v>774.06666666666661</v>
      </c>
      <c r="G51" s="40">
        <v>760.63333333333321</v>
      </c>
      <c r="H51" s="40">
        <v>825.63333333333321</v>
      </c>
      <c r="I51" s="40">
        <v>839.06666666666661</v>
      </c>
      <c r="J51" s="40">
        <v>858.13333333333321</v>
      </c>
      <c r="K51" s="31">
        <v>820</v>
      </c>
      <c r="L51" s="31">
        <v>787.5</v>
      </c>
      <c r="M51" s="31">
        <v>33.139069999999997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59.1</v>
      </c>
      <c r="D52" s="40">
        <v>59.533333333333331</v>
      </c>
      <c r="E52" s="40">
        <v>58.466666666666661</v>
      </c>
      <c r="F52" s="40">
        <v>57.833333333333329</v>
      </c>
      <c r="G52" s="40">
        <v>56.766666666666659</v>
      </c>
      <c r="H52" s="40">
        <v>60.166666666666664</v>
      </c>
      <c r="I52" s="40">
        <v>61.233333333333327</v>
      </c>
      <c r="J52" s="40">
        <v>61.866666666666667</v>
      </c>
      <c r="K52" s="31">
        <v>60.6</v>
      </c>
      <c r="L52" s="31">
        <v>58.9</v>
      </c>
      <c r="M52" s="31">
        <v>300.57995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463.4</v>
      </c>
      <c r="D53" s="40">
        <v>461.61666666666662</v>
      </c>
      <c r="E53" s="40">
        <v>458.28333333333325</v>
      </c>
      <c r="F53" s="40">
        <v>453.16666666666663</v>
      </c>
      <c r="G53" s="40">
        <v>449.83333333333326</v>
      </c>
      <c r="H53" s="40">
        <v>466.73333333333323</v>
      </c>
      <c r="I53" s="40">
        <v>470.06666666666661</v>
      </c>
      <c r="J53" s="40">
        <v>475.18333333333322</v>
      </c>
      <c r="K53" s="31">
        <v>464.95</v>
      </c>
      <c r="L53" s="31">
        <v>456.5</v>
      </c>
      <c r="M53" s="31">
        <v>39.275660000000002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580.20000000000005</v>
      </c>
      <c r="D54" s="40">
        <v>574.76666666666677</v>
      </c>
      <c r="E54" s="40">
        <v>567.53333333333353</v>
      </c>
      <c r="F54" s="40">
        <v>554.86666666666679</v>
      </c>
      <c r="G54" s="40">
        <v>547.63333333333355</v>
      </c>
      <c r="H54" s="40">
        <v>587.43333333333351</v>
      </c>
      <c r="I54" s="40">
        <v>594.66666666666686</v>
      </c>
      <c r="J54" s="40">
        <v>607.33333333333348</v>
      </c>
      <c r="K54" s="31">
        <v>582</v>
      </c>
      <c r="L54" s="31">
        <v>562.1</v>
      </c>
      <c r="M54" s="31">
        <v>212.80806000000001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389.3</v>
      </c>
      <c r="D55" s="40">
        <v>389.91666666666669</v>
      </c>
      <c r="E55" s="40">
        <v>387.38333333333338</v>
      </c>
      <c r="F55" s="40">
        <v>385.4666666666667</v>
      </c>
      <c r="G55" s="40">
        <v>382.93333333333339</v>
      </c>
      <c r="H55" s="40">
        <v>391.83333333333337</v>
      </c>
      <c r="I55" s="40">
        <v>394.36666666666667</v>
      </c>
      <c r="J55" s="40">
        <v>396.28333333333336</v>
      </c>
      <c r="K55" s="31">
        <v>392.45</v>
      </c>
      <c r="L55" s="31">
        <v>388</v>
      </c>
      <c r="M55" s="31">
        <v>10.720370000000001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1247.2</v>
      </c>
      <c r="D56" s="40">
        <v>1254.95</v>
      </c>
      <c r="E56" s="40">
        <v>1234.95</v>
      </c>
      <c r="F56" s="40">
        <v>1222.7</v>
      </c>
      <c r="G56" s="40">
        <v>1202.7</v>
      </c>
      <c r="H56" s="40">
        <v>1267.2</v>
      </c>
      <c r="I56" s="40">
        <v>1287.2</v>
      </c>
      <c r="J56" s="40">
        <v>1299.45</v>
      </c>
      <c r="K56" s="31">
        <v>1274.95</v>
      </c>
      <c r="L56" s="31">
        <v>1242.7</v>
      </c>
      <c r="M56" s="31">
        <v>1.56606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15238.75</v>
      </c>
      <c r="D57" s="40">
        <v>15267.75</v>
      </c>
      <c r="E57" s="40">
        <v>15155</v>
      </c>
      <c r="F57" s="40">
        <v>15071.25</v>
      </c>
      <c r="G57" s="40">
        <v>14958.5</v>
      </c>
      <c r="H57" s="40">
        <v>15351.5</v>
      </c>
      <c r="I57" s="40">
        <v>15464.25</v>
      </c>
      <c r="J57" s="40">
        <v>15548</v>
      </c>
      <c r="K57" s="31">
        <v>15380.5</v>
      </c>
      <c r="L57" s="31">
        <v>15184</v>
      </c>
      <c r="M57" s="31">
        <v>0.36212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3573.2</v>
      </c>
      <c r="D58" s="40">
        <v>3561.0666666666671</v>
      </c>
      <c r="E58" s="40">
        <v>3543.1333333333341</v>
      </c>
      <c r="F58" s="40">
        <v>3513.0666666666671</v>
      </c>
      <c r="G58" s="40">
        <v>3495.1333333333341</v>
      </c>
      <c r="H58" s="40">
        <v>3591.1333333333341</v>
      </c>
      <c r="I58" s="40">
        <v>3609.0666666666675</v>
      </c>
      <c r="J58" s="40">
        <v>3639.1333333333341</v>
      </c>
      <c r="K58" s="31">
        <v>3579</v>
      </c>
      <c r="L58" s="31">
        <v>3531</v>
      </c>
      <c r="M58" s="31">
        <v>13.260450000000001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800.35</v>
      </c>
      <c r="D59" s="40">
        <v>810.03333333333342</v>
      </c>
      <c r="E59" s="40">
        <v>788.36666666666679</v>
      </c>
      <c r="F59" s="40">
        <v>776.38333333333333</v>
      </c>
      <c r="G59" s="40">
        <v>754.7166666666667</v>
      </c>
      <c r="H59" s="40">
        <v>822.01666666666688</v>
      </c>
      <c r="I59" s="40">
        <v>843.68333333333362</v>
      </c>
      <c r="J59" s="40">
        <v>855.66666666666697</v>
      </c>
      <c r="K59" s="31">
        <v>831.7</v>
      </c>
      <c r="L59" s="31">
        <v>798.05</v>
      </c>
      <c r="M59" s="31">
        <v>4.7635500000000004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591.95000000000005</v>
      </c>
      <c r="D60" s="40">
        <v>592.58333333333337</v>
      </c>
      <c r="E60" s="40">
        <v>588.36666666666679</v>
      </c>
      <c r="F60" s="40">
        <v>584.78333333333342</v>
      </c>
      <c r="G60" s="40">
        <v>580.56666666666683</v>
      </c>
      <c r="H60" s="40">
        <v>596.16666666666674</v>
      </c>
      <c r="I60" s="40">
        <v>600.38333333333321</v>
      </c>
      <c r="J60" s="40">
        <v>603.9666666666667</v>
      </c>
      <c r="K60" s="31">
        <v>596.79999999999995</v>
      </c>
      <c r="L60" s="31">
        <v>589</v>
      </c>
      <c r="M60" s="31">
        <v>20.993269999999999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157.15</v>
      </c>
      <c r="D61" s="40">
        <v>156.55000000000001</v>
      </c>
      <c r="E61" s="40">
        <v>155.40000000000003</v>
      </c>
      <c r="F61" s="40">
        <v>153.65000000000003</v>
      </c>
      <c r="G61" s="40">
        <v>152.50000000000006</v>
      </c>
      <c r="H61" s="40">
        <v>158.30000000000001</v>
      </c>
      <c r="I61" s="40">
        <v>159.44999999999999</v>
      </c>
      <c r="J61" s="40">
        <v>161.19999999999999</v>
      </c>
      <c r="K61" s="31">
        <v>157.69999999999999</v>
      </c>
      <c r="L61" s="31">
        <v>154.80000000000001</v>
      </c>
      <c r="M61" s="31">
        <v>140.01982000000001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139.69999999999999</v>
      </c>
      <c r="D62" s="40">
        <v>140.41666666666666</v>
      </c>
      <c r="E62" s="40">
        <v>138.13333333333333</v>
      </c>
      <c r="F62" s="40">
        <v>136.56666666666666</v>
      </c>
      <c r="G62" s="40">
        <v>134.28333333333333</v>
      </c>
      <c r="H62" s="40">
        <v>141.98333333333332</v>
      </c>
      <c r="I62" s="40">
        <v>144.26666666666668</v>
      </c>
      <c r="J62" s="40">
        <v>145.83333333333331</v>
      </c>
      <c r="K62" s="31">
        <v>142.69999999999999</v>
      </c>
      <c r="L62" s="31">
        <v>138.85</v>
      </c>
      <c r="M62" s="31">
        <v>30.47578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516.65</v>
      </c>
      <c r="D63" s="40">
        <v>518.88333333333333</v>
      </c>
      <c r="E63" s="40">
        <v>509.81666666666661</v>
      </c>
      <c r="F63" s="40">
        <v>502.98333333333323</v>
      </c>
      <c r="G63" s="40">
        <v>493.91666666666652</v>
      </c>
      <c r="H63" s="40">
        <v>525.7166666666667</v>
      </c>
      <c r="I63" s="40">
        <v>534.78333333333353</v>
      </c>
      <c r="J63" s="40">
        <v>541.61666666666679</v>
      </c>
      <c r="K63" s="31">
        <v>527.95000000000005</v>
      </c>
      <c r="L63" s="31">
        <v>512.04999999999995</v>
      </c>
      <c r="M63" s="31">
        <v>41.234459999999999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928.15</v>
      </c>
      <c r="D64" s="40">
        <v>925.4</v>
      </c>
      <c r="E64" s="40">
        <v>921.25</v>
      </c>
      <c r="F64" s="40">
        <v>914.35</v>
      </c>
      <c r="G64" s="40">
        <v>910.2</v>
      </c>
      <c r="H64" s="40">
        <v>932.3</v>
      </c>
      <c r="I64" s="40">
        <v>936.44999999999982</v>
      </c>
      <c r="J64" s="40">
        <v>943.34999999999991</v>
      </c>
      <c r="K64" s="31">
        <v>929.55</v>
      </c>
      <c r="L64" s="31">
        <v>918.5</v>
      </c>
      <c r="M64" s="31">
        <v>20.145109999999999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151.69999999999999</v>
      </c>
      <c r="D65" s="40">
        <v>151.6</v>
      </c>
      <c r="E65" s="40">
        <v>149.85</v>
      </c>
      <c r="F65" s="40">
        <v>148</v>
      </c>
      <c r="G65" s="40">
        <v>146.25</v>
      </c>
      <c r="H65" s="40">
        <v>153.44999999999999</v>
      </c>
      <c r="I65" s="40">
        <v>155.19999999999999</v>
      </c>
      <c r="J65" s="40">
        <v>157.04999999999998</v>
      </c>
      <c r="K65" s="31">
        <v>153.35</v>
      </c>
      <c r="L65" s="31">
        <v>149.75</v>
      </c>
      <c r="M65" s="31">
        <v>14.26554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144.25</v>
      </c>
      <c r="D66" s="40">
        <v>144</v>
      </c>
      <c r="E66" s="40">
        <v>143.25</v>
      </c>
      <c r="F66" s="40">
        <v>142.25</v>
      </c>
      <c r="G66" s="40">
        <v>141.5</v>
      </c>
      <c r="H66" s="40">
        <v>145</v>
      </c>
      <c r="I66" s="40">
        <v>145.75</v>
      </c>
      <c r="J66" s="40">
        <v>146.75</v>
      </c>
      <c r="K66" s="31">
        <v>144.75</v>
      </c>
      <c r="L66" s="31">
        <v>143</v>
      </c>
      <c r="M66" s="31">
        <v>56.489289999999997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4964.6000000000004</v>
      </c>
      <c r="D67" s="40">
        <v>5037.2166666666672</v>
      </c>
      <c r="E67" s="40">
        <v>4860.9333333333343</v>
      </c>
      <c r="F67" s="40">
        <v>4757.2666666666673</v>
      </c>
      <c r="G67" s="40">
        <v>4580.9833333333345</v>
      </c>
      <c r="H67" s="40">
        <v>5140.8833333333341</v>
      </c>
      <c r="I67" s="40">
        <v>5317.166666666667</v>
      </c>
      <c r="J67" s="40">
        <v>5420.8333333333339</v>
      </c>
      <c r="K67" s="31">
        <v>5213.5</v>
      </c>
      <c r="L67" s="31">
        <v>4933.55</v>
      </c>
      <c r="M67" s="31">
        <v>4.9819699999999996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1673.7</v>
      </c>
      <c r="D68" s="40">
        <v>1680.9833333333336</v>
      </c>
      <c r="E68" s="40">
        <v>1660.8166666666671</v>
      </c>
      <c r="F68" s="40">
        <v>1647.9333333333334</v>
      </c>
      <c r="G68" s="40">
        <v>1627.7666666666669</v>
      </c>
      <c r="H68" s="40">
        <v>1693.8666666666672</v>
      </c>
      <c r="I68" s="40">
        <v>1714.0333333333338</v>
      </c>
      <c r="J68" s="40">
        <v>1726.9166666666674</v>
      </c>
      <c r="K68" s="31">
        <v>1701.15</v>
      </c>
      <c r="L68" s="31">
        <v>1668.1</v>
      </c>
      <c r="M68" s="31">
        <v>8.0021299999999993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699.45</v>
      </c>
      <c r="D69" s="40">
        <v>698.1</v>
      </c>
      <c r="E69" s="40">
        <v>692.40000000000009</v>
      </c>
      <c r="F69" s="40">
        <v>685.35</v>
      </c>
      <c r="G69" s="40">
        <v>679.65000000000009</v>
      </c>
      <c r="H69" s="40">
        <v>705.15000000000009</v>
      </c>
      <c r="I69" s="40">
        <v>710.85000000000014</v>
      </c>
      <c r="J69" s="40">
        <v>717.90000000000009</v>
      </c>
      <c r="K69" s="31">
        <v>703.8</v>
      </c>
      <c r="L69" s="31">
        <v>691.05</v>
      </c>
      <c r="M69" s="31">
        <v>28.41977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890.15</v>
      </c>
      <c r="D70" s="40">
        <v>896.25</v>
      </c>
      <c r="E70" s="40">
        <v>875.45</v>
      </c>
      <c r="F70" s="40">
        <v>860.75</v>
      </c>
      <c r="G70" s="40">
        <v>839.95</v>
      </c>
      <c r="H70" s="40">
        <v>910.95</v>
      </c>
      <c r="I70" s="40">
        <v>931.75</v>
      </c>
      <c r="J70" s="40">
        <v>946.45</v>
      </c>
      <c r="K70" s="31">
        <v>917.05</v>
      </c>
      <c r="L70" s="31">
        <v>881.55</v>
      </c>
      <c r="M70" s="31">
        <v>6.1045499999999997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478.25</v>
      </c>
      <c r="D71" s="40">
        <v>482.65000000000003</v>
      </c>
      <c r="E71" s="40">
        <v>466.45000000000005</v>
      </c>
      <c r="F71" s="40">
        <v>454.65000000000003</v>
      </c>
      <c r="G71" s="40">
        <v>438.45000000000005</v>
      </c>
      <c r="H71" s="40">
        <v>494.45000000000005</v>
      </c>
      <c r="I71" s="40">
        <v>510.65</v>
      </c>
      <c r="J71" s="40">
        <v>522.45000000000005</v>
      </c>
      <c r="K71" s="31">
        <v>498.85</v>
      </c>
      <c r="L71" s="31">
        <v>470.85</v>
      </c>
      <c r="M71" s="31">
        <v>12.37332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909.7</v>
      </c>
      <c r="D72" s="40">
        <v>896.2166666666667</v>
      </c>
      <c r="E72" s="40">
        <v>878.43333333333339</v>
      </c>
      <c r="F72" s="40">
        <v>847.16666666666674</v>
      </c>
      <c r="G72" s="40">
        <v>829.38333333333344</v>
      </c>
      <c r="H72" s="40">
        <v>927.48333333333335</v>
      </c>
      <c r="I72" s="40">
        <v>945.26666666666665</v>
      </c>
      <c r="J72" s="40">
        <v>976.5333333333333</v>
      </c>
      <c r="K72" s="31">
        <v>914</v>
      </c>
      <c r="L72" s="31">
        <v>864.95</v>
      </c>
      <c r="M72" s="31">
        <v>22.755140000000001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355.15</v>
      </c>
      <c r="D73" s="40">
        <v>354.2</v>
      </c>
      <c r="E73" s="40">
        <v>351.5</v>
      </c>
      <c r="F73" s="40">
        <v>347.85</v>
      </c>
      <c r="G73" s="40">
        <v>345.15000000000003</v>
      </c>
      <c r="H73" s="40">
        <v>357.84999999999997</v>
      </c>
      <c r="I73" s="40">
        <v>360.5499999999999</v>
      </c>
      <c r="J73" s="40">
        <v>364.19999999999993</v>
      </c>
      <c r="K73" s="31">
        <v>356.9</v>
      </c>
      <c r="L73" s="31">
        <v>350.55</v>
      </c>
      <c r="M73" s="31">
        <v>142.44302999999999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614.25</v>
      </c>
      <c r="D74" s="40">
        <v>610.65</v>
      </c>
      <c r="E74" s="40">
        <v>601.5</v>
      </c>
      <c r="F74" s="40">
        <v>588.75</v>
      </c>
      <c r="G74" s="40">
        <v>579.6</v>
      </c>
      <c r="H74" s="40">
        <v>623.4</v>
      </c>
      <c r="I74" s="40">
        <v>632.54999999999984</v>
      </c>
      <c r="J74" s="40">
        <v>645.29999999999995</v>
      </c>
      <c r="K74" s="31">
        <v>619.79999999999995</v>
      </c>
      <c r="L74" s="31">
        <v>597.9</v>
      </c>
      <c r="M74" s="31">
        <v>131.94078999999999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2124.5500000000002</v>
      </c>
      <c r="D75" s="40">
        <v>2131.1333333333332</v>
      </c>
      <c r="E75" s="40">
        <v>2067.5666666666666</v>
      </c>
      <c r="F75" s="40">
        <v>2010.5833333333335</v>
      </c>
      <c r="G75" s="40">
        <v>1947.0166666666669</v>
      </c>
      <c r="H75" s="40">
        <v>2188.1166666666663</v>
      </c>
      <c r="I75" s="40">
        <v>2251.6833333333329</v>
      </c>
      <c r="J75" s="40">
        <v>2308.6666666666661</v>
      </c>
      <c r="K75" s="31">
        <v>2194.6999999999998</v>
      </c>
      <c r="L75" s="31">
        <v>2074.15</v>
      </c>
      <c r="M75" s="31">
        <v>3.3793600000000001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2093.8000000000002</v>
      </c>
      <c r="D76" s="40">
        <v>2105.1333333333332</v>
      </c>
      <c r="E76" s="40">
        <v>2054.2666666666664</v>
      </c>
      <c r="F76" s="40">
        <v>2014.7333333333331</v>
      </c>
      <c r="G76" s="40">
        <v>1963.8666666666663</v>
      </c>
      <c r="H76" s="40">
        <v>2144.6666666666665</v>
      </c>
      <c r="I76" s="40">
        <v>2195.5333333333333</v>
      </c>
      <c r="J76" s="40">
        <v>2235.0666666666666</v>
      </c>
      <c r="K76" s="31">
        <v>2156</v>
      </c>
      <c r="L76" s="31">
        <v>2065.6</v>
      </c>
      <c r="M76" s="31">
        <v>33.759830000000001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229.6</v>
      </c>
      <c r="D77" s="40">
        <v>231.1</v>
      </c>
      <c r="E77" s="40">
        <v>225.04999999999998</v>
      </c>
      <c r="F77" s="40">
        <v>220.5</v>
      </c>
      <c r="G77" s="40">
        <v>214.45</v>
      </c>
      <c r="H77" s="40">
        <v>235.64999999999998</v>
      </c>
      <c r="I77" s="40">
        <v>241.7</v>
      </c>
      <c r="J77" s="40">
        <v>246.24999999999997</v>
      </c>
      <c r="K77" s="31">
        <v>237.15</v>
      </c>
      <c r="L77" s="31">
        <v>226.55</v>
      </c>
      <c r="M77" s="31">
        <v>9.5486400000000007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5006.8500000000004</v>
      </c>
      <c r="D78" s="40">
        <v>4975.583333333333</v>
      </c>
      <c r="E78" s="40">
        <v>4931.2666666666664</v>
      </c>
      <c r="F78" s="40">
        <v>4855.6833333333334</v>
      </c>
      <c r="G78" s="40">
        <v>4811.3666666666668</v>
      </c>
      <c r="H78" s="40">
        <v>5051.1666666666661</v>
      </c>
      <c r="I78" s="40">
        <v>5095.4833333333336</v>
      </c>
      <c r="J78" s="40">
        <v>5171.0666666666657</v>
      </c>
      <c r="K78" s="31">
        <v>5019.8999999999996</v>
      </c>
      <c r="L78" s="31">
        <v>4900</v>
      </c>
      <c r="M78" s="31">
        <v>5.30586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4272.6499999999996</v>
      </c>
      <c r="D79" s="40">
        <v>4301.1833333333334</v>
      </c>
      <c r="E79" s="40">
        <v>4232.5166666666664</v>
      </c>
      <c r="F79" s="40">
        <v>4192.3833333333332</v>
      </c>
      <c r="G79" s="40">
        <v>4123.7166666666662</v>
      </c>
      <c r="H79" s="40">
        <v>4341.3166666666666</v>
      </c>
      <c r="I79" s="40">
        <v>4409.9833333333327</v>
      </c>
      <c r="J79" s="40">
        <v>4450.1166666666668</v>
      </c>
      <c r="K79" s="31">
        <v>4369.8500000000004</v>
      </c>
      <c r="L79" s="31">
        <v>4261.05</v>
      </c>
      <c r="M79" s="31">
        <v>1.32467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3888.6</v>
      </c>
      <c r="D80" s="40">
        <v>3840.8166666666671</v>
      </c>
      <c r="E80" s="40">
        <v>3737.8833333333341</v>
      </c>
      <c r="F80" s="40">
        <v>3587.166666666667</v>
      </c>
      <c r="G80" s="40">
        <v>3484.233333333334</v>
      </c>
      <c r="H80" s="40">
        <v>3991.5333333333342</v>
      </c>
      <c r="I80" s="40">
        <v>4094.4666666666676</v>
      </c>
      <c r="J80" s="40">
        <v>4245.1833333333343</v>
      </c>
      <c r="K80" s="31">
        <v>3943.75</v>
      </c>
      <c r="L80" s="31">
        <v>3690.1</v>
      </c>
      <c r="M80" s="31">
        <v>10.34613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4721.7</v>
      </c>
      <c r="D81" s="40">
        <v>4714.2833333333328</v>
      </c>
      <c r="E81" s="40">
        <v>4699.1166666666659</v>
      </c>
      <c r="F81" s="40">
        <v>4676.5333333333328</v>
      </c>
      <c r="G81" s="40">
        <v>4661.3666666666659</v>
      </c>
      <c r="H81" s="40">
        <v>4736.8666666666659</v>
      </c>
      <c r="I81" s="40">
        <v>4752.0333333333338</v>
      </c>
      <c r="J81" s="40">
        <v>4774.6166666666659</v>
      </c>
      <c r="K81" s="31">
        <v>4729.45</v>
      </c>
      <c r="L81" s="31">
        <v>4691.7</v>
      </c>
      <c r="M81" s="31">
        <v>5.9826100000000002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2649.3</v>
      </c>
      <c r="D82" s="40">
        <v>2630.4333333333338</v>
      </c>
      <c r="E82" s="40">
        <v>2605.9666666666676</v>
      </c>
      <c r="F82" s="40">
        <v>2562.6333333333337</v>
      </c>
      <c r="G82" s="40">
        <v>2538.1666666666674</v>
      </c>
      <c r="H82" s="40">
        <v>2673.7666666666678</v>
      </c>
      <c r="I82" s="40">
        <v>2698.233333333334</v>
      </c>
      <c r="J82" s="40">
        <v>2741.566666666668</v>
      </c>
      <c r="K82" s="31">
        <v>2654.9</v>
      </c>
      <c r="L82" s="31">
        <v>2587.1</v>
      </c>
      <c r="M82" s="31">
        <v>6.7846799999999998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563.65</v>
      </c>
      <c r="D83" s="40">
        <v>568.75</v>
      </c>
      <c r="E83" s="40">
        <v>554.9</v>
      </c>
      <c r="F83" s="40">
        <v>546.15</v>
      </c>
      <c r="G83" s="40">
        <v>532.29999999999995</v>
      </c>
      <c r="H83" s="40">
        <v>577.5</v>
      </c>
      <c r="I83" s="40">
        <v>591.34999999999991</v>
      </c>
      <c r="J83" s="40">
        <v>600.1</v>
      </c>
      <c r="K83" s="31">
        <v>582.6</v>
      </c>
      <c r="L83" s="31">
        <v>560</v>
      </c>
      <c r="M83" s="31">
        <v>20.990690000000001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1749.85</v>
      </c>
      <c r="D84" s="40">
        <v>1756.2833333333335</v>
      </c>
      <c r="E84" s="40">
        <v>1737.5666666666671</v>
      </c>
      <c r="F84" s="40">
        <v>1725.2833333333335</v>
      </c>
      <c r="G84" s="40">
        <v>1706.5666666666671</v>
      </c>
      <c r="H84" s="40">
        <v>1768.5666666666671</v>
      </c>
      <c r="I84" s="40">
        <v>1787.2833333333338</v>
      </c>
      <c r="J84" s="40">
        <v>1799.5666666666671</v>
      </c>
      <c r="K84" s="31">
        <v>1775</v>
      </c>
      <c r="L84" s="31">
        <v>1744</v>
      </c>
      <c r="M84" s="31">
        <v>0.81013000000000002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1213.5</v>
      </c>
      <c r="D85" s="40">
        <v>1211.75</v>
      </c>
      <c r="E85" s="40">
        <v>1198.75</v>
      </c>
      <c r="F85" s="40">
        <v>1184</v>
      </c>
      <c r="G85" s="40">
        <v>1171</v>
      </c>
      <c r="H85" s="40">
        <v>1226.5</v>
      </c>
      <c r="I85" s="40">
        <v>1239.5</v>
      </c>
      <c r="J85" s="40">
        <v>1254.25</v>
      </c>
      <c r="K85" s="31">
        <v>1224.75</v>
      </c>
      <c r="L85" s="31">
        <v>1197</v>
      </c>
      <c r="M85" s="31">
        <v>19.453150000000001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173</v>
      </c>
      <c r="D86" s="40">
        <v>174</v>
      </c>
      <c r="E86" s="40">
        <v>171.25</v>
      </c>
      <c r="F86" s="40">
        <v>169.5</v>
      </c>
      <c r="G86" s="40">
        <v>166.75</v>
      </c>
      <c r="H86" s="40">
        <v>175.75</v>
      </c>
      <c r="I86" s="40">
        <v>178.5</v>
      </c>
      <c r="J86" s="40">
        <v>180.25</v>
      </c>
      <c r="K86" s="31">
        <v>176.75</v>
      </c>
      <c r="L86" s="31">
        <v>172.25</v>
      </c>
      <c r="M86" s="31">
        <v>52.964100000000002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89.15</v>
      </c>
      <c r="D87" s="40">
        <v>88.2</v>
      </c>
      <c r="E87" s="40">
        <v>87</v>
      </c>
      <c r="F87" s="40">
        <v>84.85</v>
      </c>
      <c r="G87" s="40">
        <v>83.649999999999991</v>
      </c>
      <c r="H87" s="40">
        <v>90.350000000000009</v>
      </c>
      <c r="I87" s="40">
        <v>91.550000000000026</v>
      </c>
      <c r="J87" s="40">
        <v>93.700000000000017</v>
      </c>
      <c r="K87" s="31">
        <v>89.4</v>
      </c>
      <c r="L87" s="31">
        <v>86.05</v>
      </c>
      <c r="M87" s="31">
        <v>199.06321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255.05</v>
      </c>
      <c r="D88" s="40">
        <v>254.04999999999998</v>
      </c>
      <c r="E88" s="40">
        <v>252.09999999999997</v>
      </c>
      <c r="F88" s="40">
        <v>249.14999999999998</v>
      </c>
      <c r="G88" s="40">
        <v>247.19999999999996</v>
      </c>
      <c r="H88" s="40">
        <v>257</v>
      </c>
      <c r="I88" s="40">
        <v>258.94999999999993</v>
      </c>
      <c r="J88" s="40">
        <v>261.89999999999998</v>
      </c>
      <c r="K88" s="31">
        <v>256</v>
      </c>
      <c r="L88" s="31">
        <v>251.1</v>
      </c>
      <c r="M88" s="31">
        <v>18.640370000000001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143.30000000000001</v>
      </c>
      <c r="D89" s="40">
        <v>143.10000000000002</v>
      </c>
      <c r="E89" s="40">
        <v>142.05000000000004</v>
      </c>
      <c r="F89" s="40">
        <v>140.80000000000001</v>
      </c>
      <c r="G89" s="40">
        <v>139.75000000000003</v>
      </c>
      <c r="H89" s="40">
        <v>144.35000000000005</v>
      </c>
      <c r="I89" s="40">
        <v>145.4</v>
      </c>
      <c r="J89" s="40">
        <v>146.65000000000006</v>
      </c>
      <c r="K89" s="31">
        <v>144.15</v>
      </c>
      <c r="L89" s="31">
        <v>141.85</v>
      </c>
      <c r="M89" s="31">
        <v>89.071150000000003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28.65</v>
      </c>
      <c r="D90" s="40">
        <v>28.583333333333332</v>
      </c>
      <c r="E90" s="40">
        <v>28.166666666666664</v>
      </c>
      <c r="F90" s="40">
        <v>27.683333333333334</v>
      </c>
      <c r="G90" s="40">
        <v>27.266666666666666</v>
      </c>
      <c r="H90" s="40">
        <v>29.066666666666663</v>
      </c>
      <c r="I90" s="40">
        <v>29.483333333333327</v>
      </c>
      <c r="J90" s="40">
        <v>29.966666666666661</v>
      </c>
      <c r="K90" s="31">
        <v>29</v>
      </c>
      <c r="L90" s="31">
        <v>28.1</v>
      </c>
      <c r="M90" s="31">
        <v>171.03676999999999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3952.2</v>
      </c>
      <c r="D91" s="40">
        <v>3954.4833333333331</v>
      </c>
      <c r="E91" s="40">
        <v>3919.8666666666663</v>
      </c>
      <c r="F91" s="40">
        <v>3887.5333333333333</v>
      </c>
      <c r="G91" s="40">
        <v>3852.9166666666665</v>
      </c>
      <c r="H91" s="40">
        <v>3986.8166666666662</v>
      </c>
      <c r="I91" s="40">
        <v>4021.4333333333329</v>
      </c>
      <c r="J91" s="40">
        <v>4053.766666666666</v>
      </c>
      <c r="K91" s="31">
        <v>3989.1</v>
      </c>
      <c r="L91" s="31">
        <v>3922.15</v>
      </c>
      <c r="M91" s="31">
        <v>1.3648199999999999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604.4</v>
      </c>
      <c r="D92" s="40">
        <v>603.7833333333333</v>
      </c>
      <c r="E92" s="40">
        <v>598.86666666666656</v>
      </c>
      <c r="F92" s="40">
        <v>593.33333333333326</v>
      </c>
      <c r="G92" s="40">
        <v>588.41666666666652</v>
      </c>
      <c r="H92" s="40">
        <v>609.31666666666661</v>
      </c>
      <c r="I92" s="40">
        <v>614.23333333333335</v>
      </c>
      <c r="J92" s="40">
        <v>619.76666666666665</v>
      </c>
      <c r="K92" s="31">
        <v>608.70000000000005</v>
      </c>
      <c r="L92" s="31">
        <v>598.25</v>
      </c>
      <c r="M92" s="31">
        <v>17.020420000000001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714.3</v>
      </c>
      <c r="D93" s="40">
        <v>706.43333333333328</v>
      </c>
      <c r="E93" s="40">
        <v>690.96666666666658</v>
      </c>
      <c r="F93" s="40">
        <v>667.63333333333333</v>
      </c>
      <c r="G93" s="40">
        <v>652.16666666666663</v>
      </c>
      <c r="H93" s="40">
        <v>729.76666666666654</v>
      </c>
      <c r="I93" s="40">
        <v>745.23333333333323</v>
      </c>
      <c r="J93" s="40">
        <v>768.56666666666649</v>
      </c>
      <c r="K93" s="31">
        <v>721.9</v>
      </c>
      <c r="L93" s="31">
        <v>683.1</v>
      </c>
      <c r="M93" s="31">
        <v>6.89046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1017.1</v>
      </c>
      <c r="D94" s="40">
        <v>1008.5</v>
      </c>
      <c r="E94" s="40">
        <v>996.3</v>
      </c>
      <c r="F94" s="40">
        <v>975.5</v>
      </c>
      <c r="G94" s="40">
        <v>963.3</v>
      </c>
      <c r="H94" s="40">
        <v>1029.3</v>
      </c>
      <c r="I94" s="40">
        <v>1041.5</v>
      </c>
      <c r="J94" s="40">
        <v>1062.3</v>
      </c>
      <c r="K94" s="31">
        <v>1020.7</v>
      </c>
      <c r="L94" s="31">
        <v>987.7</v>
      </c>
      <c r="M94" s="31">
        <v>12.273529999999999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577</v>
      </c>
      <c r="D95" s="40">
        <v>569.13333333333333</v>
      </c>
      <c r="E95" s="40">
        <v>557.26666666666665</v>
      </c>
      <c r="F95" s="40">
        <v>537.5333333333333</v>
      </c>
      <c r="G95" s="40">
        <v>525.66666666666663</v>
      </c>
      <c r="H95" s="40">
        <v>588.86666666666667</v>
      </c>
      <c r="I95" s="40">
        <v>600.73333333333323</v>
      </c>
      <c r="J95" s="40">
        <v>620.4666666666667</v>
      </c>
      <c r="K95" s="31">
        <v>581</v>
      </c>
      <c r="L95" s="31">
        <v>549.4</v>
      </c>
      <c r="M95" s="31">
        <v>14.910869999999999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1659.55</v>
      </c>
      <c r="D96" s="40">
        <v>1654.4499999999998</v>
      </c>
      <c r="E96" s="40">
        <v>1611.0499999999997</v>
      </c>
      <c r="F96" s="40">
        <v>1562.55</v>
      </c>
      <c r="G96" s="40">
        <v>1519.1499999999999</v>
      </c>
      <c r="H96" s="40">
        <v>1702.9499999999996</v>
      </c>
      <c r="I96" s="40">
        <v>1746.3499999999997</v>
      </c>
      <c r="J96" s="40">
        <v>1794.8499999999995</v>
      </c>
      <c r="K96" s="31">
        <v>1697.85</v>
      </c>
      <c r="L96" s="31">
        <v>1605.95</v>
      </c>
      <c r="M96" s="31">
        <v>44.19464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1592.4</v>
      </c>
      <c r="D97" s="40">
        <v>1578.9333333333334</v>
      </c>
      <c r="E97" s="40">
        <v>1557.9666666666667</v>
      </c>
      <c r="F97" s="40">
        <v>1523.5333333333333</v>
      </c>
      <c r="G97" s="40">
        <v>1502.5666666666666</v>
      </c>
      <c r="H97" s="40">
        <v>1613.3666666666668</v>
      </c>
      <c r="I97" s="40">
        <v>1634.3333333333335</v>
      </c>
      <c r="J97" s="40">
        <v>1668.7666666666669</v>
      </c>
      <c r="K97" s="31">
        <v>1599.9</v>
      </c>
      <c r="L97" s="31">
        <v>1544.5</v>
      </c>
      <c r="M97" s="31">
        <v>16.43947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764</v>
      </c>
      <c r="D98" s="40">
        <v>758.48333333333323</v>
      </c>
      <c r="E98" s="40">
        <v>750.96666666666647</v>
      </c>
      <c r="F98" s="40">
        <v>737.93333333333328</v>
      </c>
      <c r="G98" s="40">
        <v>730.41666666666652</v>
      </c>
      <c r="H98" s="40">
        <v>771.51666666666642</v>
      </c>
      <c r="I98" s="40">
        <v>779.03333333333308</v>
      </c>
      <c r="J98" s="40">
        <v>792.06666666666638</v>
      </c>
      <c r="K98" s="31">
        <v>766</v>
      </c>
      <c r="L98" s="31">
        <v>745.45</v>
      </c>
      <c r="M98" s="31">
        <v>18.682749999999999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347.2</v>
      </c>
      <c r="D99" s="40">
        <v>347.73333333333335</v>
      </c>
      <c r="E99" s="40">
        <v>342.7166666666667</v>
      </c>
      <c r="F99" s="40">
        <v>338.23333333333335</v>
      </c>
      <c r="G99" s="40">
        <v>333.2166666666667</v>
      </c>
      <c r="H99" s="40">
        <v>352.2166666666667</v>
      </c>
      <c r="I99" s="40">
        <v>357.23333333333335</v>
      </c>
      <c r="J99" s="40">
        <v>361.7166666666667</v>
      </c>
      <c r="K99" s="31">
        <v>352.75</v>
      </c>
      <c r="L99" s="31">
        <v>343.25</v>
      </c>
      <c r="M99" s="31">
        <v>5.7360600000000002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1039.45</v>
      </c>
      <c r="D100" s="40">
        <v>1035.4666666666667</v>
      </c>
      <c r="E100" s="40">
        <v>1027.9833333333333</v>
      </c>
      <c r="F100" s="40">
        <v>1016.5166666666667</v>
      </c>
      <c r="G100" s="40">
        <v>1009.0333333333333</v>
      </c>
      <c r="H100" s="40">
        <v>1046.9333333333334</v>
      </c>
      <c r="I100" s="40">
        <v>1054.416666666667</v>
      </c>
      <c r="J100" s="40">
        <v>1065.8833333333334</v>
      </c>
      <c r="K100" s="31">
        <v>1042.95</v>
      </c>
      <c r="L100" s="31">
        <v>1024</v>
      </c>
      <c r="M100" s="31">
        <v>33.590060000000001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2901.8</v>
      </c>
      <c r="D101" s="40">
        <v>2889.5333333333333</v>
      </c>
      <c r="E101" s="40">
        <v>2867.5666666666666</v>
      </c>
      <c r="F101" s="40">
        <v>2833.3333333333335</v>
      </c>
      <c r="G101" s="40">
        <v>2811.3666666666668</v>
      </c>
      <c r="H101" s="40">
        <v>2923.7666666666664</v>
      </c>
      <c r="I101" s="40">
        <v>2945.7333333333327</v>
      </c>
      <c r="J101" s="40">
        <v>2979.9666666666662</v>
      </c>
      <c r="K101" s="31">
        <v>2911.5</v>
      </c>
      <c r="L101" s="31">
        <v>2855.3</v>
      </c>
      <c r="M101" s="31">
        <v>1.92754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1434.7</v>
      </c>
      <c r="D102" s="40">
        <v>1428.2</v>
      </c>
      <c r="E102" s="40">
        <v>1416.5</v>
      </c>
      <c r="F102" s="40">
        <v>1398.3</v>
      </c>
      <c r="G102" s="40">
        <v>1386.6</v>
      </c>
      <c r="H102" s="40">
        <v>1446.4</v>
      </c>
      <c r="I102" s="40">
        <v>1458.1000000000004</v>
      </c>
      <c r="J102" s="40">
        <v>1476.3000000000002</v>
      </c>
      <c r="K102" s="31">
        <v>1439.9</v>
      </c>
      <c r="L102" s="31">
        <v>1410</v>
      </c>
      <c r="M102" s="31">
        <v>60.165599999999998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673.8</v>
      </c>
      <c r="D103" s="40">
        <v>671.80000000000007</v>
      </c>
      <c r="E103" s="40">
        <v>668.60000000000014</v>
      </c>
      <c r="F103" s="40">
        <v>663.40000000000009</v>
      </c>
      <c r="G103" s="40">
        <v>660.20000000000016</v>
      </c>
      <c r="H103" s="40">
        <v>677.00000000000011</v>
      </c>
      <c r="I103" s="40">
        <v>680.20000000000016</v>
      </c>
      <c r="J103" s="40">
        <v>685.40000000000009</v>
      </c>
      <c r="K103" s="31">
        <v>675</v>
      </c>
      <c r="L103" s="31">
        <v>666.6</v>
      </c>
      <c r="M103" s="31">
        <v>29.36646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1231.3</v>
      </c>
      <c r="D104" s="40">
        <v>1223.0166666666667</v>
      </c>
      <c r="E104" s="40">
        <v>1199.6333333333332</v>
      </c>
      <c r="F104" s="40">
        <v>1167.9666666666665</v>
      </c>
      <c r="G104" s="40">
        <v>1144.583333333333</v>
      </c>
      <c r="H104" s="40">
        <v>1254.6833333333334</v>
      </c>
      <c r="I104" s="40">
        <v>1278.0666666666671</v>
      </c>
      <c r="J104" s="40">
        <v>1309.7333333333336</v>
      </c>
      <c r="K104" s="31">
        <v>1246.4000000000001</v>
      </c>
      <c r="L104" s="31">
        <v>1191.3499999999999</v>
      </c>
      <c r="M104" s="31">
        <v>49.403889999999997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2819.1</v>
      </c>
      <c r="D105" s="40">
        <v>2808.4666666666672</v>
      </c>
      <c r="E105" s="40">
        <v>2794.9333333333343</v>
      </c>
      <c r="F105" s="40">
        <v>2770.7666666666673</v>
      </c>
      <c r="G105" s="40">
        <v>2757.2333333333345</v>
      </c>
      <c r="H105" s="40">
        <v>2832.6333333333341</v>
      </c>
      <c r="I105" s="40">
        <v>2846.166666666667</v>
      </c>
      <c r="J105" s="40">
        <v>2870.3333333333339</v>
      </c>
      <c r="K105" s="31">
        <v>2822</v>
      </c>
      <c r="L105" s="31">
        <v>2784.3</v>
      </c>
      <c r="M105" s="31">
        <v>5.3008499999999996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448.8</v>
      </c>
      <c r="D106" s="40">
        <v>446.61666666666673</v>
      </c>
      <c r="E106" s="40">
        <v>442.38333333333344</v>
      </c>
      <c r="F106" s="40">
        <v>435.9666666666667</v>
      </c>
      <c r="G106" s="40">
        <v>431.73333333333341</v>
      </c>
      <c r="H106" s="40">
        <v>453.03333333333347</v>
      </c>
      <c r="I106" s="40">
        <v>457.26666666666671</v>
      </c>
      <c r="J106" s="40">
        <v>463.68333333333351</v>
      </c>
      <c r="K106" s="31">
        <v>450.85</v>
      </c>
      <c r="L106" s="31">
        <v>440.2</v>
      </c>
      <c r="M106" s="31">
        <v>88.793000000000006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1100.6500000000001</v>
      </c>
      <c r="D107" s="40">
        <v>1102.6666666666667</v>
      </c>
      <c r="E107" s="40">
        <v>1095.4833333333336</v>
      </c>
      <c r="F107" s="40">
        <v>1090.3166666666668</v>
      </c>
      <c r="G107" s="40">
        <v>1083.1333333333337</v>
      </c>
      <c r="H107" s="40">
        <v>1107.8333333333335</v>
      </c>
      <c r="I107" s="40">
        <v>1115.0166666666664</v>
      </c>
      <c r="J107" s="40">
        <v>1120.1833333333334</v>
      </c>
      <c r="K107" s="31">
        <v>1109.8499999999999</v>
      </c>
      <c r="L107" s="31">
        <v>1097.5</v>
      </c>
      <c r="M107" s="31">
        <v>1.33239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274.64999999999998</v>
      </c>
      <c r="D108" s="40">
        <v>274.21666666666664</v>
      </c>
      <c r="E108" s="40">
        <v>272.23333333333329</v>
      </c>
      <c r="F108" s="40">
        <v>269.81666666666666</v>
      </c>
      <c r="G108" s="40">
        <v>267.83333333333331</v>
      </c>
      <c r="H108" s="40">
        <v>276.63333333333327</v>
      </c>
      <c r="I108" s="40">
        <v>278.61666666666662</v>
      </c>
      <c r="J108" s="40">
        <v>281.03333333333325</v>
      </c>
      <c r="K108" s="31">
        <v>276.2</v>
      </c>
      <c r="L108" s="31">
        <v>271.8</v>
      </c>
      <c r="M108" s="31">
        <v>31.373090000000001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2386.85</v>
      </c>
      <c r="D109" s="40">
        <v>2368.65</v>
      </c>
      <c r="E109" s="40">
        <v>2344.3000000000002</v>
      </c>
      <c r="F109" s="40">
        <v>2301.75</v>
      </c>
      <c r="G109" s="40">
        <v>2277.4</v>
      </c>
      <c r="H109" s="40">
        <v>2411.2000000000003</v>
      </c>
      <c r="I109" s="40">
        <v>2435.5499999999997</v>
      </c>
      <c r="J109" s="40">
        <v>2478.1000000000004</v>
      </c>
      <c r="K109" s="31">
        <v>2393</v>
      </c>
      <c r="L109" s="31">
        <v>2326.1</v>
      </c>
      <c r="M109" s="31">
        <v>17.334759999999999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321.25</v>
      </c>
      <c r="D110" s="40">
        <v>322.06666666666666</v>
      </c>
      <c r="E110" s="40">
        <v>317.23333333333335</v>
      </c>
      <c r="F110" s="40">
        <v>313.2166666666667</v>
      </c>
      <c r="G110" s="40">
        <v>308.38333333333338</v>
      </c>
      <c r="H110" s="40">
        <v>326.08333333333331</v>
      </c>
      <c r="I110" s="40">
        <v>330.91666666666669</v>
      </c>
      <c r="J110" s="40">
        <v>334.93333333333328</v>
      </c>
      <c r="K110" s="31">
        <v>326.89999999999998</v>
      </c>
      <c r="L110" s="31">
        <v>318.05</v>
      </c>
      <c r="M110" s="31">
        <v>9.7395700000000005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2554.65</v>
      </c>
      <c r="D111" s="40">
        <v>2530.2166666666667</v>
      </c>
      <c r="E111" s="40">
        <v>2500.4333333333334</v>
      </c>
      <c r="F111" s="40">
        <v>2446.2166666666667</v>
      </c>
      <c r="G111" s="40">
        <v>2416.4333333333334</v>
      </c>
      <c r="H111" s="40">
        <v>2584.4333333333334</v>
      </c>
      <c r="I111" s="40">
        <v>2614.2166666666672</v>
      </c>
      <c r="J111" s="40">
        <v>2668.4333333333334</v>
      </c>
      <c r="K111" s="31">
        <v>2560</v>
      </c>
      <c r="L111" s="31">
        <v>2476</v>
      </c>
      <c r="M111" s="31">
        <v>59.629289999999997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690.4</v>
      </c>
      <c r="D112" s="40">
        <v>686.31666666666661</v>
      </c>
      <c r="E112" s="40">
        <v>680.73333333333323</v>
      </c>
      <c r="F112" s="40">
        <v>671.06666666666661</v>
      </c>
      <c r="G112" s="40">
        <v>665.48333333333323</v>
      </c>
      <c r="H112" s="40">
        <v>695.98333333333323</v>
      </c>
      <c r="I112" s="40">
        <v>701.56666666666672</v>
      </c>
      <c r="J112" s="40">
        <v>711.23333333333323</v>
      </c>
      <c r="K112" s="31">
        <v>691.9</v>
      </c>
      <c r="L112" s="31">
        <v>676.65</v>
      </c>
      <c r="M112" s="31">
        <v>101.62609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1449.25</v>
      </c>
      <c r="D113" s="40">
        <v>1452.1333333333332</v>
      </c>
      <c r="E113" s="40">
        <v>1441.3666666666663</v>
      </c>
      <c r="F113" s="40">
        <v>1433.4833333333331</v>
      </c>
      <c r="G113" s="40">
        <v>1422.7166666666662</v>
      </c>
      <c r="H113" s="40">
        <v>1460.0166666666664</v>
      </c>
      <c r="I113" s="40">
        <v>1470.7833333333333</v>
      </c>
      <c r="J113" s="40">
        <v>1478.6666666666665</v>
      </c>
      <c r="K113" s="31">
        <v>1462.9</v>
      </c>
      <c r="L113" s="31">
        <v>1444.25</v>
      </c>
      <c r="M113" s="31">
        <v>7.9079899999999999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651</v>
      </c>
      <c r="D114" s="40">
        <v>645.2166666666667</v>
      </c>
      <c r="E114" s="40">
        <v>638.03333333333342</v>
      </c>
      <c r="F114" s="40">
        <v>625.06666666666672</v>
      </c>
      <c r="G114" s="40">
        <v>617.88333333333344</v>
      </c>
      <c r="H114" s="40">
        <v>658.18333333333339</v>
      </c>
      <c r="I114" s="40">
        <v>665.36666666666679</v>
      </c>
      <c r="J114" s="40">
        <v>678.33333333333337</v>
      </c>
      <c r="K114" s="31">
        <v>652.4</v>
      </c>
      <c r="L114" s="31">
        <v>632.25</v>
      </c>
      <c r="M114" s="31">
        <v>13.229699999999999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741.6</v>
      </c>
      <c r="D115" s="40">
        <v>742.54999999999984</v>
      </c>
      <c r="E115" s="40">
        <v>734.09999999999968</v>
      </c>
      <c r="F115" s="40">
        <v>726.5999999999998</v>
      </c>
      <c r="G115" s="40">
        <v>718.14999999999964</v>
      </c>
      <c r="H115" s="40">
        <v>750.04999999999973</v>
      </c>
      <c r="I115" s="40">
        <v>758.49999999999977</v>
      </c>
      <c r="J115" s="40">
        <v>765.99999999999977</v>
      </c>
      <c r="K115" s="31">
        <v>751</v>
      </c>
      <c r="L115" s="31">
        <v>735.05</v>
      </c>
      <c r="M115" s="31">
        <v>4.0098200000000004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51.7</v>
      </c>
      <c r="D116" s="40">
        <v>51.533333333333339</v>
      </c>
      <c r="E116" s="40">
        <v>50.966666666666676</v>
      </c>
      <c r="F116" s="40">
        <v>50.233333333333334</v>
      </c>
      <c r="G116" s="40">
        <v>49.666666666666671</v>
      </c>
      <c r="H116" s="40">
        <v>52.26666666666668</v>
      </c>
      <c r="I116" s="40">
        <v>52.833333333333343</v>
      </c>
      <c r="J116" s="40">
        <v>53.566666666666684</v>
      </c>
      <c r="K116" s="31">
        <v>52.1</v>
      </c>
      <c r="L116" s="31">
        <v>50.8</v>
      </c>
      <c r="M116" s="31">
        <v>273.78933000000001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209.9</v>
      </c>
      <c r="D117" s="40">
        <v>209.08333333333334</v>
      </c>
      <c r="E117" s="40">
        <v>207.26666666666668</v>
      </c>
      <c r="F117" s="40">
        <v>204.63333333333333</v>
      </c>
      <c r="G117" s="40">
        <v>202.81666666666666</v>
      </c>
      <c r="H117" s="40">
        <v>211.7166666666667</v>
      </c>
      <c r="I117" s="40">
        <v>213.53333333333336</v>
      </c>
      <c r="J117" s="40">
        <v>216.16666666666671</v>
      </c>
      <c r="K117" s="31">
        <v>210.9</v>
      </c>
      <c r="L117" s="31">
        <v>206.45</v>
      </c>
      <c r="M117" s="31">
        <v>184.68527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285.3</v>
      </c>
      <c r="D118" s="40">
        <v>286.10000000000002</v>
      </c>
      <c r="E118" s="40">
        <v>282.60000000000002</v>
      </c>
      <c r="F118" s="40">
        <v>279.89999999999998</v>
      </c>
      <c r="G118" s="40">
        <v>276.39999999999998</v>
      </c>
      <c r="H118" s="40">
        <v>288.80000000000007</v>
      </c>
      <c r="I118" s="40">
        <v>292.30000000000007</v>
      </c>
      <c r="J118" s="40">
        <v>295.00000000000011</v>
      </c>
      <c r="K118" s="31">
        <v>289.60000000000002</v>
      </c>
      <c r="L118" s="31">
        <v>283.39999999999998</v>
      </c>
      <c r="M118" s="31">
        <v>122.99897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7352.2</v>
      </c>
      <c r="D119" s="40">
        <v>7342.4833333333336</v>
      </c>
      <c r="E119" s="40">
        <v>7261.7166666666672</v>
      </c>
      <c r="F119" s="40">
        <v>7171.2333333333336</v>
      </c>
      <c r="G119" s="40">
        <v>7090.4666666666672</v>
      </c>
      <c r="H119" s="40">
        <v>7432.9666666666672</v>
      </c>
      <c r="I119" s="40">
        <v>7513.7333333333336</v>
      </c>
      <c r="J119" s="40">
        <v>7604.2166666666672</v>
      </c>
      <c r="K119" s="31">
        <v>7423.25</v>
      </c>
      <c r="L119" s="31">
        <v>7252</v>
      </c>
      <c r="M119" s="31">
        <v>1.0126200000000001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148.19999999999999</v>
      </c>
      <c r="D120" s="40">
        <v>147.75</v>
      </c>
      <c r="E120" s="40">
        <v>146.6</v>
      </c>
      <c r="F120" s="40">
        <v>145</v>
      </c>
      <c r="G120" s="40">
        <v>143.85</v>
      </c>
      <c r="H120" s="40">
        <v>149.35</v>
      </c>
      <c r="I120" s="40">
        <v>150.49999999999997</v>
      </c>
      <c r="J120" s="40">
        <v>152.1</v>
      </c>
      <c r="K120" s="31">
        <v>148.9</v>
      </c>
      <c r="L120" s="31">
        <v>146.15</v>
      </c>
      <c r="M120" s="31">
        <v>30.14573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106.15</v>
      </c>
      <c r="D121" s="40">
        <v>105.98333333333333</v>
      </c>
      <c r="E121" s="40">
        <v>105.46666666666667</v>
      </c>
      <c r="F121" s="40">
        <v>104.78333333333333</v>
      </c>
      <c r="G121" s="40">
        <v>104.26666666666667</v>
      </c>
      <c r="H121" s="40">
        <v>106.66666666666667</v>
      </c>
      <c r="I121" s="40">
        <v>107.18333333333335</v>
      </c>
      <c r="J121" s="40">
        <v>107.86666666666667</v>
      </c>
      <c r="K121" s="31">
        <v>106.5</v>
      </c>
      <c r="L121" s="31">
        <v>105.3</v>
      </c>
      <c r="M121" s="31">
        <v>101.06484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2467.85</v>
      </c>
      <c r="D122" s="40">
        <v>2470.1166666666668</v>
      </c>
      <c r="E122" s="40">
        <v>2442.7333333333336</v>
      </c>
      <c r="F122" s="40">
        <v>2417.6166666666668</v>
      </c>
      <c r="G122" s="40">
        <v>2390.2333333333336</v>
      </c>
      <c r="H122" s="40">
        <v>2495.2333333333336</v>
      </c>
      <c r="I122" s="40">
        <v>2522.6166666666668</v>
      </c>
      <c r="J122" s="40">
        <v>2547.7333333333336</v>
      </c>
      <c r="K122" s="31">
        <v>2497.5</v>
      </c>
      <c r="L122" s="31">
        <v>2445</v>
      </c>
      <c r="M122" s="31">
        <v>17.196290000000001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556.1</v>
      </c>
      <c r="D123" s="40">
        <v>559.0333333333333</v>
      </c>
      <c r="E123" s="40">
        <v>551.56666666666661</v>
      </c>
      <c r="F123" s="40">
        <v>547.0333333333333</v>
      </c>
      <c r="G123" s="40">
        <v>539.56666666666661</v>
      </c>
      <c r="H123" s="40">
        <v>563.56666666666661</v>
      </c>
      <c r="I123" s="40">
        <v>571.0333333333333</v>
      </c>
      <c r="J123" s="40">
        <v>575.56666666666661</v>
      </c>
      <c r="K123" s="31">
        <v>566.5</v>
      </c>
      <c r="L123" s="31">
        <v>554.5</v>
      </c>
      <c r="M123" s="31">
        <v>14.077920000000001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222.3</v>
      </c>
      <c r="D124" s="40">
        <v>222.2166666666667</v>
      </c>
      <c r="E124" s="40">
        <v>220.13333333333338</v>
      </c>
      <c r="F124" s="40">
        <v>217.9666666666667</v>
      </c>
      <c r="G124" s="40">
        <v>215.88333333333338</v>
      </c>
      <c r="H124" s="40">
        <v>224.38333333333338</v>
      </c>
      <c r="I124" s="40">
        <v>226.4666666666667</v>
      </c>
      <c r="J124" s="40">
        <v>228.63333333333338</v>
      </c>
      <c r="K124" s="31">
        <v>224.3</v>
      </c>
      <c r="L124" s="31">
        <v>220.05</v>
      </c>
      <c r="M124" s="31">
        <v>19.92492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1022.05</v>
      </c>
      <c r="D125" s="40">
        <v>1011.2333333333332</v>
      </c>
      <c r="E125" s="40">
        <v>997.46666666666647</v>
      </c>
      <c r="F125" s="40">
        <v>972.88333333333321</v>
      </c>
      <c r="G125" s="40">
        <v>959.11666666666645</v>
      </c>
      <c r="H125" s="40">
        <v>1035.8166666666666</v>
      </c>
      <c r="I125" s="40">
        <v>1049.583333333333</v>
      </c>
      <c r="J125" s="40">
        <v>1074.1666666666665</v>
      </c>
      <c r="K125" s="31">
        <v>1025</v>
      </c>
      <c r="L125" s="31">
        <v>986.65</v>
      </c>
      <c r="M125" s="31">
        <v>44.509259999999998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5367.1</v>
      </c>
      <c r="D126" s="40">
        <v>5343.0333333333338</v>
      </c>
      <c r="E126" s="40">
        <v>5286.0666666666675</v>
      </c>
      <c r="F126" s="40">
        <v>5205.0333333333338</v>
      </c>
      <c r="G126" s="40">
        <v>5148.0666666666675</v>
      </c>
      <c r="H126" s="40">
        <v>5424.0666666666675</v>
      </c>
      <c r="I126" s="40">
        <v>5481.0333333333328</v>
      </c>
      <c r="J126" s="40">
        <v>5562.0666666666675</v>
      </c>
      <c r="K126" s="31">
        <v>5400</v>
      </c>
      <c r="L126" s="31">
        <v>5262</v>
      </c>
      <c r="M126" s="31">
        <v>2.9017499999999998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1655.2</v>
      </c>
      <c r="D127" s="40">
        <v>1649.8166666666668</v>
      </c>
      <c r="E127" s="40">
        <v>1640.9833333333336</v>
      </c>
      <c r="F127" s="40">
        <v>1626.7666666666667</v>
      </c>
      <c r="G127" s="40">
        <v>1617.9333333333334</v>
      </c>
      <c r="H127" s="40">
        <v>1664.0333333333338</v>
      </c>
      <c r="I127" s="40">
        <v>1672.8666666666672</v>
      </c>
      <c r="J127" s="40">
        <v>1687.0833333333339</v>
      </c>
      <c r="K127" s="31">
        <v>1658.65</v>
      </c>
      <c r="L127" s="31">
        <v>1635.6</v>
      </c>
      <c r="M127" s="31">
        <v>55.136679999999998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1678.75</v>
      </c>
      <c r="D128" s="40">
        <v>1669.9166666666667</v>
      </c>
      <c r="E128" s="40">
        <v>1647.8333333333335</v>
      </c>
      <c r="F128" s="40">
        <v>1616.9166666666667</v>
      </c>
      <c r="G128" s="40">
        <v>1594.8333333333335</v>
      </c>
      <c r="H128" s="40">
        <v>1700.8333333333335</v>
      </c>
      <c r="I128" s="40">
        <v>1722.916666666667</v>
      </c>
      <c r="J128" s="40">
        <v>1753.8333333333335</v>
      </c>
      <c r="K128" s="31">
        <v>1692</v>
      </c>
      <c r="L128" s="31">
        <v>1639</v>
      </c>
      <c r="M128" s="31">
        <v>5.5293299999999999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2095.6</v>
      </c>
      <c r="D129" s="40">
        <v>2098.9666666666667</v>
      </c>
      <c r="E129" s="40">
        <v>2078.1333333333332</v>
      </c>
      <c r="F129" s="40">
        <v>2060.6666666666665</v>
      </c>
      <c r="G129" s="40">
        <v>2039.833333333333</v>
      </c>
      <c r="H129" s="40">
        <v>2116.4333333333334</v>
      </c>
      <c r="I129" s="40">
        <v>2137.2666666666664</v>
      </c>
      <c r="J129" s="40">
        <v>2154.7333333333336</v>
      </c>
      <c r="K129" s="31">
        <v>2119.8000000000002</v>
      </c>
      <c r="L129" s="31">
        <v>2081.5</v>
      </c>
      <c r="M129" s="31">
        <v>0.67423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245.15</v>
      </c>
      <c r="D130" s="40">
        <v>245.48333333333335</v>
      </c>
      <c r="E130" s="40">
        <v>239.66666666666669</v>
      </c>
      <c r="F130" s="40">
        <v>234.18333333333334</v>
      </c>
      <c r="G130" s="40">
        <v>228.36666666666667</v>
      </c>
      <c r="H130" s="40">
        <v>250.9666666666667</v>
      </c>
      <c r="I130" s="40">
        <v>256.78333333333336</v>
      </c>
      <c r="J130" s="40">
        <v>262.26666666666671</v>
      </c>
      <c r="K130" s="31">
        <v>251.3</v>
      </c>
      <c r="L130" s="31">
        <v>240</v>
      </c>
      <c r="M130" s="31">
        <v>25.01313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740.3</v>
      </c>
      <c r="D131" s="40">
        <v>738.23333333333323</v>
      </c>
      <c r="E131" s="40">
        <v>730.46666666666647</v>
      </c>
      <c r="F131" s="40">
        <v>720.63333333333321</v>
      </c>
      <c r="G131" s="40">
        <v>712.86666666666645</v>
      </c>
      <c r="H131" s="40">
        <v>748.06666666666649</v>
      </c>
      <c r="I131" s="40">
        <v>755.83333333333314</v>
      </c>
      <c r="J131" s="40">
        <v>765.66666666666652</v>
      </c>
      <c r="K131" s="31">
        <v>746</v>
      </c>
      <c r="L131" s="31">
        <v>728.4</v>
      </c>
      <c r="M131" s="31">
        <v>69.392529999999994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421.75</v>
      </c>
      <c r="D132" s="40">
        <v>421.7166666666667</v>
      </c>
      <c r="E132" s="40">
        <v>416.83333333333337</v>
      </c>
      <c r="F132" s="40">
        <v>411.91666666666669</v>
      </c>
      <c r="G132" s="40">
        <v>407.03333333333336</v>
      </c>
      <c r="H132" s="40">
        <v>426.63333333333338</v>
      </c>
      <c r="I132" s="40">
        <v>431.51666666666671</v>
      </c>
      <c r="J132" s="40">
        <v>436.43333333333339</v>
      </c>
      <c r="K132" s="31">
        <v>426.6</v>
      </c>
      <c r="L132" s="31">
        <v>416.8</v>
      </c>
      <c r="M132" s="31">
        <v>72.307590000000005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3784.3</v>
      </c>
      <c r="D133" s="40">
        <v>3780.25</v>
      </c>
      <c r="E133" s="40">
        <v>3730.65</v>
      </c>
      <c r="F133" s="40">
        <v>3677</v>
      </c>
      <c r="G133" s="40">
        <v>3627.4</v>
      </c>
      <c r="H133" s="40">
        <v>3833.9</v>
      </c>
      <c r="I133" s="40">
        <v>3883.5000000000005</v>
      </c>
      <c r="J133" s="40">
        <v>3937.15</v>
      </c>
      <c r="K133" s="31">
        <v>3829.85</v>
      </c>
      <c r="L133" s="31">
        <v>3726.6</v>
      </c>
      <c r="M133" s="31">
        <v>6.25047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1685.65</v>
      </c>
      <c r="D134" s="40">
        <v>1679.9666666666665</v>
      </c>
      <c r="E134" s="40">
        <v>1670.6833333333329</v>
      </c>
      <c r="F134" s="40">
        <v>1655.7166666666665</v>
      </c>
      <c r="G134" s="40">
        <v>1646.4333333333329</v>
      </c>
      <c r="H134" s="40">
        <v>1694.9333333333329</v>
      </c>
      <c r="I134" s="40">
        <v>1704.2166666666662</v>
      </c>
      <c r="J134" s="40">
        <v>1719.1833333333329</v>
      </c>
      <c r="K134" s="31">
        <v>1689.25</v>
      </c>
      <c r="L134" s="31">
        <v>1665</v>
      </c>
      <c r="M134" s="31">
        <v>32.301400000000001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89</v>
      </c>
      <c r="D135" s="40">
        <v>89.433333333333337</v>
      </c>
      <c r="E135" s="40">
        <v>88.26666666666668</v>
      </c>
      <c r="F135" s="40">
        <v>87.533333333333346</v>
      </c>
      <c r="G135" s="40">
        <v>86.366666666666688</v>
      </c>
      <c r="H135" s="40">
        <v>90.166666666666671</v>
      </c>
      <c r="I135" s="40">
        <v>91.333333333333329</v>
      </c>
      <c r="J135" s="40">
        <v>92.066666666666663</v>
      </c>
      <c r="K135" s="31">
        <v>90.6</v>
      </c>
      <c r="L135" s="31">
        <v>88.7</v>
      </c>
      <c r="M135" s="31">
        <v>51.017609999999998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3641.7</v>
      </c>
      <c r="D136" s="40">
        <v>3643.9</v>
      </c>
      <c r="E136" s="40">
        <v>3612.8</v>
      </c>
      <c r="F136" s="40">
        <v>3583.9</v>
      </c>
      <c r="G136" s="40">
        <v>3552.8</v>
      </c>
      <c r="H136" s="40">
        <v>3672.8</v>
      </c>
      <c r="I136" s="40">
        <v>3703.8999999999996</v>
      </c>
      <c r="J136" s="40">
        <v>3732.8</v>
      </c>
      <c r="K136" s="31">
        <v>3675</v>
      </c>
      <c r="L136" s="31">
        <v>3615</v>
      </c>
      <c r="M136" s="31">
        <v>1.2177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405.9</v>
      </c>
      <c r="D137" s="40">
        <v>407.08333333333331</v>
      </c>
      <c r="E137" s="40">
        <v>403.06666666666661</v>
      </c>
      <c r="F137" s="40">
        <v>400.23333333333329</v>
      </c>
      <c r="G137" s="40">
        <v>396.21666666666658</v>
      </c>
      <c r="H137" s="40">
        <v>409.91666666666663</v>
      </c>
      <c r="I137" s="40">
        <v>413.93333333333339</v>
      </c>
      <c r="J137" s="40">
        <v>416.76666666666665</v>
      </c>
      <c r="K137" s="31">
        <v>411.1</v>
      </c>
      <c r="L137" s="31">
        <v>404.25</v>
      </c>
      <c r="M137" s="31">
        <v>36.605029999999999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4720.3</v>
      </c>
      <c r="D138" s="40">
        <v>4702.0999999999995</v>
      </c>
      <c r="E138" s="40">
        <v>4679.1999999999989</v>
      </c>
      <c r="F138" s="40">
        <v>4638.0999999999995</v>
      </c>
      <c r="G138" s="40">
        <v>4615.1999999999989</v>
      </c>
      <c r="H138" s="40">
        <v>4743.1999999999989</v>
      </c>
      <c r="I138" s="40">
        <v>4766.0999999999985</v>
      </c>
      <c r="J138" s="40">
        <v>4807.1999999999989</v>
      </c>
      <c r="K138" s="31">
        <v>4725</v>
      </c>
      <c r="L138" s="31">
        <v>4661</v>
      </c>
      <c r="M138" s="31">
        <v>2.0514800000000002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1634.35</v>
      </c>
      <c r="D139" s="40">
        <v>1627.7833333333335</v>
      </c>
      <c r="E139" s="40">
        <v>1616.866666666667</v>
      </c>
      <c r="F139" s="40">
        <v>1599.3833333333334</v>
      </c>
      <c r="G139" s="40">
        <v>1588.4666666666669</v>
      </c>
      <c r="H139" s="40">
        <v>1645.2666666666671</v>
      </c>
      <c r="I139" s="40">
        <v>1656.1833333333336</v>
      </c>
      <c r="J139" s="40">
        <v>1673.6666666666672</v>
      </c>
      <c r="K139" s="31">
        <v>1638.7</v>
      </c>
      <c r="L139" s="31">
        <v>1610.3</v>
      </c>
      <c r="M139" s="31">
        <v>17.7714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647.4</v>
      </c>
      <c r="D140" s="40">
        <v>650.58333333333337</v>
      </c>
      <c r="E140" s="40">
        <v>641.91666666666674</v>
      </c>
      <c r="F140" s="40">
        <v>636.43333333333339</v>
      </c>
      <c r="G140" s="40">
        <v>627.76666666666677</v>
      </c>
      <c r="H140" s="40">
        <v>656.06666666666672</v>
      </c>
      <c r="I140" s="40">
        <v>664.73333333333346</v>
      </c>
      <c r="J140" s="40">
        <v>670.2166666666667</v>
      </c>
      <c r="K140" s="31">
        <v>659.25</v>
      </c>
      <c r="L140" s="31">
        <v>645.1</v>
      </c>
      <c r="M140" s="31">
        <v>19.196950000000001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1144.2</v>
      </c>
      <c r="D141" s="40">
        <v>1139.95</v>
      </c>
      <c r="E141" s="40">
        <v>1130.4000000000001</v>
      </c>
      <c r="F141" s="40">
        <v>1116.6000000000001</v>
      </c>
      <c r="G141" s="40">
        <v>1107.0500000000002</v>
      </c>
      <c r="H141" s="40">
        <v>1153.75</v>
      </c>
      <c r="I141" s="40">
        <v>1163.2999999999997</v>
      </c>
      <c r="J141" s="40">
        <v>1177.0999999999999</v>
      </c>
      <c r="K141" s="31">
        <v>1149.5</v>
      </c>
      <c r="L141" s="31">
        <v>1126.1500000000001</v>
      </c>
      <c r="M141" s="31">
        <v>15.28382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81018.399999999994</v>
      </c>
      <c r="D142" s="40">
        <v>80916.96666666666</v>
      </c>
      <c r="E142" s="40">
        <v>80613.93333333332</v>
      </c>
      <c r="F142" s="40">
        <v>80209.46666666666</v>
      </c>
      <c r="G142" s="40">
        <v>79906.43333333332</v>
      </c>
      <c r="H142" s="40">
        <v>81321.43333333332</v>
      </c>
      <c r="I142" s="40">
        <v>81624.466666666674</v>
      </c>
      <c r="J142" s="40">
        <v>82028.93333333332</v>
      </c>
      <c r="K142" s="31">
        <v>81220</v>
      </c>
      <c r="L142" s="31">
        <v>80512.5</v>
      </c>
      <c r="M142" s="31">
        <v>5.1060000000000001E-2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1188.95</v>
      </c>
      <c r="D143" s="40">
        <v>1189.5833333333333</v>
      </c>
      <c r="E143" s="40">
        <v>1181.1666666666665</v>
      </c>
      <c r="F143" s="40">
        <v>1173.3833333333332</v>
      </c>
      <c r="G143" s="40">
        <v>1164.9666666666665</v>
      </c>
      <c r="H143" s="40">
        <v>1197.3666666666666</v>
      </c>
      <c r="I143" s="40">
        <v>1205.7833333333331</v>
      </c>
      <c r="J143" s="40">
        <v>1213.5666666666666</v>
      </c>
      <c r="K143" s="31">
        <v>1198</v>
      </c>
      <c r="L143" s="31">
        <v>1181.8</v>
      </c>
      <c r="M143" s="31">
        <v>3.1089500000000001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149.5</v>
      </c>
      <c r="D144" s="40">
        <v>150.29999999999998</v>
      </c>
      <c r="E144" s="40">
        <v>147.44999999999996</v>
      </c>
      <c r="F144" s="40">
        <v>145.39999999999998</v>
      </c>
      <c r="G144" s="40">
        <v>142.54999999999995</v>
      </c>
      <c r="H144" s="40">
        <v>152.34999999999997</v>
      </c>
      <c r="I144" s="40">
        <v>155.19999999999999</v>
      </c>
      <c r="J144" s="40">
        <v>157.24999999999997</v>
      </c>
      <c r="K144" s="31">
        <v>153.15</v>
      </c>
      <c r="L144" s="31">
        <v>148.25</v>
      </c>
      <c r="M144" s="31">
        <v>68.004649999999998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770.85</v>
      </c>
      <c r="D145" s="40">
        <v>766.35</v>
      </c>
      <c r="E145" s="40">
        <v>760</v>
      </c>
      <c r="F145" s="40">
        <v>749.15</v>
      </c>
      <c r="G145" s="40">
        <v>742.8</v>
      </c>
      <c r="H145" s="40">
        <v>777.2</v>
      </c>
      <c r="I145" s="40">
        <v>783.55000000000018</v>
      </c>
      <c r="J145" s="40">
        <v>794.40000000000009</v>
      </c>
      <c r="K145" s="31">
        <v>772.7</v>
      </c>
      <c r="L145" s="31">
        <v>755.5</v>
      </c>
      <c r="M145" s="31">
        <v>32.353929999999998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212.25</v>
      </c>
      <c r="D146" s="40">
        <v>212.73333333333335</v>
      </c>
      <c r="E146" s="40">
        <v>210.66666666666669</v>
      </c>
      <c r="F146" s="40">
        <v>209.08333333333334</v>
      </c>
      <c r="G146" s="40">
        <v>207.01666666666668</v>
      </c>
      <c r="H146" s="40">
        <v>214.31666666666669</v>
      </c>
      <c r="I146" s="40">
        <v>216.38333333333335</v>
      </c>
      <c r="J146" s="40">
        <v>217.9666666666667</v>
      </c>
      <c r="K146" s="31">
        <v>214.8</v>
      </c>
      <c r="L146" s="31">
        <v>211.15</v>
      </c>
      <c r="M146" s="31">
        <v>33.360210000000002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543.9</v>
      </c>
      <c r="D147" s="40">
        <v>541.73333333333323</v>
      </c>
      <c r="E147" s="40">
        <v>538.16666666666652</v>
      </c>
      <c r="F147" s="40">
        <v>532.43333333333328</v>
      </c>
      <c r="G147" s="40">
        <v>528.86666666666656</v>
      </c>
      <c r="H147" s="40">
        <v>547.46666666666647</v>
      </c>
      <c r="I147" s="40">
        <v>551.0333333333333</v>
      </c>
      <c r="J147" s="40">
        <v>556.76666666666642</v>
      </c>
      <c r="K147" s="31">
        <v>545.29999999999995</v>
      </c>
      <c r="L147" s="31">
        <v>536</v>
      </c>
      <c r="M147" s="31">
        <v>29.634450000000001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7199.4</v>
      </c>
      <c r="D148" s="40">
        <v>7168.833333333333</v>
      </c>
      <c r="E148" s="40">
        <v>7116.6666666666661</v>
      </c>
      <c r="F148" s="40">
        <v>7033.9333333333334</v>
      </c>
      <c r="G148" s="40">
        <v>6981.7666666666664</v>
      </c>
      <c r="H148" s="40">
        <v>7251.5666666666657</v>
      </c>
      <c r="I148" s="40">
        <v>7303.7333333333318</v>
      </c>
      <c r="J148" s="40">
        <v>7386.4666666666653</v>
      </c>
      <c r="K148" s="31">
        <v>7221</v>
      </c>
      <c r="L148" s="31">
        <v>7086.1</v>
      </c>
      <c r="M148" s="31">
        <v>4.7057000000000002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1124.7</v>
      </c>
      <c r="D149" s="40">
        <v>1114.2333333333333</v>
      </c>
      <c r="E149" s="40">
        <v>1097.4666666666667</v>
      </c>
      <c r="F149" s="40">
        <v>1070.2333333333333</v>
      </c>
      <c r="G149" s="40">
        <v>1053.4666666666667</v>
      </c>
      <c r="H149" s="40">
        <v>1141.4666666666667</v>
      </c>
      <c r="I149" s="40">
        <v>1158.2333333333336</v>
      </c>
      <c r="J149" s="40">
        <v>1185.4666666666667</v>
      </c>
      <c r="K149" s="31">
        <v>1131</v>
      </c>
      <c r="L149" s="31">
        <v>1087</v>
      </c>
      <c r="M149" s="31">
        <v>8.9553799999999999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2884.1</v>
      </c>
      <c r="D150" s="40">
        <v>2892.9500000000003</v>
      </c>
      <c r="E150" s="40">
        <v>2868.1500000000005</v>
      </c>
      <c r="F150" s="40">
        <v>2852.2000000000003</v>
      </c>
      <c r="G150" s="40">
        <v>2827.4000000000005</v>
      </c>
      <c r="H150" s="40">
        <v>2908.9000000000005</v>
      </c>
      <c r="I150" s="40">
        <v>2933.7000000000007</v>
      </c>
      <c r="J150" s="40">
        <v>2949.6500000000005</v>
      </c>
      <c r="K150" s="31">
        <v>2917.75</v>
      </c>
      <c r="L150" s="31">
        <v>2877</v>
      </c>
      <c r="M150" s="31">
        <v>3.0151699999999999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2692.25</v>
      </c>
      <c r="D151" s="40">
        <v>2687.9</v>
      </c>
      <c r="E151" s="40">
        <v>2640.8</v>
      </c>
      <c r="F151" s="40">
        <v>2589.35</v>
      </c>
      <c r="G151" s="40">
        <v>2542.25</v>
      </c>
      <c r="H151" s="40">
        <v>2739.3500000000004</v>
      </c>
      <c r="I151" s="40">
        <v>2786.45</v>
      </c>
      <c r="J151" s="40">
        <v>2837.9000000000005</v>
      </c>
      <c r="K151" s="31">
        <v>2735</v>
      </c>
      <c r="L151" s="31">
        <v>2636.45</v>
      </c>
      <c r="M151" s="31">
        <v>11.581110000000001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1585.4</v>
      </c>
      <c r="D152" s="40">
        <v>1587.5666666666666</v>
      </c>
      <c r="E152" s="40">
        <v>1571.7833333333333</v>
      </c>
      <c r="F152" s="40">
        <v>1558.1666666666667</v>
      </c>
      <c r="G152" s="40">
        <v>1542.3833333333334</v>
      </c>
      <c r="H152" s="40">
        <v>1601.1833333333332</v>
      </c>
      <c r="I152" s="40">
        <v>1616.9666666666665</v>
      </c>
      <c r="J152" s="40">
        <v>1630.583333333333</v>
      </c>
      <c r="K152" s="31">
        <v>1603.35</v>
      </c>
      <c r="L152" s="31">
        <v>1573.95</v>
      </c>
      <c r="M152" s="31">
        <v>4.83169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1005.25</v>
      </c>
      <c r="D153" s="40">
        <v>1008.75</v>
      </c>
      <c r="E153" s="40">
        <v>997.5</v>
      </c>
      <c r="F153" s="40">
        <v>989.75</v>
      </c>
      <c r="G153" s="40">
        <v>978.5</v>
      </c>
      <c r="H153" s="40">
        <v>1016.5</v>
      </c>
      <c r="I153" s="40">
        <v>1027.75</v>
      </c>
      <c r="J153" s="40">
        <v>1035.5</v>
      </c>
      <c r="K153" s="31">
        <v>1020</v>
      </c>
      <c r="L153" s="31">
        <v>1001</v>
      </c>
      <c r="M153" s="31">
        <v>2.1889500000000002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181.15</v>
      </c>
      <c r="D154" s="40">
        <v>180.65</v>
      </c>
      <c r="E154" s="40">
        <v>178.5</v>
      </c>
      <c r="F154" s="40">
        <v>175.85</v>
      </c>
      <c r="G154" s="40">
        <v>173.7</v>
      </c>
      <c r="H154" s="40">
        <v>183.3</v>
      </c>
      <c r="I154" s="40">
        <v>185.45000000000005</v>
      </c>
      <c r="J154" s="40">
        <v>188.10000000000002</v>
      </c>
      <c r="K154" s="31">
        <v>182.8</v>
      </c>
      <c r="L154" s="31">
        <v>178</v>
      </c>
      <c r="M154" s="31">
        <v>108.32084999999999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117.65</v>
      </c>
      <c r="D155" s="40">
        <v>117.55</v>
      </c>
      <c r="E155" s="40">
        <v>116.6</v>
      </c>
      <c r="F155" s="40">
        <v>115.55</v>
      </c>
      <c r="G155" s="40">
        <v>114.6</v>
      </c>
      <c r="H155" s="40">
        <v>118.6</v>
      </c>
      <c r="I155" s="40">
        <v>119.55000000000001</v>
      </c>
      <c r="J155" s="40">
        <v>120.6</v>
      </c>
      <c r="K155" s="31">
        <v>118.5</v>
      </c>
      <c r="L155" s="31">
        <v>116.5</v>
      </c>
      <c r="M155" s="31">
        <v>211.22696999999999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3703.4</v>
      </c>
      <c r="D156" s="40">
        <v>3718.4666666666667</v>
      </c>
      <c r="E156" s="40">
        <v>3670.9333333333334</v>
      </c>
      <c r="F156" s="40">
        <v>3638.4666666666667</v>
      </c>
      <c r="G156" s="40">
        <v>3590.9333333333334</v>
      </c>
      <c r="H156" s="40">
        <v>3750.9333333333334</v>
      </c>
      <c r="I156" s="40">
        <v>3798.4666666666672</v>
      </c>
      <c r="J156" s="40">
        <v>3830.9333333333334</v>
      </c>
      <c r="K156" s="31">
        <v>3766</v>
      </c>
      <c r="L156" s="31">
        <v>3686</v>
      </c>
      <c r="M156" s="31">
        <v>2.1132399999999998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18284.099999999999</v>
      </c>
      <c r="D157" s="40">
        <v>18106.033333333333</v>
      </c>
      <c r="E157" s="40">
        <v>17832.066666666666</v>
      </c>
      <c r="F157" s="40">
        <v>17380.033333333333</v>
      </c>
      <c r="G157" s="40">
        <v>17106.066666666666</v>
      </c>
      <c r="H157" s="40">
        <v>18558.066666666666</v>
      </c>
      <c r="I157" s="40">
        <v>18832.033333333333</v>
      </c>
      <c r="J157" s="40">
        <v>19284.066666666666</v>
      </c>
      <c r="K157" s="31">
        <v>18380</v>
      </c>
      <c r="L157" s="31">
        <v>17654</v>
      </c>
      <c r="M157" s="31">
        <v>0.63127999999999995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404.35</v>
      </c>
      <c r="D158" s="40">
        <v>402.7833333333333</v>
      </c>
      <c r="E158" s="40">
        <v>399.56666666666661</v>
      </c>
      <c r="F158" s="40">
        <v>394.7833333333333</v>
      </c>
      <c r="G158" s="40">
        <v>391.56666666666661</v>
      </c>
      <c r="H158" s="40">
        <v>407.56666666666661</v>
      </c>
      <c r="I158" s="40">
        <v>410.7833333333333</v>
      </c>
      <c r="J158" s="40">
        <v>415.56666666666661</v>
      </c>
      <c r="K158" s="31">
        <v>406</v>
      </c>
      <c r="L158" s="31">
        <v>398</v>
      </c>
      <c r="M158" s="31">
        <v>10.34088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719.65</v>
      </c>
      <c r="D159" s="40">
        <v>725.81666666666661</v>
      </c>
      <c r="E159" s="40">
        <v>706.68333333333317</v>
      </c>
      <c r="F159" s="40">
        <v>693.71666666666658</v>
      </c>
      <c r="G159" s="40">
        <v>674.58333333333314</v>
      </c>
      <c r="H159" s="40">
        <v>738.78333333333319</v>
      </c>
      <c r="I159" s="40">
        <v>757.91666666666663</v>
      </c>
      <c r="J159" s="40">
        <v>770.88333333333321</v>
      </c>
      <c r="K159" s="31">
        <v>744.95</v>
      </c>
      <c r="L159" s="31">
        <v>712.85</v>
      </c>
      <c r="M159" s="31">
        <v>7.6014400000000002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117.9</v>
      </c>
      <c r="D160" s="40">
        <v>117.08333333333333</v>
      </c>
      <c r="E160" s="40">
        <v>115.96666666666665</v>
      </c>
      <c r="F160" s="40">
        <v>114.03333333333333</v>
      </c>
      <c r="G160" s="40">
        <v>112.91666666666666</v>
      </c>
      <c r="H160" s="40">
        <v>119.01666666666665</v>
      </c>
      <c r="I160" s="40">
        <v>120.13333333333333</v>
      </c>
      <c r="J160" s="40">
        <v>122.06666666666665</v>
      </c>
      <c r="K160" s="31">
        <v>118.2</v>
      </c>
      <c r="L160" s="31">
        <v>115.15</v>
      </c>
      <c r="M160" s="31">
        <v>151.63353000000001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166</v>
      </c>
      <c r="D161" s="40">
        <v>165.38333333333335</v>
      </c>
      <c r="E161" s="40">
        <v>163.91666666666671</v>
      </c>
      <c r="F161" s="40">
        <v>161.83333333333337</v>
      </c>
      <c r="G161" s="40">
        <v>160.36666666666673</v>
      </c>
      <c r="H161" s="40">
        <v>167.4666666666667</v>
      </c>
      <c r="I161" s="40">
        <v>168.93333333333334</v>
      </c>
      <c r="J161" s="40">
        <v>171.01666666666668</v>
      </c>
      <c r="K161" s="31">
        <v>166.85</v>
      </c>
      <c r="L161" s="31">
        <v>163.30000000000001</v>
      </c>
      <c r="M161" s="31">
        <v>7.5862800000000004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3329.1</v>
      </c>
      <c r="D162" s="40">
        <v>3303.0333333333333</v>
      </c>
      <c r="E162" s="40">
        <v>3227.0666666666666</v>
      </c>
      <c r="F162" s="40">
        <v>3125.0333333333333</v>
      </c>
      <c r="G162" s="40">
        <v>3049.0666666666666</v>
      </c>
      <c r="H162" s="40">
        <v>3405.0666666666666</v>
      </c>
      <c r="I162" s="40">
        <v>3481.0333333333328</v>
      </c>
      <c r="J162" s="40">
        <v>3583.0666666666666</v>
      </c>
      <c r="K162" s="31">
        <v>3379</v>
      </c>
      <c r="L162" s="31">
        <v>3201</v>
      </c>
      <c r="M162" s="31">
        <v>12.08713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32922.6</v>
      </c>
      <c r="D163" s="40">
        <v>32846.316666666666</v>
      </c>
      <c r="E163" s="40">
        <v>32541.73333333333</v>
      </c>
      <c r="F163" s="40">
        <v>32160.866666666665</v>
      </c>
      <c r="G163" s="40">
        <v>31856.283333333329</v>
      </c>
      <c r="H163" s="40">
        <v>33227.183333333334</v>
      </c>
      <c r="I163" s="40">
        <v>33531.766666666677</v>
      </c>
      <c r="J163" s="40">
        <v>33912.633333333331</v>
      </c>
      <c r="K163" s="31">
        <v>33150.9</v>
      </c>
      <c r="L163" s="31">
        <v>32465.45</v>
      </c>
      <c r="M163" s="31">
        <v>0.18651999999999999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220.8</v>
      </c>
      <c r="D164" s="40">
        <v>221.25</v>
      </c>
      <c r="E164" s="40">
        <v>219.3</v>
      </c>
      <c r="F164" s="40">
        <v>217.8</v>
      </c>
      <c r="G164" s="40">
        <v>215.85000000000002</v>
      </c>
      <c r="H164" s="40">
        <v>222.75</v>
      </c>
      <c r="I164" s="40">
        <v>224.7</v>
      </c>
      <c r="J164" s="40">
        <v>226.2</v>
      </c>
      <c r="K164" s="31">
        <v>223.2</v>
      </c>
      <c r="L164" s="31">
        <v>219.75</v>
      </c>
      <c r="M164" s="31">
        <v>29.891110000000001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5939.3</v>
      </c>
      <c r="D165" s="40">
        <v>5956.0999999999995</v>
      </c>
      <c r="E165" s="40">
        <v>5898.1999999999989</v>
      </c>
      <c r="F165" s="40">
        <v>5857.0999999999995</v>
      </c>
      <c r="G165" s="40">
        <v>5799.1999999999989</v>
      </c>
      <c r="H165" s="40">
        <v>5997.1999999999989</v>
      </c>
      <c r="I165" s="40">
        <v>6055.0999999999985</v>
      </c>
      <c r="J165" s="40">
        <v>6096.1999999999989</v>
      </c>
      <c r="K165" s="31">
        <v>6014</v>
      </c>
      <c r="L165" s="31">
        <v>5915</v>
      </c>
      <c r="M165" s="31">
        <v>0.55925999999999998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2264.15</v>
      </c>
      <c r="D166" s="40">
        <v>2274.7333333333336</v>
      </c>
      <c r="E166" s="40">
        <v>2246.416666666667</v>
      </c>
      <c r="F166" s="40">
        <v>2228.6833333333334</v>
      </c>
      <c r="G166" s="40">
        <v>2200.3666666666668</v>
      </c>
      <c r="H166" s="40">
        <v>2292.4666666666672</v>
      </c>
      <c r="I166" s="40">
        <v>2320.7833333333338</v>
      </c>
      <c r="J166" s="40">
        <v>2338.5166666666673</v>
      </c>
      <c r="K166" s="31">
        <v>2303.0500000000002</v>
      </c>
      <c r="L166" s="31">
        <v>2257</v>
      </c>
      <c r="M166" s="31">
        <v>7.2181600000000001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2507</v>
      </c>
      <c r="D167" s="40">
        <v>2503.0666666666666</v>
      </c>
      <c r="E167" s="40">
        <v>2471.1333333333332</v>
      </c>
      <c r="F167" s="40">
        <v>2435.2666666666664</v>
      </c>
      <c r="G167" s="40">
        <v>2403.333333333333</v>
      </c>
      <c r="H167" s="40">
        <v>2538.9333333333334</v>
      </c>
      <c r="I167" s="40">
        <v>2570.8666666666668</v>
      </c>
      <c r="J167" s="40">
        <v>2606.7333333333336</v>
      </c>
      <c r="K167" s="31">
        <v>2535</v>
      </c>
      <c r="L167" s="31">
        <v>2467.1999999999998</v>
      </c>
      <c r="M167" s="31">
        <v>10.901149999999999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1872.85</v>
      </c>
      <c r="D168" s="40">
        <v>1864.4666666666665</v>
      </c>
      <c r="E168" s="40">
        <v>1853.4333333333329</v>
      </c>
      <c r="F168" s="40">
        <v>1834.0166666666664</v>
      </c>
      <c r="G168" s="40">
        <v>1822.9833333333329</v>
      </c>
      <c r="H168" s="40">
        <v>1883.883333333333</v>
      </c>
      <c r="I168" s="40">
        <v>1894.9166666666663</v>
      </c>
      <c r="J168" s="40">
        <v>1914.333333333333</v>
      </c>
      <c r="K168" s="31">
        <v>1875.5</v>
      </c>
      <c r="L168" s="31">
        <v>1845.05</v>
      </c>
      <c r="M168" s="31">
        <v>1.4615400000000001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132</v>
      </c>
      <c r="D169" s="40">
        <v>132.76666666666665</v>
      </c>
      <c r="E169" s="40">
        <v>130.6333333333333</v>
      </c>
      <c r="F169" s="40">
        <v>129.26666666666665</v>
      </c>
      <c r="G169" s="40">
        <v>127.1333333333333</v>
      </c>
      <c r="H169" s="40">
        <v>134.1333333333333</v>
      </c>
      <c r="I169" s="40">
        <v>136.26666666666662</v>
      </c>
      <c r="J169" s="40">
        <v>137.6333333333333</v>
      </c>
      <c r="K169" s="31">
        <v>134.9</v>
      </c>
      <c r="L169" s="31">
        <v>131.4</v>
      </c>
      <c r="M169" s="31">
        <v>58.282049999999998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174.45</v>
      </c>
      <c r="D170" s="40">
        <v>173.58333333333334</v>
      </c>
      <c r="E170" s="40">
        <v>171.9666666666667</v>
      </c>
      <c r="F170" s="40">
        <v>169.48333333333335</v>
      </c>
      <c r="G170" s="40">
        <v>167.8666666666667</v>
      </c>
      <c r="H170" s="40">
        <v>176.06666666666669</v>
      </c>
      <c r="I170" s="40">
        <v>177.68333333333331</v>
      </c>
      <c r="J170" s="40">
        <v>180.16666666666669</v>
      </c>
      <c r="K170" s="31">
        <v>175.2</v>
      </c>
      <c r="L170" s="31">
        <v>171.1</v>
      </c>
      <c r="M170" s="31">
        <v>157.19577000000001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372.05</v>
      </c>
      <c r="D171" s="40">
        <v>371.65000000000003</v>
      </c>
      <c r="E171" s="40">
        <v>365.50000000000006</v>
      </c>
      <c r="F171" s="40">
        <v>358.95000000000005</v>
      </c>
      <c r="G171" s="40">
        <v>352.80000000000007</v>
      </c>
      <c r="H171" s="40">
        <v>378.20000000000005</v>
      </c>
      <c r="I171" s="40">
        <v>384.35</v>
      </c>
      <c r="J171" s="40">
        <v>390.90000000000003</v>
      </c>
      <c r="K171" s="31">
        <v>377.8</v>
      </c>
      <c r="L171" s="31">
        <v>365.1</v>
      </c>
      <c r="M171" s="31">
        <v>44.565719999999999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12753.8</v>
      </c>
      <c r="D172" s="40">
        <v>12738.366666666667</v>
      </c>
      <c r="E172" s="40">
        <v>12678.433333333334</v>
      </c>
      <c r="F172" s="40">
        <v>12603.066666666668</v>
      </c>
      <c r="G172" s="40">
        <v>12543.133333333335</v>
      </c>
      <c r="H172" s="40">
        <v>12813.733333333334</v>
      </c>
      <c r="I172" s="40">
        <v>12873.666666666664</v>
      </c>
      <c r="J172" s="40">
        <v>12949.033333333333</v>
      </c>
      <c r="K172" s="31">
        <v>12798.3</v>
      </c>
      <c r="L172" s="31">
        <v>12663</v>
      </c>
      <c r="M172" s="31">
        <v>6.7680000000000004E-2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40.299999999999997</v>
      </c>
      <c r="D173" s="40">
        <v>40.616666666666667</v>
      </c>
      <c r="E173" s="40">
        <v>39.733333333333334</v>
      </c>
      <c r="F173" s="40">
        <v>39.166666666666664</v>
      </c>
      <c r="G173" s="40">
        <v>38.283333333333331</v>
      </c>
      <c r="H173" s="40">
        <v>41.183333333333337</v>
      </c>
      <c r="I173" s="40">
        <v>42.066666666666677</v>
      </c>
      <c r="J173" s="40">
        <v>42.63333333333334</v>
      </c>
      <c r="K173" s="31">
        <v>41.5</v>
      </c>
      <c r="L173" s="31">
        <v>40.049999999999997</v>
      </c>
      <c r="M173" s="31">
        <v>1009.94147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186.75</v>
      </c>
      <c r="D174" s="40">
        <v>188.85</v>
      </c>
      <c r="E174" s="40">
        <v>184</v>
      </c>
      <c r="F174" s="40">
        <v>181.25</v>
      </c>
      <c r="G174" s="40">
        <v>176.4</v>
      </c>
      <c r="H174" s="40">
        <v>191.6</v>
      </c>
      <c r="I174" s="40">
        <v>196.44999999999996</v>
      </c>
      <c r="J174" s="40">
        <v>199.2</v>
      </c>
      <c r="K174" s="31">
        <v>193.7</v>
      </c>
      <c r="L174" s="31">
        <v>186.1</v>
      </c>
      <c r="M174" s="31">
        <v>259.73099999999999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155.5</v>
      </c>
      <c r="D175" s="40">
        <v>155.95000000000002</v>
      </c>
      <c r="E175" s="40">
        <v>154.10000000000002</v>
      </c>
      <c r="F175" s="40">
        <v>152.70000000000002</v>
      </c>
      <c r="G175" s="40">
        <v>150.85000000000002</v>
      </c>
      <c r="H175" s="40">
        <v>157.35000000000002</v>
      </c>
      <c r="I175" s="40">
        <v>159.19999999999999</v>
      </c>
      <c r="J175" s="40">
        <v>160.60000000000002</v>
      </c>
      <c r="K175" s="31">
        <v>157.80000000000001</v>
      </c>
      <c r="L175" s="31">
        <v>154.55000000000001</v>
      </c>
      <c r="M175" s="31">
        <v>26.00675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2087.75</v>
      </c>
      <c r="D176" s="40">
        <v>2080.9833333333331</v>
      </c>
      <c r="E176" s="40">
        <v>2070.9666666666662</v>
      </c>
      <c r="F176" s="40">
        <v>2054.1833333333329</v>
      </c>
      <c r="G176" s="40">
        <v>2044.1666666666661</v>
      </c>
      <c r="H176" s="40">
        <v>2097.7666666666664</v>
      </c>
      <c r="I176" s="40">
        <v>2107.7833333333338</v>
      </c>
      <c r="J176" s="40">
        <v>2124.5666666666666</v>
      </c>
      <c r="K176" s="31">
        <v>2091</v>
      </c>
      <c r="L176" s="31">
        <v>2064.1999999999998</v>
      </c>
      <c r="M176" s="31">
        <v>54.536819999999999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1049</v>
      </c>
      <c r="D177" s="40">
        <v>1046.4666666666667</v>
      </c>
      <c r="E177" s="40">
        <v>1041.5333333333333</v>
      </c>
      <c r="F177" s="40">
        <v>1034.0666666666666</v>
      </c>
      <c r="G177" s="40">
        <v>1029.1333333333332</v>
      </c>
      <c r="H177" s="40">
        <v>1053.9333333333334</v>
      </c>
      <c r="I177" s="40">
        <v>1058.8666666666668</v>
      </c>
      <c r="J177" s="40">
        <v>1066.3333333333335</v>
      </c>
      <c r="K177" s="31">
        <v>1051.4000000000001</v>
      </c>
      <c r="L177" s="31">
        <v>1039</v>
      </c>
      <c r="M177" s="31">
        <v>10.863250000000001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1131.7</v>
      </c>
      <c r="D178" s="40">
        <v>1120.4666666666669</v>
      </c>
      <c r="E178" s="40">
        <v>1106.0333333333338</v>
      </c>
      <c r="F178" s="40">
        <v>1080.3666666666668</v>
      </c>
      <c r="G178" s="40">
        <v>1065.9333333333336</v>
      </c>
      <c r="H178" s="40">
        <v>1146.1333333333339</v>
      </c>
      <c r="I178" s="40">
        <v>1160.5666666666668</v>
      </c>
      <c r="J178" s="40">
        <v>1186.233333333334</v>
      </c>
      <c r="K178" s="31">
        <v>1134.9000000000001</v>
      </c>
      <c r="L178" s="31">
        <v>1094.8</v>
      </c>
      <c r="M178" s="31">
        <v>10.33719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9040</v>
      </c>
      <c r="D179" s="40">
        <v>8960.7166666666672</v>
      </c>
      <c r="E179" s="40">
        <v>8831.4333333333343</v>
      </c>
      <c r="F179" s="40">
        <v>8622.8666666666668</v>
      </c>
      <c r="G179" s="40">
        <v>8493.5833333333339</v>
      </c>
      <c r="H179" s="40">
        <v>9169.2833333333347</v>
      </c>
      <c r="I179" s="40">
        <v>9298.5666666666675</v>
      </c>
      <c r="J179" s="40">
        <v>9507.133333333335</v>
      </c>
      <c r="K179" s="31">
        <v>9090</v>
      </c>
      <c r="L179" s="31">
        <v>8752.15</v>
      </c>
      <c r="M179" s="31">
        <v>6.7091000000000003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8575.4</v>
      </c>
      <c r="D180" s="40">
        <v>8617.4666666666672</v>
      </c>
      <c r="E180" s="40">
        <v>8509.9333333333343</v>
      </c>
      <c r="F180" s="40">
        <v>8444.4666666666672</v>
      </c>
      <c r="G180" s="40">
        <v>8336.9333333333343</v>
      </c>
      <c r="H180" s="40">
        <v>8682.9333333333343</v>
      </c>
      <c r="I180" s="40">
        <v>8790.4666666666672</v>
      </c>
      <c r="J180" s="40">
        <v>8855.9333333333343</v>
      </c>
      <c r="K180" s="31">
        <v>8725</v>
      </c>
      <c r="L180" s="31">
        <v>8552</v>
      </c>
      <c r="M180" s="31">
        <v>0.32776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29203.5</v>
      </c>
      <c r="D181" s="40">
        <v>29174.2</v>
      </c>
      <c r="E181" s="40">
        <v>28938.400000000001</v>
      </c>
      <c r="F181" s="40">
        <v>28673.3</v>
      </c>
      <c r="G181" s="40">
        <v>28437.5</v>
      </c>
      <c r="H181" s="40">
        <v>29439.300000000003</v>
      </c>
      <c r="I181" s="40">
        <v>29675.1</v>
      </c>
      <c r="J181" s="40">
        <v>29940.200000000004</v>
      </c>
      <c r="K181" s="31">
        <v>29410</v>
      </c>
      <c r="L181" s="31">
        <v>28909.1</v>
      </c>
      <c r="M181" s="31">
        <v>0.46639999999999998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1338.35</v>
      </c>
      <c r="D182" s="40">
        <v>1353.1166666666666</v>
      </c>
      <c r="E182" s="40">
        <v>1318.2333333333331</v>
      </c>
      <c r="F182" s="40">
        <v>1298.1166666666666</v>
      </c>
      <c r="G182" s="40">
        <v>1263.2333333333331</v>
      </c>
      <c r="H182" s="40">
        <v>1373.2333333333331</v>
      </c>
      <c r="I182" s="40">
        <v>1408.1166666666668</v>
      </c>
      <c r="J182" s="40">
        <v>1428.2333333333331</v>
      </c>
      <c r="K182" s="31">
        <v>1388</v>
      </c>
      <c r="L182" s="31">
        <v>1333</v>
      </c>
      <c r="M182" s="31">
        <v>21.705729999999999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2028.2</v>
      </c>
      <c r="D183" s="40">
        <v>2016.25</v>
      </c>
      <c r="E183" s="40">
        <v>1992.95</v>
      </c>
      <c r="F183" s="40">
        <v>1957.7</v>
      </c>
      <c r="G183" s="40">
        <v>1934.4</v>
      </c>
      <c r="H183" s="40">
        <v>2051.5</v>
      </c>
      <c r="I183" s="40">
        <v>2074.8000000000002</v>
      </c>
      <c r="J183" s="40">
        <v>2110.0500000000002</v>
      </c>
      <c r="K183" s="31">
        <v>2039.55</v>
      </c>
      <c r="L183" s="31">
        <v>1981</v>
      </c>
      <c r="M183" s="31">
        <v>8.1996699999999993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446.5</v>
      </c>
      <c r="D184" s="40">
        <v>442.66666666666669</v>
      </c>
      <c r="E184" s="40">
        <v>437.43333333333339</v>
      </c>
      <c r="F184" s="40">
        <v>428.36666666666673</v>
      </c>
      <c r="G184" s="40">
        <v>423.13333333333344</v>
      </c>
      <c r="H184" s="40">
        <v>451.73333333333335</v>
      </c>
      <c r="I184" s="40">
        <v>456.96666666666658</v>
      </c>
      <c r="J184" s="40">
        <v>466.0333333333333</v>
      </c>
      <c r="K184" s="31">
        <v>447.9</v>
      </c>
      <c r="L184" s="31">
        <v>433.6</v>
      </c>
      <c r="M184" s="31">
        <v>409.22962000000001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139.1</v>
      </c>
      <c r="D185" s="40">
        <v>139.04999999999998</v>
      </c>
      <c r="E185" s="40">
        <v>137.14999999999998</v>
      </c>
      <c r="F185" s="40">
        <v>135.19999999999999</v>
      </c>
      <c r="G185" s="40">
        <v>133.29999999999998</v>
      </c>
      <c r="H185" s="40">
        <v>140.99999999999997</v>
      </c>
      <c r="I185" s="40">
        <v>142.9</v>
      </c>
      <c r="J185" s="40">
        <v>144.84999999999997</v>
      </c>
      <c r="K185" s="31">
        <v>140.94999999999999</v>
      </c>
      <c r="L185" s="31">
        <v>137.1</v>
      </c>
      <c r="M185" s="31">
        <v>403.56148000000002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794.8</v>
      </c>
      <c r="D186" s="40">
        <v>788.13333333333333</v>
      </c>
      <c r="E186" s="40">
        <v>771.91666666666663</v>
      </c>
      <c r="F186" s="40">
        <v>749.0333333333333</v>
      </c>
      <c r="G186" s="40">
        <v>732.81666666666661</v>
      </c>
      <c r="H186" s="40">
        <v>811.01666666666665</v>
      </c>
      <c r="I186" s="40">
        <v>827.23333333333335</v>
      </c>
      <c r="J186" s="40">
        <v>850.11666666666667</v>
      </c>
      <c r="K186" s="31">
        <v>804.35</v>
      </c>
      <c r="L186" s="31">
        <v>765.25</v>
      </c>
      <c r="M186" s="31">
        <v>146.78219000000001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568.6</v>
      </c>
      <c r="D187" s="40">
        <v>570.69999999999993</v>
      </c>
      <c r="E187" s="40">
        <v>563.54999999999984</v>
      </c>
      <c r="F187" s="40">
        <v>558.49999999999989</v>
      </c>
      <c r="G187" s="40">
        <v>551.3499999999998</v>
      </c>
      <c r="H187" s="40">
        <v>575.74999999999989</v>
      </c>
      <c r="I187" s="40">
        <v>582.9</v>
      </c>
      <c r="J187" s="40">
        <v>587.94999999999993</v>
      </c>
      <c r="K187" s="31">
        <v>577.85</v>
      </c>
      <c r="L187" s="31">
        <v>565.65</v>
      </c>
      <c r="M187" s="31">
        <v>10.21077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629.6</v>
      </c>
      <c r="D188" s="40">
        <v>632.16666666666663</v>
      </c>
      <c r="E188" s="40">
        <v>624.43333333333328</v>
      </c>
      <c r="F188" s="40">
        <v>619.26666666666665</v>
      </c>
      <c r="G188" s="40">
        <v>611.5333333333333</v>
      </c>
      <c r="H188" s="40">
        <v>637.33333333333326</v>
      </c>
      <c r="I188" s="40">
        <v>645.06666666666661</v>
      </c>
      <c r="J188" s="40">
        <v>650.23333333333323</v>
      </c>
      <c r="K188" s="31">
        <v>639.9</v>
      </c>
      <c r="L188" s="31">
        <v>627</v>
      </c>
      <c r="M188" s="31">
        <v>2.3960699999999999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571.79999999999995</v>
      </c>
      <c r="D189" s="40">
        <v>570.69999999999993</v>
      </c>
      <c r="E189" s="40">
        <v>567.39999999999986</v>
      </c>
      <c r="F189" s="40">
        <v>562.99999999999989</v>
      </c>
      <c r="G189" s="40">
        <v>559.69999999999982</v>
      </c>
      <c r="H189" s="40">
        <v>575.09999999999991</v>
      </c>
      <c r="I189" s="40">
        <v>578.39999999999986</v>
      </c>
      <c r="J189" s="40">
        <v>582.79999999999995</v>
      </c>
      <c r="K189" s="31">
        <v>574</v>
      </c>
      <c r="L189" s="31">
        <v>566.29999999999995</v>
      </c>
      <c r="M189" s="31">
        <v>17.97756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772.25</v>
      </c>
      <c r="D190" s="40">
        <v>774.38333333333333</v>
      </c>
      <c r="E190" s="40">
        <v>767.51666666666665</v>
      </c>
      <c r="F190" s="40">
        <v>762.7833333333333</v>
      </c>
      <c r="G190" s="40">
        <v>755.91666666666663</v>
      </c>
      <c r="H190" s="40">
        <v>779.11666666666667</v>
      </c>
      <c r="I190" s="40">
        <v>785.98333333333323</v>
      </c>
      <c r="J190" s="40">
        <v>790.7166666666667</v>
      </c>
      <c r="K190" s="31">
        <v>781.25</v>
      </c>
      <c r="L190" s="31">
        <v>769.65</v>
      </c>
      <c r="M190" s="31">
        <v>9.9918099999999992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3284.9</v>
      </c>
      <c r="D191" s="40">
        <v>3264.6166666666663</v>
      </c>
      <c r="E191" s="40">
        <v>3239.2333333333327</v>
      </c>
      <c r="F191" s="40">
        <v>3193.5666666666662</v>
      </c>
      <c r="G191" s="40">
        <v>3168.1833333333325</v>
      </c>
      <c r="H191" s="40">
        <v>3310.2833333333328</v>
      </c>
      <c r="I191" s="40">
        <v>3335.666666666667</v>
      </c>
      <c r="J191" s="40">
        <v>3381.333333333333</v>
      </c>
      <c r="K191" s="31">
        <v>3290</v>
      </c>
      <c r="L191" s="31">
        <v>3218.95</v>
      </c>
      <c r="M191" s="31">
        <v>38.047350000000002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767.65</v>
      </c>
      <c r="D192" s="40">
        <v>765.98333333333323</v>
      </c>
      <c r="E192" s="40">
        <v>761.21666666666647</v>
      </c>
      <c r="F192" s="40">
        <v>754.78333333333319</v>
      </c>
      <c r="G192" s="40">
        <v>750.01666666666642</v>
      </c>
      <c r="H192" s="40">
        <v>772.41666666666652</v>
      </c>
      <c r="I192" s="40">
        <v>777.18333333333317</v>
      </c>
      <c r="J192" s="40">
        <v>783.61666666666656</v>
      </c>
      <c r="K192" s="31">
        <v>770.75</v>
      </c>
      <c r="L192" s="31">
        <v>759.55</v>
      </c>
      <c r="M192" s="31">
        <v>29.462890000000002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4320.8999999999996</v>
      </c>
      <c r="D193" s="40">
        <v>4304.7166666666662</v>
      </c>
      <c r="E193" s="40">
        <v>4236.2333333333327</v>
      </c>
      <c r="F193" s="40">
        <v>4151.5666666666666</v>
      </c>
      <c r="G193" s="40">
        <v>4083.083333333333</v>
      </c>
      <c r="H193" s="40">
        <v>4389.3833333333323</v>
      </c>
      <c r="I193" s="40">
        <v>4457.8666666666659</v>
      </c>
      <c r="J193" s="40">
        <v>4542.5333333333319</v>
      </c>
      <c r="K193" s="31">
        <v>4373.2</v>
      </c>
      <c r="L193" s="31">
        <v>4220.05</v>
      </c>
      <c r="M193" s="31">
        <v>1.84955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303.7</v>
      </c>
      <c r="D194" s="40">
        <v>301.9666666666667</v>
      </c>
      <c r="E194" s="40">
        <v>299.43333333333339</v>
      </c>
      <c r="F194" s="40">
        <v>295.16666666666669</v>
      </c>
      <c r="G194" s="40">
        <v>292.63333333333338</v>
      </c>
      <c r="H194" s="40">
        <v>306.23333333333341</v>
      </c>
      <c r="I194" s="40">
        <v>308.76666666666671</v>
      </c>
      <c r="J194" s="40">
        <v>313.03333333333342</v>
      </c>
      <c r="K194" s="31">
        <v>304.5</v>
      </c>
      <c r="L194" s="31">
        <v>297.7</v>
      </c>
      <c r="M194" s="31">
        <v>310.63992000000002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132.6</v>
      </c>
      <c r="D195" s="40">
        <v>133.43333333333334</v>
      </c>
      <c r="E195" s="40">
        <v>131.36666666666667</v>
      </c>
      <c r="F195" s="40">
        <v>130.13333333333333</v>
      </c>
      <c r="G195" s="40">
        <v>128.06666666666666</v>
      </c>
      <c r="H195" s="40">
        <v>134.66666666666669</v>
      </c>
      <c r="I195" s="40">
        <v>136.73333333333335</v>
      </c>
      <c r="J195" s="40">
        <v>137.9666666666667</v>
      </c>
      <c r="K195" s="31">
        <v>135.5</v>
      </c>
      <c r="L195" s="31">
        <v>132.19999999999999</v>
      </c>
      <c r="M195" s="31">
        <v>504.57587000000001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1407.2</v>
      </c>
      <c r="D196" s="40">
        <v>1406.1333333333332</v>
      </c>
      <c r="E196" s="40">
        <v>1391.4166666666665</v>
      </c>
      <c r="F196" s="40">
        <v>1375.6333333333332</v>
      </c>
      <c r="G196" s="40">
        <v>1360.9166666666665</v>
      </c>
      <c r="H196" s="40">
        <v>1421.9166666666665</v>
      </c>
      <c r="I196" s="40">
        <v>1436.6333333333332</v>
      </c>
      <c r="J196" s="40">
        <v>1452.4166666666665</v>
      </c>
      <c r="K196" s="31">
        <v>1420.85</v>
      </c>
      <c r="L196" s="31">
        <v>1390.35</v>
      </c>
      <c r="M196" s="31">
        <v>86.405600000000007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1226.25</v>
      </c>
      <c r="D197" s="40">
        <v>1222.0833333333333</v>
      </c>
      <c r="E197" s="40">
        <v>1214.1666666666665</v>
      </c>
      <c r="F197" s="40">
        <v>1202.0833333333333</v>
      </c>
      <c r="G197" s="40">
        <v>1194.1666666666665</v>
      </c>
      <c r="H197" s="40">
        <v>1234.1666666666665</v>
      </c>
      <c r="I197" s="40">
        <v>1242.083333333333</v>
      </c>
      <c r="J197" s="40">
        <v>1254.1666666666665</v>
      </c>
      <c r="K197" s="31">
        <v>1230</v>
      </c>
      <c r="L197" s="31">
        <v>1210</v>
      </c>
      <c r="M197" s="31">
        <v>26.036159999999999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1107.45</v>
      </c>
      <c r="D198" s="40">
        <v>1104.7166666666667</v>
      </c>
      <c r="E198" s="40">
        <v>1094.4833333333333</v>
      </c>
      <c r="F198" s="40">
        <v>1081.5166666666667</v>
      </c>
      <c r="G198" s="40">
        <v>1071.2833333333333</v>
      </c>
      <c r="H198" s="40">
        <v>1117.6833333333334</v>
      </c>
      <c r="I198" s="40">
        <v>1127.916666666667</v>
      </c>
      <c r="J198" s="40">
        <v>1140.8833333333334</v>
      </c>
      <c r="K198" s="31">
        <v>1114.95</v>
      </c>
      <c r="L198" s="31">
        <v>1091.75</v>
      </c>
      <c r="M198" s="31">
        <v>5.0343200000000001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1840.2</v>
      </c>
      <c r="D199" s="40">
        <v>1824.1000000000001</v>
      </c>
      <c r="E199" s="40">
        <v>1793.2500000000002</v>
      </c>
      <c r="F199" s="40">
        <v>1746.3000000000002</v>
      </c>
      <c r="G199" s="40">
        <v>1715.4500000000003</v>
      </c>
      <c r="H199" s="40">
        <v>1871.0500000000002</v>
      </c>
      <c r="I199" s="40">
        <v>1901.9</v>
      </c>
      <c r="J199" s="40">
        <v>1948.8500000000001</v>
      </c>
      <c r="K199" s="31">
        <v>1854.95</v>
      </c>
      <c r="L199" s="31">
        <v>1777.15</v>
      </c>
      <c r="M199" s="31">
        <v>59.56344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3101.5</v>
      </c>
      <c r="D200" s="40">
        <v>3098.2000000000003</v>
      </c>
      <c r="E200" s="40">
        <v>3071.4500000000007</v>
      </c>
      <c r="F200" s="40">
        <v>3041.4000000000005</v>
      </c>
      <c r="G200" s="40">
        <v>3014.650000000001</v>
      </c>
      <c r="H200" s="40">
        <v>3128.2500000000005</v>
      </c>
      <c r="I200" s="40">
        <v>3154.9999999999995</v>
      </c>
      <c r="J200" s="40">
        <v>3185.05</v>
      </c>
      <c r="K200" s="31">
        <v>3124.95</v>
      </c>
      <c r="L200" s="31">
        <v>3068.15</v>
      </c>
      <c r="M200" s="31">
        <v>0.85118000000000005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464.45</v>
      </c>
      <c r="D201" s="40">
        <v>464.39999999999992</v>
      </c>
      <c r="E201" s="40">
        <v>459.14999999999986</v>
      </c>
      <c r="F201" s="40">
        <v>453.84999999999997</v>
      </c>
      <c r="G201" s="40">
        <v>448.59999999999991</v>
      </c>
      <c r="H201" s="40">
        <v>469.69999999999982</v>
      </c>
      <c r="I201" s="40">
        <v>474.94999999999993</v>
      </c>
      <c r="J201" s="40">
        <v>480.24999999999977</v>
      </c>
      <c r="K201" s="31">
        <v>469.65</v>
      </c>
      <c r="L201" s="31">
        <v>459.1</v>
      </c>
      <c r="M201" s="31">
        <v>8.6612299999999998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938.75</v>
      </c>
      <c r="D202" s="40">
        <v>946.23333333333323</v>
      </c>
      <c r="E202" s="40">
        <v>926.56666666666649</v>
      </c>
      <c r="F202" s="40">
        <v>914.38333333333321</v>
      </c>
      <c r="G202" s="40">
        <v>894.71666666666647</v>
      </c>
      <c r="H202" s="40">
        <v>958.41666666666652</v>
      </c>
      <c r="I202" s="40">
        <v>978.08333333333326</v>
      </c>
      <c r="J202" s="40">
        <v>990.26666666666654</v>
      </c>
      <c r="K202" s="31">
        <v>965.9</v>
      </c>
      <c r="L202" s="31">
        <v>934.05</v>
      </c>
      <c r="M202" s="31">
        <v>5.7201599999999999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790.55</v>
      </c>
      <c r="D203" s="40">
        <v>788.7166666666667</v>
      </c>
      <c r="E203" s="40">
        <v>782.43333333333339</v>
      </c>
      <c r="F203" s="40">
        <v>774.31666666666672</v>
      </c>
      <c r="G203" s="40">
        <v>768.03333333333342</v>
      </c>
      <c r="H203" s="40">
        <v>796.83333333333337</v>
      </c>
      <c r="I203" s="40">
        <v>803.11666666666667</v>
      </c>
      <c r="J203" s="40">
        <v>811.23333333333335</v>
      </c>
      <c r="K203" s="31">
        <v>795</v>
      </c>
      <c r="L203" s="31">
        <v>780.6</v>
      </c>
      <c r="M203" s="31">
        <v>32.655589999999997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7843.25</v>
      </c>
      <c r="D204" s="40">
        <v>7772.9666666666672</v>
      </c>
      <c r="E204" s="40">
        <v>7678.6833333333343</v>
      </c>
      <c r="F204" s="40">
        <v>7514.1166666666668</v>
      </c>
      <c r="G204" s="40">
        <v>7419.8333333333339</v>
      </c>
      <c r="H204" s="40">
        <v>7937.5333333333347</v>
      </c>
      <c r="I204" s="40">
        <v>8031.8166666666675</v>
      </c>
      <c r="J204" s="40">
        <v>8196.383333333335</v>
      </c>
      <c r="K204" s="31">
        <v>7867.25</v>
      </c>
      <c r="L204" s="31">
        <v>7608.4</v>
      </c>
      <c r="M204" s="31">
        <v>3.85216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37.4</v>
      </c>
      <c r="D205" s="40">
        <v>37.25</v>
      </c>
      <c r="E205" s="40">
        <v>37</v>
      </c>
      <c r="F205" s="40">
        <v>36.6</v>
      </c>
      <c r="G205" s="40">
        <v>36.35</v>
      </c>
      <c r="H205" s="40">
        <v>37.65</v>
      </c>
      <c r="I205" s="40">
        <v>37.9</v>
      </c>
      <c r="J205" s="40">
        <v>38.299999999999997</v>
      </c>
      <c r="K205" s="31">
        <v>37.5</v>
      </c>
      <c r="L205" s="31">
        <v>36.85</v>
      </c>
      <c r="M205" s="31">
        <v>90.916480000000007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1455.95</v>
      </c>
      <c r="D206" s="40">
        <v>1478.2333333333333</v>
      </c>
      <c r="E206" s="40">
        <v>1418.4666666666667</v>
      </c>
      <c r="F206" s="40">
        <v>1380.9833333333333</v>
      </c>
      <c r="G206" s="40">
        <v>1321.2166666666667</v>
      </c>
      <c r="H206" s="40">
        <v>1515.7166666666667</v>
      </c>
      <c r="I206" s="40">
        <v>1575.4833333333336</v>
      </c>
      <c r="J206" s="40">
        <v>1612.9666666666667</v>
      </c>
      <c r="K206" s="31">
        <v>1538</v>
      </c>
      <c r="L206" s="31">
        <v>1440.75</v>
      </c>
      <c r="M206" s="31">
        <v>33.148569999999999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652.6</v>
      </c>
      <c r="D207" s="40">
        <v>656.61666666666667</v>
      </c>
      <c r="E207" s="40">
        <v>646.23333333333335</v>
      </c>
      <c r="F207" s="40">
        <v>639.86666666666667</v>
      </c>
      <c r="G207" s="40">
        <v>629.48333333333335</v>
      </c>
      <c r="H207" s="40">
        <v>662.98333333333335</v>
      </c>
      <c r="I207" s="40">
        <v>673.36666666666679</v>
      </c>
      <c r="J207" s="40">
        <v>679.73333333333335</v>
      </c>
      <c r="K207" s="31">
        <v>667</v>
      </c>
      <c r="L207" s="31">
        <v>650.25</v>
      </c>
      <c r="M207" s="31">
        <v>16.14724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247.05</v>
      </c>
      <c r="D208" s="40">
        <v>247.53333333333333</v>
      </c>
      <c r="E208" s="40">
        <v>244.56666666666666</v>
      </c>
      <c r="F208" s="40">
        <v>242.08333333333334</v>
      </c>
      <c r="G208" s="40">
        <v>239.11666666666667</v>
      </c>
      <c r="H208" s="40">
        <v>250.01666666666665</v>
      </c>
      <c r="I208" s="40">
        <v>252.98333333333329</v>
      </c>
      <c r="J208" s="40">
        <v>255.46666666666664</v>
      </c>
      <c r="K208" s="31">
        <v>250.5</v>
      </c>
      <c r="L208" s="31">
        <v>245.05</v>
      </c>
      <c r="M208" s="31">
        <v>5.3864099999999997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788.6</v>
      </c>
      <c r="D209" s="40">
        <v>790.19999999999993</v>
      </c>
      <c r="E209" s="40">
        <v>780.39999999999986</v>
      </c>
      <c r="F209" s="40">
        <v>772.19999999999993</v>
      </c>
      <c r="G209" s="40">
        <v>762.39999999999986</v>
      </c>
      <c r="H209" s="40">
        <v>798.39999999999986</v>
      </c>
      <c r="I209" s="40">
        <v>808.19999999999982</v>
      </c>
      <c r="J209" s="40">
        <v>816.39999999999986</v>
      </c>
      <c r="K209" s="31">
        <v>800</v>
      </c>
      <c r="L209" s="31">
        <v>782</v>
      </c>
      <c r="M209" s="31">
        <v>6.61904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312.89999999999998</v>
      </c>
      <c r="D210" s="40">
        <v>312.79999999999995</v>
      </c>
      <c r="E210" s="40">
        <v>307.89999999999992</v>
      </c>
      <c r="F210" s="40">
        <v>302.89999999999998</v>
      </c>
      <c r="G210" s="40">
        <v>297.99999999999994</v>
      </c>
      <c r="H210" s="40">
        <v>317.7999999999999</v>
      </c>
      <c r="I210" s="40">
        <v>322.7</v>
      </c>
      <c r="J210" s="40">
        <v>327.69999999999987</v>
      </c>
      <c r="K210" s="31">
        <v>317.7</v>
      </c>
      <c r="L210" s="31">
        <v>307.8</v>
      </c>
      <c r="M210" s="31">
        <v>161.67054999999999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7.4</v>
      </c>
      <c r="D211" s="40">
        <v>7.6000000000000005</v>
      </c>
      <c r="E211" s="40">
        <v>6.9500000000000011</v>
      </c>
      <c r="F211" s="40">
        <v>6.5000000000000009</v>
      </c>
      <c r="G211" s="40">
        <v>5.8500000000000014</v>
      </c>
      <c r="H211" s="40">
        <v>8.0500000000000007</v>
      </c>
      <c r="I211" s="40">
        <v>8.7000000000000011</v>
      </c>
      <c r="J211" s="40">
        <v>9.15</v>
      </c>
      <c r="K211" s="31">
        <v>8.25</v>
      </c>
      <c r="L211" s="31">
        <v>7.15</v>
      </c>
      <c r="M211" s="31">
        <v>8395.3039399999998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1035.3499999999999</v>
      </c>
      <c r="D212" s="40">
        <v>1043.3666666666666</v>
      </c>
      <c r="E212" s="40">
        <v>1024.9833333333331</v>
      </c>
      <c r="F212" s="40">
        <v>1014.6166666666666</v>
      </c>
      <c r="G212" s="40">
        <v>996.23333333333312</v>
      </c>
      <c r="H212" s="40">
        <v>1053.7333333333331</v>
      </c>
      <c r="I212" s="40">
        <v>1072.1166666666668</v>
      </c>
      <c r="J212" s="40">
        <v>1082.4833333333331</v>
      </c>
      <c r="K212" s="31">
        <v>1061.75</v>
      </c>
      <c r="L212" s="31">
        <v>1033</v>
      </c>
      <c r="M212" s="31">
        <v>13.43934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2165.1999999999998</v>
      </c>
      <c r="D213" s="40">
        <v>2171.1666666666665</v>
      </c>
      <c r="E213" s="40">
        <v>2154.0333333333328</v>
      </c>
      <c r="F213" s="40">
        <v>2142.8666666666663</v>
      </c>
      <c r="G213" s="40">
        <v>2125.7333333333327</v>
      </c>
      <c r="H213" s="40">
        <v>2182.333333333333</v>
      </c>
      <c r="I213" s="40">
        <v>2199.4666666666672</v>
      </c>
      <c r="J213" s="40">
        <v>2210.6333333333332</v>
      </c>
      <c r="K213" s="31">
        <v>2188.3000000000002</v>
      </c>
      <c r="L213" s="31">
        <v>2160</v>
      </c>
      <c r="M213" s="31">
        <v>1.1044400000000001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599.4</v>
      </c>
      <c r="D214" s="40">
        <v>599.18333333333339</v>
      </c>
      <c r="E214" s="40">
        <v>594.36666666666679</v>
      </c>
      <c r="F214" s="40">
        <v>589.33333333333337</v>
      </c>
      <c r="G214" s="40">
        <v>584.51666666666677</v>
      </c>
      <c r="H214" s="40">
        <v>604.21666666666681</v>
      </c>
      <c r="I214" s="40">
        <v>609.03333333333342</v>
      </c>
      <c r="J214" s="40">
        <v>614.06666666666683</v>
      </c>
      <c r="K214" s="40">
        <v>604</v>
      </c>
      <c r="L214" s="40">
        <v>594.15</v>
      </c>
      <c r="M214" s="40">
        <v>51.65607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12.75</v>
      </c>
      <c r="D215" s="40">
        <v>12.766666666666666</v>
      </c>
      <c r="E215" s="40">
        <v>12.683333333333332</v>
      </c>
      <c r="F215" s="40">
        <v>12.616666666666665</v>
      </c>
      <c r="G215" s="40">
        <v>12.533333333333331</v>
      </c>
      <c r="H215" s="40">
        <v>12.833333333333332</v>
      </c>
      <c r="I215" s="40">
        <v>12.916666666666668</v>
      </c>
      <c r="J215" s="40">
        <v>12.983333333333333</v>
      </c>
      <c r="K215" s="40">
        <v>12.85</v>
      </c>
      <c r="L215" s="40">
        <v>12.7</v>
      </c>
      <c r="M215" s="40">
        <v>628.36739999999998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204.3</v>
      </c>
      <c r="D216" s="40">
        <v>203.58333333333334</v>
      </c>
      <c r="E216" s="40">
        <v>201.7166666666667</v>
      </c>
      <c r="F216" s="40">
        <v>199.13333333333335</v>
      </c>
      <c r="G216" s="40">
        <v>197.26666666666671</v>
      </c>
      <c r="H216" s="40">
        <v>206.16666666666669</v>
      </c>
      <c r="I216" s="40">
        <v>208.0333333333333</v>
      </c>
      <c r="J216" s="40">
        <v>210.61666666666667</v>
      </c>
      <c r="K216" s="40">
        <v>205.45</v>
      </c>
      <c r="L216" s="40">
        <v>201</v>
      </c>
      <c r="M216" s="40">
        <v>57.313249999999996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8"/>
      <c r="B1" s="399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44412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1" t="s">
        <v>16</v>
      </c>
      <c r="B9" s="393" t="s">
        <v>18</v>
      </c>
      <c r="C9" s="397" t="s">
        <v>20</v>
      </c>
      <c r="D9" s="397" t="s">
        <v>21</v>
      </c>
      <c r="E9" s="388" t="s">
        <v>22</v>
      </c>
      <c r="F9" s="389"/>
      <c r="G9" s="390"/>
      <c r="H9" s="388" t="s">
        <v>23</v>
      </c>
      <c r="I9" s="389"/>
      <c r="J9" s="390"/>
      <c r="K9" s="26"/>
      <c r="L9" s="27"/>
      <c r="M9" s="55"/>
      <c r="N9" s="1"/>
      <c r="O9" s="1"/>
    </row>
    <row r="10" spans="1:15" ht="42.75" customHeight="1">
      <c r="A10" s="395"/>
      <c r="B10" s="396"/>
      <c r="C10" s="396"/>
      <c r="D10" s="39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24665.65</v>
      </c>
      <c r="D11" s="40">
        <v>24610.166666666668</v>
      </c>
      <c r="E11" s="40">
        <v>24407.483333333337</v>
      </c>
      <c r="F11" s="40">
        <v>24149.316666666669</v>
      </c>
      <c r="G11" s="40">
        <v>23946.633333333339</v>
      </c>
      <c r="H11" s="40">
        <v>24868.333333333336</v>
      </c>
      <c r="I11" s="40">
        <v>25071.016666666663</v>
      </c>
      <c r="J11" s="40">
        <v>25329.183333333334</v>
      </c>
      <c r="K11" s="31">
        <v>24812.85</v>
      </c>
      <c r="L11" s="31">
        <v>24352</v>
      </c>
      <c r="M11" s="31">
        <v>2.1340000000000001E-2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1670.7</v>
      </c>
      <c r="D12" s="40">
        <v>1677.7833333333335</v>
      </c>
      <c r="E12" s="40">
        <v>1657.8166666666671</v>
      </c>
      <c r="F12" s="40">
        <v>1644.9333333333336</v>
      </c>
      <c r="G12" s="40">
        <v>1624.9666666666672</v>
      </c>
      <c r="H12" s="40">
        <v>1690.666666666667</v>
      </c>
      <c r="I12" s="40">
        <v>1710.6333333333337</v>
      </c>
      <c r="J12" s="40">
        <v>1723.5166666666669</v>
      </c>
      <c r="K12" s="31">
        <v>1697.75</v>
      </c>
      <c r="L12" s="31">
        <v>1664.9</v>
      </c>
      <c r="M12" s="31">
        <v>1.27132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2016.85</v>
      </c>
      <c r="D13" s="40">
        <v>2010.3333333333333</v>
      </c>
      <c r="E13" s="40">
        <v>1935.6666666666665</v>
      </c>
      <c r="F13" s="40">
        <v>1854.4833333333333</v>
      </c>
      <c r="G13" s="40">
        <v>1779.8166666666666</v>
      </c>
      <c r="H13" s="40">
        <v>2091.5166666666664</v>
      </c>
      <c r="I13" s="40">
        <v>2166.1833333333329</v>
      </c>
      <c r="J13" s="40">
        <v>2247.3666666666663</v>
      </c>
      <c r="K13" s="31">
        <v>2085</v>
      </c>
      <c r="L13" s="31">
        <v>1929.15</v>
      </c>
      <c r="M13" s="31">
        <v>2.1902599999999999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2433.1</v>
      </c>
      <c r="D14" s="40">
        <v>2421.9666666666667</v>
      </c>
      <c r="E14" s="40">
        <v>2403.1333333333332</v>
      </c>
      <c r="F14" s="40">
        <v>2373.1666666666665</v>
      </c>
      <c r="G14" s="40">
        <v>2354.333333333333</v>
      </c>
      <c r="H14" s="40">
        <v>2451.9333333333334</v>
      </c>
      <c r="I14" s="40">
        <v>2470.7666666666664</v>
      </c>
      <c r="J14" s="40">
        <v>2500.7333333333336</v>
      </c>
      <c r="K14" s="31">
        <v>2440.8000000000002</v>
      </c>
      <c r="L14" s="31">
        <v>2392</v>
      </c>
      <c r="M14" s="31">
        <v>5.3821899999999996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1995.05</v>
      </c>
      <c r="D15" s="40">
        <v>1992.3666666666668</v>
      </c>
      <c r="E15" s="40">
        <v>1964.7333333333336</v>
      </c>
      <c r="F15" s="40">
        <v>1934.4166666666667</v>
      </c>
      <c r="G15" s="40">
        <v>1906.7833333333335</v>
      </c>
      <c r="H15" s="40">
        <v>2022.6833333333336</v>
      </c>
      <c r="I15" s="40">
        <v>2050.3166666666666</v>
      </c>
      <c r="J15" s="40">
        <v>2080.6333333333337</v>
      </c>
      <c r="K15" s="31">
        <v>2020</v>
      </c>
      <c r="L15" s="31">
        <v>1962.05</v>
      </c>
      <c r="M15" s="31">
        <v>0.11767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1799.5</v>
      </c>
      <c r="D16" s="40">
        <v>1796.5333333333335</v>
      </c>
      <c r="E16" s="40">
        <v>1777.9666666666672</v>
      </c>
      <c r="F16" s="40">
        <v>1756.4333333333336</v>
      </c>
      <c r="G16" s="40">
        <v>1737.8666666666672</v>
      </c>
      <c r="H16" s="40">
        <v>1818.0666666666671</v>
      </c>
      <c r="I16" s="40">
        <v>1836.6333333333332</v>
      </c>
      <c r="J16" s="40">
        <v>1858.166666666667</v>
      </c>
      <c r="K16" s="31">
        <v>1815.1</v>
      </c>
      <c r="L16" s="31">
        <v>1775</v>
      </c>
      <c r="M16" s="31">
        <v>1.89594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1199.95</v>
      </c>
      <c r="D17" s="40">
        <v>1211.2</v>
      </c>
      <c r="E17" s="40">
        <v>1182.4000000000001</v>
      </c>
      <c r="F17" s="40">
        <v>1164.8500000000001</v>
      </c>
      <c r="G17" s="40">
        <v>1136.0500000000002</v>
      </c>
      <c r="H17" s="40">
        <v>1228.75</v>
      </c>
      <c r="I17" s="40">
        <v>1257.5499999999997</v>
      </c>
      <c r="J17" s="40">
        <v>1275.0999999999999</v>
      </c>
      <c r="K17" s="31">
        <v>1240</v>
      </c>
      <c r="L17" s="31">
        <v>1193.6500000000001</v>
      </c>
      <c r="M17" s="31">
        <v>9.2269600000000001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681.25</v>
      </c>
      <c r="D18" s="40">
        <v>679.11666666666667</v>
      </c>
      <c r="E18" s="40">
        <v>670.43333333333339</v>
      </c>
      <c r="F18" s="40">
        <v>659.61666666666667</v>
      </c>
      <c r="G18" s="40">
        <v>650.93333333333339</v>
      </c>
      <c r="H18" s="40">
        <v>689.93333333333339</v>
      </c>
      <c r="I18" s="40">
        <v>698.61666666666656</v>
      </c>
      <c r="J18" s="40">
        <v>709.43333333333339</v>
      </c>
      <c r="K18" s="31">
        <v>687.8</v>
      </c>
      <c r="L18" s="31">
        <v>668.3</v>
      </c>
      <c r="M18" s="31">
        <v>4.2305000000000001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975.25</v>
      </c>
      <c r="D19" s="40">
        <v>971.01666666666677</v>
      </c>
      <c r="E19" s="40">
        <v>955.03333333333353</v>
      </c>
      <c r="F19" s="40">
        <v>934.81666666666672</v>
      </c>
      <c r="G19" s="40">
        <v>918.83333333333348</v>
      </c>
      <c r="H19" s="40">
        <v>991.23333333333358</v>
      </c>
      <c r="I19" s="40">
        <v>1007.2166666666669</v>
      </c>
      <c r="J19" s="40">
        <v>1027.4333333333336</v>
      </c>
      <c r="K19" s="31">
        <v>987</v>
      </c>
      <c r="L19" s="31">
        <v>950.8</v>
      </c>
      <c r="M19" s="31">
        <v>17.763999999999999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2449.4</v>
      </c>
      <c r="D20" s="40">
        <v>2465.85</v>
      </c>
      <c r="E20" s="40">
        <v>2423.5499999999997</v>
      </c>
      <c r="F20" s="40">
        <v>2397.6999999999998</v>
      </c>
      <c r="G20" s="40">
        <v>2355.3999999999996</v>
      </c>
      <c r="H20" s="40">
        <v>2491.6999999999998</v>
      </c>
      <c r="I20" s="40">
        <v>2534</v>
      </c>
      <c r="J20" s="40">
        <v>2559.85</v>
      </c>
      <c r="K20" s="31">
        <v>2508.15</v>
      </c>
      <c r="L20" s="31">
        <v>2440</v>
      </c>
      <c r="M20" s="31">
        <v>0.73326000000000002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19266.75</v>
      </c>
      <c r="D21" s="40">
        <v>19405.816666666666</v>
      </c>
      <c r="E21" s="40">
        <v>19060.933333333331</v>
      </c>
      <c r="F21" s="40">
        <v>18855.116666666665</v>
      </c>
      <c r="G21" s="40">
        <v>18510.23333333333</v>
      </c>
      <c r="H21" s="40">
        <v>19611.633333333331</v>
      </c>
      <c r="I21" s="40">
        <v>19956.516666666663</v>
      </c>
      <c r="J21" s="40">
        <v>20162.333333333332</v>
      </c>
      <c r="K21" s="31">
        <v>19750.7</v>
      </c>
      <c r="L21" s="31">
        <v>19200</v>
      </c>
      <c r="M21" s="31">
        <v>0.1724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1442.8</v>
      </c>
      <c r="D22" s="40">
        <v>1444</v>
      </c>
      <c r="E22" s="40">
        <v>1421</v>
      </c>
      <c r="F22" s="40">
        <v>1399.2</v>
      </c>
      <c r="G22" s="40">
        <v>1376.2</v>
      </c>
      <c r="H22" s="40">
        <v>1465.8</v>
      </c>
      <c r="I22" s="40">
        <v>1488.8</v>
      </c>
      <c r="J22" s="40">
        <v>1510.6</v>
      </c>
      <c r="K22" s="31">
        <v>1467</v>
      </c>
      <c r="L22" s="31">
        <v>1422.2</v>
      </c>
      <c r="M22" s="31">
        <v>44.421219999999998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890.9</v>
      </c>
      <c r="D23" s="40">
        <v>894.30000000000007</v>
      </c>
      <c r="E23" s="40">
        <v>873.60000000000014</v>
      </c>
      <c r="F23" s="40">
        <v>856.30000000000007</v>
      </c>
      <c r="G23" s="40">
        <v>835.60000000000014</v>
      </c>
      <c r="H23" s="40">
        <v>911.60000000000014</v>
      </c>
      <c r="I23" s="40">
        <v>932.30000000000018</v>
      </c>
      <c r="J23" s="40">
        <v>949.60000000000014</v>
      </c>
      <c r="K23" s="31">
        <v>915</v>
      </c>
      <c r="L23" s="31">
        <v>877</v>
      </c>
      <c r="M23" s="31">
        <v>13.72522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705.05</v>
      </c>
      <c r="D24" s="40">
        <v>705.08333333333337</v>
      </c>
      <c r="E24" s="40">
        <v>695.2166666666667</v>
      </c>
      <c r="F24" s="40">
        <v>685.38333333333333</v>
      </c>
      <c r="G24" s="40">
        <v>675.51666666666665</v>
      </c>
      <c r="H24" s="40">
        <v>714.91666666666674</v>
      </c>
      <c r="I24" s="40">
        <v>724.7833333333333</v>
      </c>
      <c r="J24" s="40">
        <v>734.61666666666679</v>
      </c>
      <c r="K24" s="31">
        <v>714.95</v>
      </c>
      <c r="L24" s="31">
        <v>695.25</v>
      </c>
      <c r="M24" s="31">
        <v>184.29940999999999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902</v>
      </c>
      <c r="D25" s="40">
        <v>897</v>
      </c>
      <c r="E25" s="40">
        <v>876</v>
      </c>
      <c r="F25" s="40">
        <v>850</v>
      </c>
      <c r="G25" s="40">
        <v>829</v>
      </c>
      <c r="H25" s="40">
        <v>923</v>
      </c>
      <c r="I25" s="40">
        <v>944</v>
      </c>
      <c r="J25" s="40">
        <v>970</v>
      </c>
      <c r="K25" s="31">
        <v>918</v>
      </c>
      <c r="L25" s="31">
        <v>871</v>
      </c>
      <c r="M25" s="31">
        <v>2.0894699999999999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911.5</v>
      </c>
      <c r="D26" s="40">
        <v>912.16666666666663</v>
      </c>
      <c r="E26" s="40">
        <v>899.33333333333326</v>
      </c>
      <c r="F26" s="40">
        <v>887.16666666666663</v>
      </c>
      <c r="G26" s="40">
        <v>874.33333333333326</v>
      </c>
      <c r="H26" s="40">
        <v>924.33333333333326</v>
      </c>
      <c r="I26" s="40">
        <v>937.16666666666652</v>
      </c>
      <c r="J26" s="40">
        <v>949.33333333333326</v>
      </c>
      <c r="K26" s="31">
        <v>925</v>
      </c>
      <c r="L26" s="31">
        <v>900</v>
      </c>
      <c r="M26" s="31">
        <v>1.6395599999999999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118.35</v>
      </c>
      <c r="D27" s="40">
        <v>119.21666666666665</v>
      </c>
      <c r="E27" s="40">
        <v>117.13333333333331</v>
      </c>
      <c r="F27" s="40">
        <v>115.91666666666666</v>
      </c>
      <c r="G27" s="40">
        <v>113.83333333333331</v>
      </c>
      <c r="H27" s="40">
        <v>120.43333333333331</v>
      </c>
      <c r="I27" s="40">
        <v>122.51666666666665</v>
      </c>
      <c r="J27" s="40">
        <v>123.73333333333331</v>
      </c>
      <c r="K27" s="31">
        <v>121.3</v>
      </c>
      <c r="L27" s="31">
        <v>118</v>
      </c>
      <c r="M27" s="31">
        <v>33.759569999999997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221.7</v>
      </c>
      <c r="D28" s="40">
        <v>222.94999999999996</v>
      </c>
      <c r="E28" s="40">
        <v>218.44999999999993</v>
      </c>
      <c r="F28" s="40">
        <v>215.19999999999996</v>
      </c>
      <c r="G28" s="40">
        <v>210.69999999999993</v>
      </c>
      <c r="H28" s="40">
        <v>226.19999999999993</v>
      </c>
      <c r="I28" s="40">
        <v>230.7</v>
      </c>
      <c r="J28" s="40">
        <v>233.94999999999993</v>
      </c>
      <c r="K28" s="31">
        <v>227.45</v>
      </c>
      <c r="L28" s="31">
        <v>219.7</v>
      </c>
      <c r="M28" s="31">
        <v>37.348550000000003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422.75</v>
      </c>
      <c r="D29" s="40">
        <v>425.90000000000003</v>
      </c>
      <c r="E29" s="40">
        <v>415.85000000000008</v>
      </c>
      <c r="F29" s="40">
        <v>408.95000000000005</v>
      </c>
      <c r="G29" s="40">
        <v>398.90000000000009</v>
      </c>
      <c r="H29" s="40">
        <v>432.80000000000007</v>
      </c>
      <c r="I29" s="40">
        <v>442.85</v>
      </c>
      <c r="J29" s="40">
        <v>449.75000000000006</v>
      </c>
      <c r="K29" s="31">
        <v>435.95</v>
      </c>
      <c r="L29" s="31">
        <v>419</v>
      </c>
      <c r="M29" s="31">
        <v>9.0527099999999994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300.60000000000002</v>
      </c>
      <c r="D30" s="40">
        <v>303.15000000000003</v>
      </c>
      <c r="E30" s="40">
        <v>296.40000000000009</v>
      </c>
      <c r="F30" s="40">
        <v>292.20000000000005</v>
      </c>
      <c r="G30" s="40">
        <v>285.4500000000001</v>
      </c>
      <c r="H30" s="40">
        <v>307.35000000000008</v>
      </c>
      <c r="I30" s="40">
        <v>314.09999999999997</v>
      </c>
      <c r="J30" s="40">
        <v>318.30000000000007</v>
      </c>
      <c r="K30" s="31">
        <v>309.89999999999998</v>
      </c>
      <c r="L30" s="31">
        <v>298.95</v>
      </c>
      <c r="M30" s="31">
        <v>5.0357599999999998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4232.5</v>
      </c>
      <c r="D31" s="40">
        <v>4249.166666666667</v>
      </c>
      <c r="E31" s="40">
        <v>4198.3333333333339</v>
      </c>
      <c r="F31" s="40">
        <v>4164.166666666667</v>
      </c>
      <c r="G31" s="40">
        <v>4113.3333333333339</v>
      </c>
      <c r="H31" s="40">
        <v>4283.3333333333339</v>
      </c>
      <c r="I31" s="40">
        <v>4334.1666666666679</v>
      </c>
      <c r="J31" s="40">
        <v>4368.3333333333339</v>
      </c>
      <c r="K31" s="31">
        <v>4300</v>
      </c>
      <c r="L31" s="31">
        <v>4215</v>
      </c>
      <c r="M31" s="31">
        <v>0.19061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2262.4</v>
      </c>
      <c r="D32" s="40">
        <v>2265.5166666666669</v>
      </c>
      <c r="E32" s="40">
        <v>2231.8833333333337</v>
      </c>
      <c r="F32" s="40">
        <v>2201.3666666666668</v>
      </c>
      <c r="G32" s="40">
        <v>2167.7333333333336</v>
      </c>
      <c r="H32" s="40">
        <v>2296.0333333333338</v>
      </c>
      <c r="I32" s="40">
        <v>2329.666666666667</v>
      </c>
      <c r="J32" s="40">
        <v>2360.1833333333338</v>
      </c>
      <c r="K32" s="31">
        <v>2299.15</v>
      </c>
      <c r="L32" s="31">
        <v>2235</v>
      </c>
      <c r="M32" s="31">
        <v>1.7744500000000001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2271.3000000000002</v>
      </c>
      <c r="D33" s="40">
        <v>2274.7999999999997</v>
      </c>
      <c r="E33" s="40">
        <v>2249.5999999999995</v>
      </c>
      <c r="F33" s="40">
        <v>2227.8999999999996</v>
      </c>
      <c r="G33" s="40">
        <v>2202.6999999999994</v>
      </c>
      <c r="H33" s="40">
        <v>2296.4999999999995</v>
      </c>
      <c r="I33" s="40">
        <v>2321.6999999999994</v>
      </c>
      <c r="J33" s="40">
        <v>2343.3999999999996</v>
      </c>
      <c r="K33" s="31">
        <v>2300</v>
      </c>
      <c r="L33" s="31">
        <v>2253.1</v>
      </c>
      <c r="M33" s="31">
        <v>0.18901000000000001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121.7</v>
      </c>
      <c r="D34" s="40">
        <v>122.78333333333335</v>
      </c>
      <c r="E34" s="40">
        <v>120.31666666666669</v>
      </c>
      <c r="F34" s="40">
        <v>118.93333333333335</v>
      </c>
      <c r="G34" s="40">
        <v>116.4666666666667</v>
      </c>
      <c r="H34" s="40">
        <v>124.16666666666669</v>
      </c>
      <c r="I34" s="40">
        <v>126.63333333333335</v>
      </c>
      <c r="J34" s="40">
        <v>128.01666666666668</v>
      </c>
      <c r="K34" s="31">
        <v>125.25</v>
      </c>
      <c r="L34" s="31">
        <v>121.4</v>
      </c>
      <c r="M34" s="31">
        <v>4.9113499999999997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786.25</v>
      </c>
      <c r="D35" s="40">
        <v>785.68333333333339</v>
      </c>
      <c r="E35" s="40">
        <v>781.56666666666683</v>
      </c>
      <c r="F35" s="40">
        <v>776.88333333333344</v>
      </c>
      <c r="G35" s="40">
        <v>772.76666666666688</v>
      </c>
      <c r="H35" s="40">
        <v>790.36666666666679</v>
      </c>
      <c r="I35" s="40">
        <v>794.48333333333335</v>
      </c>
      <c r="J35" s="40">
        <v>799.16666666666674</v>
      </c>
      <c r="K35" s="31">
        <v>789.8</v>
      </c>
      <c r="L35" s="31">
        <v>781</v>
      </c>
      <c r="M35" s="31">
        <v>4.3474300000000001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3507.05</v>
      </c>
      <c r="D36" s="40">
        <v>3508.8833333333332</v>
      </c>
      <c r="E36" s="40">
        <v>3469.7666666666664</v>
      </c>
      <c r="F36" s="40">
        <v>3432.4833333333331</v>
      </c>
      <c r="G36" s="40">
        <v>3393.3666666666663</v>
      </c>
      <c r="H36" s="40">
        <v>3546.1666666666665</v>
      </c>
      <c r="I36" s="40">
        <v>3585.2833333333333</v>
      </c>
      <c r="J36" s="40">
        <v>3622.5666666666666</v>
      </c>
      <c r="K36" s="31">
        <v>3548</v>
      </c>
      <c r="L36" s="31">
        <v>3471.6</v>
      </c>
      <c r="M36" s="31">
        <v>2.8157100000000002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4277.7</v>
      </c>
      <c r="D37" s="40">
        <v>4360.9000000000005</v>
      </c>
      <c r="E37" s="40">
        <v>4126.8000000000011</v>
      </c>
      <c r="F37" s="40">
        <v>3975.9000000000005</v>
      </c>
      <c r="G37" s="40">
        <v>3741.8000000000011</v>
      </c>
      <c r="H37" s="40">
        <v>4511.8000000000011</v>
      </c>
      <c r="I37" s="40">
        <v>4745.9000000000015</v>
      </c>
      <c r="J37" s="40">
        <v>4896.8000000000011</v>
      </c>
      <c r="K37" s="31">
        <v>4595</v>
      </c>
      <c r="L37" s="31">
        <v>4210</v>
      </c>
      <c r="M37" s="31">
        <v>3.5922999999999998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24.35</v>
      </c>
      <c r="D38" s="40">
        <v>24.45</v>
      </c>
      <c r="E38" s="40">
        <v>24.15</v>
      </c>
      <c r="F38" s="40">
        <v>23.95</v>
      </c>
      <c r="G38" s="40">
        <v>23.65</v>
      </c>
      <c r="H38" s="40">
        <v>24.65</v>
      </c>
      <c r="I38" s="40">
        <v>24.950000000000003</v>
      </c>
      <c r="J38" s="40">
        <v>25.15</v>
      </c>
      <c r="K38" s="31">
        <v>24.75</v>
      </c>
      <c r="L38" s="31">
        <v>24.25</v>
      </c>
      <c r="M38" s="31">
        <v>59.937820000000002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724.45</v>
      </c>
      <c r="D39" s="40">
        <v>723.08333333333337</v>
      </c>
      <c r="E39" s="40">
        <v>720.66666666666674</v>
      </c>
      <c r="F39" s="40">
        <v>716.88333333333333</v>
      </c>
      <c r="G39" s="40">
        <v>714.4666666666667</v>
      </c>
      <c r="H39" s="40">
        <v>726.86666666666679</v>
      </c>
      <c r="I39" s="40">
        <v>729.28333333333353</v>
      </c>
      <c r="J39" s="40">
        <v>733.06666666666683</v>
      </c>
      <c r="K39" s="31">
        <v>725.5</v>
      </c>
      <c r="L39" s="31">
        <v>719.3</v>
      </c>
      <c r="M39" s="31">
        <v>6.51098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3022.9</v>
      </c>
      <c r="D40" s="40">
        <v>3026.2333333333336</v>
      </c>
      <c r="E40" s="40">
        <v>2997.4666666666672</v>
      </c>
      <c r="F40" s="40">
        <v>2972.0333333333338</v>
      </c>
      <c r="G40" s="40">
        <v>2943.2666666666673</v>
      </c>
      <c r="H40" s="40">
        <v>3051.666666666667</v>
      </c>
      <c r="I40" s="40">
        <v>3080.4333333333334</v>
      </c>
      <c r="J40" s="40">
        <v>3105.8666666666668</v>
      </c>
      <c r="K40" s="31">
        <v>3055</v>
      </c>
      <c r="L40" s="31">
        <v>3000.8</v>
      </c>
      <c r="M40" s="31">
        <v>0.42902000000000001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422.2</v>
      </c>
      <c r="D41" s="40">
        <v>419.95</v>
      </c>
      <c r="E41" s="40">
        <v>416.84999999999997</v>
      </c>
      <c r="F41" s="40">
        <v>411.5</v>
      </c>
      <c r="G41" s="40">
        <v>408.4</v>
      </c>
      <c r="H41" s="40">
        <v>425.29999999999995</v>
      </c>
      <c r="I41" s="40">
        <v>428.4</v>
      </c>
      <c r="J41" s="40">
        <v>433.74999999999994</v>
      </c>
      <c r="K41" s="31">
        <v>423.05</v>
      </c>
      <c r="L41" s="31">
        <v>414.6</v>
      </c>
      <c r="M41" s="31">
        <v>29.12201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1320.1</v>
      </c>
      <c r="D42" s="40">
        <v>1342.3833333333334</v>
      </c>
      <c r="E42" s="40">
        <v>1288.8166666666668</v>
      </c>
      <c r="F42" s="40">
        <v>1257.5333333333333</v>
      </c>
      <c r="G42" s="40">
        <v>1203.9666666666667</v>
      </c>
      <c r="H42" s="40">
        <v>1373.666666666667</v>
      </c>
      <c r="I42" s="40">
        <v>1427.2333333333336</v>
      </c>
      <c r="J42" s="40">
        <v>1458.5166666666671</v>
      </c>
      <c r="K42" s="31">
        <v>1395.95</v>
      </c>
      <c r="L42" s="31">
        <v>1311.1</v>
      </c>
      <c r="M42" s="31">
        <v>7.1797300000000002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4092.7</v>
      </c>
      <c r="D43" s="40">
        <v>4127.25</v>
      </c>
      <c r="E43" s="40">
        <v>4029.5</v>
      </c>
      <c r="F43" s="40">
        <v>3966.3</v>
      </c>
      <c r="G43" s="40">
        <v>3868.55</v>
      </c>
      <c r="H43" s="40">
        <v>4190.45</v>
      </c>
      <c r="I43" s="40">
        <v>4288.2</v>
      </c>
      <c r="J43" s="40">
        <v>4351.3999999999996</v>
      </c>
      <c r="K43" s="31">
        <v>4225</v>
      </c>
      <c r="L43" s="31">
        <v>4064.05</v>
      </c>
      <c r="M43" s="31">
        <v>9.8168000000000006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229.55</v>
      </c>
      <c r="D44" s="40">
        <v>228.33333333333334</v>
      </c>
      <c r="E44" s="40">
        <v>226.31666666666669</v>
      </c>
      <c r="F44" s="40">
        <v>223.08333333333334</v>
      </c>
      <c r="G44" s="40">
        <v>221.06666666666669</v>
      </c>
      <c r="H44" s="40">
        <v>231.56666666666669</v>
      </c>
      <c r="I44" s="40">
        <v>233.58333333333334</v>
      </c>
      <c r="J44" s="40">
        <v>236.81666666666669</v>
      </c>
      <c r="K44" s="31">
        <v>230.35</v>
      </c>
      <c r="L44" s="31">
        <v>225.1</v>
      </c>
      <c r="M44" s="31">
        <v>47.499160000000003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372.55</v>
      </c>
      <c r="D45" s="40">
        <v>377.48333333333335</v>
      </c>
      <c r="E45" s="40">
        <v>365.06666666666672</v>
      </c>
      <c r="F45" s="40">
        <v>357.58333333333337</v>
      </c>
      <c r="G45" s="40">
        <v>345.16666666666674</v>
      </c>
      <c r="H45" s="40">
        <v>384.9666666666667</v>
      </c>
      <c r="I45" s="40">
        <v>397.38333333333333</v>
      </c>
      <c r="J45" s="40">
        <v>404.86666666666667</v>
      </c>
      <c r="K45" s="31">
        <v>389.9</v>
      </c>
      <c r="L45" s="31">
        <v>370</v>
      </c>
      <c r="M45" s="31">
        <v>2.2456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141.25</v>
      </c>
      <c r="D46" s="40">
        <v>139.78333333333333</v>
      </c>
      <c r="E46" s="40">
        <v>136.26666666666665</v>
      </c>
      <c r="F46" s="40">
        <v>131.28333333333333</v>
      </c>
      <c r="G46" s="40">
        <v>127.76666666666665</v>
      </c>
      <c r="H46" s="40">
        <v>144.76666666666665</v>
      </c>
      <c r="I46" s="40">
        <v>148.28333333333336</v>
      </c>
      <c r="J46" s="40">
        <v>153.26666666666665</v>
      </c>
      <c r="K46" s="31">
        <v>143.30000000000001</v>
      </c>
      <c r="L46" s="31">
        <v>134.80000000000001</v>
      </c>
      <c r="M46" s="31">
        <v>420.05950999999999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103.5</v>
      </c>
      <c r="D47" s="40">
        <v>104.28333333333335</v>
      </c>
      <c r="E47" s="40">
        <v>101.91666666666669</v>
      </c>
      <c r="F47" s="40">
        <v>100.33333333333334</v>
      </c>
      <c r="G47" s="40">
        <v>97.966666666666683</v>
      </c>
      <c r="H47" s="40">
        <v>105.86666666666669</v>
      </c>
      <c r="I47" s="40">
        <v>108.23333333333333</v>
      </c>
      <c r="J47" s="40">
        <v>109.81666666666669</v>
      </c>
      <c r="K47" s="31">
        <v>106.65</v>
      </c>
      <c r="L47" s="31">
        <v>102.7</v>
      </c>
      <c r="M47" s="31">
        <v>10.83056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3027</v>
      </c>
      <c r="D48" s="40">
        <v>3028.7333333333336</v>
      </c>
      <c r="E48" s="40">
        <v>2992.4666666666672</v>
      </c>
      <c r="F48" s="40">
        <v>2957.9333333333334</v>
      </c>
      <c r="G48" s="40">
        <v>2921.666666666667</v>
      </c>
      <c r="H48" s="40">
        <v>3063.2666666666673</v>
      </c>
      <c r="I48" s="40">
        <v>3099.5333333333338</v>
      </c>
      <c r="J48" s="40">
        <v>3134.0666666666675</v>
      </c>
      <c r="K48" s="31">
        <v>3065</v>
      </c>
      <c r="L48" s="31">
        <v>2994.2</v>
      </c>
      <c r="M48" s="31">
        <v>24.330310000000001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163.4</v>
      </c>
      <c r="D49" s="40">
        <v>163.36666666666667</v>
      </c>
      <c r="E49" s="40">
        <v>161.38333333333335</v>
      </c>
      <c r="F49" s="40">
        <v>159.36666666666667</v>
      </c>
      <c r="G49" s="40">
        <v>157.38333333333335</v>
      </c>
      <c r="H49" s="40">
        <v>165.38333333333335</v>
      </c>
      <c r="I49" s="40">
        <v>167.3666666666667</v>
      </c>
      <c r="J49" s="40">
        <v>169.38333333333335</v>
      </c>
      <c r="K49" s="31">
        <v>165.35</v>
      </c>
      <c r="L49" s="31">
        <v>161.35</v>
      </c>
      <c r="M49" s="31">
        <v>5.5445000000000002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3376.95</v>
      </c>
      <c r="D50" s="40">
        <v>3381.7333333333336</v>
      </c>
      <c r="E50" s="40">
        <v>3365.4666666666672</v>
      </c>
      <c r="F50" s="40">
        <v>3353.9833333333336</v>
      </c>
      <c r="G50" s="40">
        <v>3337.7166666666672</v>
      </c>
      <c r="H50" s="40">
        <v>3393.2166666666672</v>
      </c>
      <c r="I50" s="40">
        <v>3409.4833333333336</v>
      </c>
      <c r="J50" s="40">
        <v>3420.9666666666672</v>
      </c>
      <c r="K50" s="31">
        <v>3398</v>
      </c>
      <c r="L50" s="31">
        <v>3370.25</v>
      </c>
      <c r="M50" s="31">
        <v>0.10489999999999999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2220.9499999999998</v>
      </c>
      <c r="D51" s="40">
        <v>2229.6833333333329</v>
      </c>
      <c r="E51" s="40">
        <v>2182.6666666666661</v>
      </c>
      <c r="F51" s="40">
        <v>2144.3833333333332</v>
      </c>
      <c r="G51" s="40">
        <v>2097.3666666666663</v>
      </c>
      <c r="H51" s="40">
        <v>2267.9666666666658</v>
      </c>
      <c r="I51" s="40">
        <v>2314.9833333333331</v>
      </c>
      <c r="J51" s="40">
        <v>2353.2666666666655</v>
      </c>
      <c r="K51" s="31">
        <v>2276.6999999999998</v>
      </c>
      <c r="L51" s="31">
        <v>2191.4</v>
      </c>
      <c r="M51" s="31">
        <v>5.8362499999999997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9063.25</v>
      </c>
      <c r="D52" s="40">
        <v>9082.75</v>
      </c>
      <c r="E52" s="40">
        <v>9015.5</v>
      </c>
      <c r="F52" s="40">
        <v>8967.75</v>
      </c>
      <c r="G52" s="40">
        <v>8900.5</v>
      </c>
      <c r="H52" s="40">
        <v>9130.5</v>
      </c>
      <c r="I52" s="40">
        <v>9197.75</v>
      </c>
      <c r="J52" s="40">
        <v>9245.5</v>
      </c>
      <c r="K52" s="31">
        <v>9150</v>
      </c>
      <c r="L52" s="31">
        <v>9035</v>
      </c>
      <c r="M52" s="31">
        <v>0.79771000000000003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916.9</v>
      </c>
      <c r="D53" s="40">
        <v>919.56666666666661</v>
      </c>
      <c r="E53" s="40">
        <v>911.63333333333321</v>
      </c>
      <c r="F53" s="40">
        <v>906.36666666666656</v>
      </c>
      <c r="G53" s="40">
        <v>898.43333333333317</v>
      </c>
      <c r="H53" s="40">
        <v>924.83333333333326</v>
      </c>
      <c r="I53" s="40">
        <v>932.76666666666665</v>
      </c>
      <c r="J53" s="40">
        <v>938.0333333333333</v>
      </c>
      <c r="K53" s="31">
        <v>927.5</v>
      </c>
      <c r="L53" s="31">
        <v>914.3</v>
      </c>
      <c r="M53" s="31">
        <v>12.48612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640.65</v>
      </c>
      <c r="D54" s="40">
        <v>643.7166666666667</v>
      </c>
      <c r="E54" s="40">
        <v>630.58333333333337</v>
      </c>
      <c r="F54" s="40">
        <v>620.51666666666665</v>
      </c>
      <c r="G54" s="40">
        <v>607.38333333333333</v>
      </c>
      <c r="H54" s="40">
        <v>653.78333333333342</v>
      </c>
      <c r="I54" s="40">
        <v>666.91666666666663</v>
      </c>
      <c r="J54" s="40">
        <v>676.98333333333346</v>
      </c>
      <c r="K54" s="31">
        <v>656.85</v>
      </c>
      <c r="L54" s="31">
        <v>633.65</v>
      </c>
      <c r="M54" s="31">
        <v>3.8023400000000001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3566.25</v>
      </c>
      <c r="D55" s="40">
        <v>3549.75</v>
      </c>
      <c r="E55" s="40">
        <v>3520.5</v>
      </c>
      <c r="F55" s="40">
        <v>3474.75</v>
      </c>
      <c r="G55" s="40">
        <v>3445.5</v>
      </c>
      <c r="H55" s="40">
        <v>3595.5</v>
      </c>
      <c r="I55" s="40">
        <v>3624.75</v>
      </c>
      <c r="J55" s="40">
        <v>3670.5</v>
      </c>
      <c r="K55" s="31">
        <v>3579</v>
      </c>
      <c r="L55" s="31">
        <v>3504</v>
      </c>
      <c r="M55" s="31">
        <v>2.24336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738.6</v>
      </c>
      <c r="D56" s="40">
        <v>732.91666666666663</v>
      </c>
      <c r="E56" s="40">
        <v>724.98333333333323</v>
      </c>
      <c r="F56" s="40">
        <v>711.36666666666656</v>
      </c>
      <c r="G56" s="40">
        <v>703.43333333333317</v>
      </c>
      <c r="H56" s="40">
        <v>746.5333333333333</v>
      </c>
      <c r="I56" s="40">
        <v>754.4666666666667</v>
      </c>
      <c r="J56" s="40">
        <v>768.08333333333337</v>
      </c>
      <c r="K56" s="31">
        <v>740.85</v>
      </c>
      <c r="L56" s="31">
        <v>719.3</v>
      </c>
      <c r="M56" s="31">
        <v>92.658389999999997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2887.95</v>
      </c>
      <c r="D57" s="40">
        <v>2907.5499999999997</v>
      </c>
      <c r="E57" s="40">
        <v>2860.3999999999996</v>
      </c>
      <c r="F57" s="40">
        <v>2832.85</v>
      </c>
      <c r="G57" s="40">
        <v>2785.7</v>
      </c>
      <c r="H57" s="40">
        <v>2935.0999999999995</v>
      </c>
      <c r="I57" s="40">
        <v>2982.25</v>
      </c>
      <c r="J57" s="40">
        <v>3009.7999999999993</v>
      </c>
      <c r="K57" s="31">
        <v>2954.7</v>
      </c>
      <c r="L57" s="31">
        <v>2880</v>
      </c>
      <c r="M57" s="31">
        <v>0.29966999999999999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1334.25</v>
      </c>
      <c r="D58" s="40">
        <v>1330.4166666666667</v>
      </c>
      <c r="E58" s="40">
        <v>1320.8333333333335</v>
      </c>
      <c r="F58" s="40">
        <v>1307.4166666666667</v>
      </c>
      <c r="G58" s="40">
        <v>1297.8333333333335</v>
      </c>
      <c r="H58" s="40">
        <v>1343.8333333333335</v>
      </c>
      <c r="I58" s="40">
        <v>1353.416666666667</v>
      </c>
      <c r="J58" s="40">
        <v>1366.8333333333335</v>
      </c>
      <c r="K58" s="31">
        <v>1340</v>
      </c>
      <c r="L58" s="31">
        <v>1317</v>
      </c>
      <c r="M58" s="31">
        <v>3.4619900000000001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1264.3499999999999</v>
      </c>
      <c r="D59" s="40">
        <v>1272.8999999999999</v>
      </c>
      <c r="E59" s="40">
        <v>1252.4499999999998</v>
      </c>
      <c r="F59" s="40">
        <v>1240.55</v>
      </c>
      <c r="G59" s="40">
        <v>1220.0999999999999</v>
      </c>
      <c r="H59" s="40">
        <v>1284.7999999999997</v>
      </c>
      <c r="I59" s="40">
        <v>1305.25</v>
      </c>
      <c r="J59" s="40">
        <v>1317.1499999999996</v>
      </c>
      <c r="K59" s="31">
        <v>1293.3499999999999</v>
      </c>
      <c r="L59" s="31">
        <v>1261</v>
      </c>
      <c r="M59" s="31">
        <v>3.66709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3828.2</v>
      </c>
      <c r="D60" s="40">
        <v>3823.9500000000003</v>
      </c>
      <c r="E60" s="40">
        <v>3809.9000000000005</v>
      </c>
      <c r="F60" s="40">
        <v>3791.6000000000004</v>
      </c>
      <c r="G60" s="40">
        <v>3777.5500000000006</v>
      </c>
      <c r="H60" s="40">
        <v>3842.2500000000005</v>
      </c>
      <c r="I60" s="40">
        <v>3856.3000000000006</v>
      </c>
      <c r="J60" s="40">
        <v>3874.6000000000004</v>
      </c>
      <c r="K60" s="31">
        <v>3838</v>
      </c>
      <c r="L60" s="31">
        <v>3805.65</v>
      </c>
      <c r="M60" s="31">
        <v>4.0898099999999999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285.85000000000002</v>
      </c>
      <c r="D61" s="40">
        <v>287.55</v>
      </c>
      <c r="E61" s="40">
        <v>282.3</v>
      </c>
      <c r="F61" s="40">
        <v>278.75</v>
      </c>
      <c r="G61" s="40">
        <v>273.5</v>
      </c>
      <c r="H61" s="40">
        <v>291.10000000000002</v>
      </c>
      <c r="I61" s="40">
        <v>296.35000000000002</v>
      </c>
      <c r="J61" s="40">
        <v>299.90000000000003</v>
      </c>
      <c r="K61" s="31">
        <v>292.8</v>
      </c>
      <c r="L61" s="31">
        <v>284</v>
      </c>
      <c r="M61" s="31">
        <v>4.4086499999999997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1153.9000000000001</v>
      </c>
      <c r="D62" s="40">
        <v>1147.5500000000002</v>
      </c>
      <c r="E62" s="40">
        <v>1134.1500000000003</v>
      </c>
      <c r="F62" s="40">
        <v>1114.4000000000001</v>
      </c>
      <c r="G62" s="40">
        <v>1101.0000000000002</v>
      </c>
      <c r="H62" s="40">
        <v>1167.3000000000004</v>
      </c>
      <c r="I62" s="40">
        <v>1180.7</v>
      </c>
      <c r="J62" s="40">
        <v>1200.4500000000005</v>
      </c>
      <c r="K62" s="31">
        <v>1160.95</v>
      </c>
      <c r="L62" s="31">
        <v>1127.8</v>
      </c>
      <c r="M62" s="31">
        <v>0.70606000000000002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6331.9</v>
      </c>
      <c r="D63" s="40">
        <v>6293.3</v>
      </c>
      <c r="E63" s="40">
        <v>6244.6</v>
      </c>
      <c r="F63" s="40">
        <v>6157.3</v>
      </c>
      <c r="G63" s="40">
        <v>6108.6</v>
      </c>
      <c r="H63" s="40">
        <v>6380.6</v>
      </c>
      <c r="I63" s="40">
        <v>6429.2999999999993</v>
      </c>
      <c r="J63" s="40">
        <v>6516.6</v>
      </c>
      <c r="K63" s="31">
        <v>6342</v>
      </c>
      <c r="L63" s="31">
        <v>6206</v>
      </c>
      <c r="M63" s="31">
        <v>10.9171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14295</v>
      </c>
      <c r="D64" s="40">
        <v>14257.783333333333</v>
      </c>
      <c r="E64" s="40">
        <v>14197.216666666665</v>
      </c>
      <c r="F64" s="40">
        <v>14099.433333333332</v>
      </c>
      <c r="G64" s="40">
        <v>14038.866666666665</v>
      </c>
      <c r="H64" s="40">
        <v>14355.566666666666</v>
      </c>
      <c r="I64" s="40">
        <v>14416.133333333331</v>
      </c>
      <c r="J64" s="40">
        <v>14513.916666666666</v>
      </c>
      <c r="K64" s="31">
        <v>14318.35</v>
      </c>
      <c r="L64" s="31">
        <v>14160</v>
      </c>
      <c r="M64" s="31">
        <v>2.0243000000000002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3998.05</v>
      </c>
      <c r="D65" s="40">
        <v>3998.9666666666667</v>
      </c>
      <c r="E65" s="40">
        <v>3979.0833333333335</v>
      </c>
      <c r="F65" s="40">
        <v>3960.1166666666668</v>
      </c>
      <c r="G65" s="40">
        <v>3940.2333333333336</v>
      </c>
      <c r="H65" s="40">
        <v>4017.9333333333334</v>
      </c>
      <c r="I65" s="40">
        <v>4037.8166666666666</v>
      </c>
      <c r="J65" s="40">
        <v>4056.7833333333333</v>
      </c>
      <c r="K65" s="31">
        <v>4018.85</v>
      </c>
      <c r="L65" s="31">
        <v>3980</v>
      </c>
      <c r="M65" s="31">
        <v>0.31030999999999997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3409.55</v>
      </c>
      <c r="D66" s="40">
        <v>3475.5166666666664</v>
      </c>
      <c r="E66" s="40">
        <v>3332.0333333333328</v>
      </c>
      <c r="F66" s="40">
        <v>3254.5166666666664</v>
      </c>
      <c r="G66" s="40">
        <v>3111.0333333333328</v>
      </c>
      <c r="H66" s="40">
        <v>3553.0333333333328</v>
      </c>
      <c r="I66" s="40">
        <v>3696.5166666666664</v>
      </c>
      <c r="J66" s="40">
        <v>3774.0333333333328</v>
      </c>
      <c r="K66" s="31">
        <v>3619</v>
      </c>
      <c r="L66" s="31">
        <v>3398</v>
      </c>
      <c r="M66" s="31">
        <v>3.5098500000000001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2519.6999999999998</v>
      </c>
      <c r="D67" s="40">
        <v>2518.7999999999997</v>
      </c>
      <c r="E67" s="40">
        <v>2482.6499999999996</v>
      </c>
      <c r="F67" s="40">
        <v>2445.6</v>
      </c>
      <c r="G67" s="40">
        <v>2409.4499999999998</v>
      </c>
      <c r="H67" s="40">
        <v>2555.8499999999995</v>
      </c>
      <c r="I67" s="40">
        <v>2592</v>
      </c>
      <c r="J67" s="40">
        <v>2629.0499999999993</v>
      </c>
      <c r="K67" s="31">
        <v>2554.9499999999998</v>
      </c>
      <c r="L67" s="31">
        <v>2481.75</v>
      </c>
      <c r="M67" s="31">
        <v>7.16587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135.65</v>
      </c>
      <c r="D68" s="40">
        <v>135.81666666666666</v>
      </c>
      <c r="E68" s="40">
        <v>134.88333333333333</v>
      </c>
      <c r="F68" s="40">
        <v>134.11666666666667</v>
      </c>
      <c r="G68" s="40">
        <v>133.18333333333334</v>
      </c>
      <c r="H68" s="40">
        <v>136.58333333333331</v>
      </c>
      <c r="I68" s="40">
        <v>137.51666666666665</v>
      </c>
      <c r="J68" s="40">
        <v>138.2833333333333</v>
      </c>
      <c r="K68" s="31">
        <v>136.75</v>
      </c>
      <c r="L68" s="31">
        <v>135.05000000000001</v>
      </c>
      <c r="M68" s="31">
        <v>1.6667700000000001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365.55</v>
      </c>
      <c r="D69" s="40">
        <v>365.15000000000003</v>
      </c>
      <c r="E69" s="40">
        <v>360.40000000000009</v>
      </c>
      <c r="F69" s="40">
        <v>355.25000000000006</v>
      </c>
      <c r="G69" s="40">
        <v>350.50000000000011</v>
      </c>
      <c r="H69" s="40">
        <v>370.30000000000007</v>
      </c>
      <c r="I69" s="40">
        <v>375.04999999999995</v>
      </c>
      <c r="J69" s="40">
        <v>380.20000000000005</v>
      </c>
      <c r="K69" s="31">
        <v>369.9</v>
      </c>
      <c r="L69" s="31">
        <v>360</v>
      </c>
      <c r="M69" s="31">
        <v>9.8321100000000001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300.60000000000002</v>
      </c>
      <c r="D70" s="40">
        <v>299.83333333333337</v>
      </c>
      <c r="E70" s="40">
        <v>296.86666666666673</v>
      </c>
      <c r="F70" s="40">
        <v>293.13333333333338</v>
      </c>
      <c r="G70" s="40">
        <v>290.16666666666674</v>
      </c>
      <c r="H70" s="40">
        <v>303.56666666666672</v>
      </c>
      <c r="I70" s="40">
        <v>306.53333333333342</v>
      </c>
      <c r="J70" s="40">
        <v>310.26666666666671</v>
      </c>
      <c r="K70" s="31">
        <v>302.8</v>
      </c>
      <c r="L70" s="31">
        <v>296.10000000000002</v>
      </c>
      <c r="M70" s="31">
        <v>57.256070000000001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82.65</v>
      </c>
      <c r="D71" s="40">
        <v>82.066666666666663</v>
      </c>
      <c r="E71" s="40">
        <v>81.133333333333326</v>
      </c>
      <c r="F71" s="40">
        <v>79.61666666666666</v>
      </c>
      <c r="G71" s="40">
        <v>78.683333333333323</v>
      </c>
      <c r="H71" s="40">
        <v>83.583333333333329</v>
      </c>
      <c r="I71" s="40">
        <v>84.516666666666666</v>
      </c>
      <c r="J71" s="40">
        <v>86.033333333333331</v>
      </c>
      <c r="K71" s="31">
        <v>83</v>
      </c>
      <c r="L71" s="31">
        <v>80.55</v>
      </c>
      <c r="M71" s="31">
        <v>383.55784999999997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74.349999999999994</v>
      </c>
      <c r="D72" s="40">
        <v>75.033333333333331</v>
      </c>
      <c r="E72" s="40">
        <v>73.416666666666657</v>
      </c>
      <c r="F72" s="40">
        <v>72.48333333333332</v>
      </c>
      <c r="G72" s="40">
        <v>70.866666666666646</v>
      </c>
      <c r="H72" s="40">
        <v>75.966666666666669</v>
      </c>
      <c r="I72" s="40">
        <v>77.583333333333343</v>
      </c>
      <c r="J72" s="40">
        <v>78.51666666666668</v>
      </c>
      <c r="K72" s="31">
        <v>76.650000000000006</v>
      </c>
      <c r="L72" s="31">
        <v>74.099999999999994</v>
      </c>
      <c r="M72" s="31">
        <v>75.266440000000003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21.55</v>
      </c>
      <c r="D73" s="40">
        <v>21.733333333333334</v>
      </c>
      <c r="E73" s="40">
        <v>21.266666666666669</v>
      </c>
      <c r="F73" s="40">
        <v>20.983333333333334</v>
      </c>
      <c r="G73" s="40">
        <v>20.516666666666669</v>
      </c>
      <c r="H73" s="40">
        <v>22.016666666666669</v>
      </c>
      <c r="I73" s="40">
        <v>22.483333333333338</v>
      </c>
      <c r="J73" s="40">
        <v>22.766666666666669</v>
      </c>
      <c r="K73" s="31">
        <v>22.2</v>
      </c>
      <c r="L73" s="31">
        <v>21.45</v>
      </c>
      <c r="M73" s="31">
        <v>40.711010000000002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1688.7</v>
      </c>
      <c r="D74" s="40">
        <v>1702.4333333333332</v>
      </c>
      <c r="E74" s="40">
        <v>1667.8666666666663</v>
      </c>
      <c r="F74" s="40">
        <v>1647.0333333333331</v>
      </c>
      <c r="G74" s="40">
        <v>1612.4666666666662</v>
      </c>
      <c r="H74" s="40">
        <v>1723.2666666666664</v>
      </c>
      <c r="I74" s="40">
        <v>1757.8333333333335</v>
      </c>
      <c r="J74" s="40">
        <v>1778.6666666666665</v>
      </c>
      <c r="K74" s="31">
        <v>1737</v>
      </c>
      <c r="L74" s="31">
        <v>1681.6</v>
      </c>
      <c r="M74" s="31">
        <v>16.084980000000002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5890.1</v>
      </c>
      <c r="D75" s="40">
        <v>5851.4000000000005</v>
      </c>
      <c r="E75" s="40">
        <v>5797.8000000000011</v>
      </c>
      <c r="F75" s="40">
        <v>5705.5000000000009</v>
      </c>
      <c r="G75" s="40">
        <v>5651.9000000000015</v>
      </c>
      <c r="H75" s="40">
        <v>5943.7000000000007</v>
      </c>
      <c r="I75" s="40">
        <v>5997.3000000000011</v>
      </c>
      <c r="J75" s="40">
        <v>6089.6</v>
      </c>
      <c r="K75" s="31">
        <v>5905</v>
      </c>
      <c r="L75" s="31">
        <v>5759.1</v>
      </c>
      <c r="M75" s="31">
        <v>0.10736999999999999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845.8</v>
      </c>
      <c r="D76" s="40">
        <v>848.13333333333333</v>
      </c>
      <c r="E76" s="40">
        <v>838.81666666666661</v>
      </c>
      <c r="F76" s="40">
        <v>831.83333333333326</v>
      </c>
      <c r="G76" s="40">
        <v>822.51666666666654</v>
      </c>
      <c r="H76" s="40">
        <v>855.11666666666667</v>
      </c>
      <c r="I76" s="40">
        <v>864.43333333333351</v>
      </c>
      <c r="J76" s="40">
        <v>871.41666666666674</v>
      </c>
      <c r="K76" s="31">
        <v>857.45</v>
      </c>
      <c r="L76" s="31">
        <v>841.15</v>
      </c>
      <c r="M76" s="31">
        <v>7.1845499999999998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411.9</v>
      </c>
      <c r="D77" s="40">
        <v>413.75</v>
      </c>
      <c r="E77" s="40">
        <v>408.15</v>
      </c>
      <c r="F77" s="40">
        <v>404.4</v>
      </c>
      <c r="G77" s="40">
        <v>398.79999999999995</v>
      </c>
      <c r="H77" s="40">
        <v>417.5</v>
      </c>
      <c r="I77" s="40">
        <v>423.1</v>
      </c>
      <c r="J77" s="40">
        <v>426.85</v>
      </c>
      <c r="K77" s="31">
        <v>419.35</v>
      </c>
      <c r="L77" s="31">
        <v>410</v>
      </c>
      <c r="M77" s="31">
        <v>2.1537199999999999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182.25</v>
      </c>
      <c r="D78" s="40">
        <v>182.9</v>
      </c>
      <c r="E78" s="40">
        <v>180.9</v>
      </c>
      <c r="F78" s="40">
        <v>179.55</v>
      </c>
      <c r="G78" s="40">
        <v>177.55</v>
      </c>
      <c r="H78" s="40">
        <v>184.25</v>
      </c>
      <c r="I78" s="40">
        <v>186.25</v>
      </c>
      <c r="J78" s="40">
        <v>187.6</v>
      </c>
      <c r="K78" s="31">
        <v>184.9</v>
      </c>
      <c r="L78" s="31">
        <v>181.55</v>
      </c>
      <c r="M78" s="31">
        <v>58.8566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812.2</v>
      </c>
      <c r="D79" s="40">
        <v>806.56666666666661</v>
      </c>
      <c r="E79" s="40">
        <v>793.13333333333321</v>
      </c>
      <c r="F79" s="40">
        <v>774.06666666666661</v>
      </c>
      <c r="G79" s="40">
        <v>760.63333333333321</v>
      </c>
      <c r="H79" s="40">
        <v>825.63333333333321</v>
      </c>
      <c r="I79" s="40">
        <v>839.06666666666661</v>
      </c>
      <c r="J79" s="40">
        <v>858.13333333333321</v>
      </c>
      <c r="K79" s="31">
        <v>820</v>
      </c>
      <c r="L79" s="31">
        <v>787.5</v>
      </c>
      <c r="M79" s="31">
        <v>33.139069999999997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59.1</v>
      </c>
      <c r="D80" s="40">
        <v>59.533333333333331</v>
      </c>
      <c r="E80" s="40">
        <v>58.466666666666661</v>
      </c>
      <c r="F80" s="40">
        <v>57.833333333333329</v>
      </c>
      <c r="G80" s="40">
        <v>56.766666666666659</v>
      </c>
      <c r="H80" s="40">
        <v>60.166666666666664</v>
      </c>
      <c r="I80" s="40">
        <v>61.233333333333327</v>
      </c>
      <c r="J80" s="40">
        <v>61.866666666666667</v>
      </c>
      <c r="K80" s="31">
        <v>60.6</v>
      </c>
      <c r="L80" s="31">
        <v>58.9</v>
      </c>
      <c r="M80" s="31">
        <v>300.57995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463.4</v>
      </c>
      <c r="D81" s="40">
        <v>461.61666666666662</v>
      </c>
      <c r="E81" s="40">
        <v>458.28333333333325</v>
      </c>
      <c r="F81" s="40">
        <v>453.16666666666663</v>
      </c>
      <c r="G81" s="40">
        <v>449.83333333333326</v>
      </c>
      <c r="H81" s="40">
        <v>466.73333333333323</v>
      </c>
      <c r="I81" s="40">
        <v>470.06666666666661</v>
      </c>
      <c r="J81" s="40">
        <v>475.18333333333322</v>
      </c>
      <c r="K81" s="31">
        <v>464.95</v>
      </c>
      <c r="L81" s="31">
        <v>456.5</v>
      </c>
      <c r="M81" s="31">
        <v>39.275660000000002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13571.45</v>
      </c>
      <c r="D82" s="40">
        <v>13623.816666666666</v>
      </c>
      <c r="E82" s="40">
        <v>13447.633333333331</v>
      </c>
      <c r="F82" s="40">
        <v>13323.816666666666</v>
      </c>
      <c r="G82" s="40">
        <v>13147.633333333331</v>
      </c>
      <c r="H82" s="40">
        <v>13747.633333333331</v>
      </c>
      <c r="I82" s="40">
        <v>13923.816666666666</v>
      </c>
      <c r="J82" s="40">
        <v>14047.633333333331</v>
      </c>
      <c r="K82" s="31">
        <v>13800</v>
      </c>
      <c r="L82" s="31">
        <v>13500</v>
      </c>
      <c r="M82" s="31">
        <v>1.341E-2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580.20000000000005</v>
      </c>
      <c r="D83" s="40">
        <v>574.76666666666677</v>
      </c>
      <c r="E83" s="40">
        <v>567.53333333333353</v>
      </c>
      <c r="F83" s="40">
        <v>554.86666666666679</v>
      </c>
      <c r="G83" s="40">
        <v>547.63333333333355</v>
      </c>
      <c r="H83" s="40">
        <v>587.43333333333351</v>
      </c>
      <c r="I83" s="40">
        <v>594.66666666666686</v>
      </c>
      <c r="J83" s="40">
        <v>607.33333333333348</v>
      </c>
      <c r="K83" s="31">
        <v>582</v>
      </c>
      <c r="L83" s="31">
        <v>562.1</v>
      </c>
      <c r="M83" s="31">
        <v>212.80806000000001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389.3</v>
      </c>
      <c r="D84" s="40">
        <v>389.91666666666669</v>
      </c>
      <c r="E84" s="40">
        <v>387.38333333333338</v>
      </c>
      <c r="F84" s="40">
        <v>385.4666666666667</v>
      </c>
      <c r="G84" s="40">
        <v>382.93333333333339</v>
      </c>
      <c r="H84" s="40">
        <v>391.83333333333337</v>
      </c>
      <c r="I84" s="40">
        <v>394.36666666666667</v>
      </c>
      <c r="J84" s="40">
        <v>396.28333333333336</v>
      </c>
      <c r="K84" s="31">
        <v>392.45</v>
      </c>
      <c r="L84" s="31">
        <v>388</v>
      </c>
      <c r="M84" s="31">
        <v>10.720370000000001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1453.95</v>
      </c>
      <c r="D85" s="40">
        <v>1465.3000000000002</v>
      </c>
      <c r="E85" s="40">
        <v>1436.2000000000003</v>
      </c>
      <c r="F85" s="40">
        <v>1418.45</v>
      </c>
      <c r="G85" s="40">
        <v>1389.3500000000001</v>
      </c>
      <c r="H85" s="40">
        <v>1483.0500000000004</v>
      </c>
      <c r="I85" s="40">
        <v>1512.1500000000003</v>
      </c>
      <c r="J85" s="40">
        <v>1529.9000000000005</v>
      </c>
      <c r="K85" s="31">
        <v>1494.4</v>
      </c>
      <c r="L85" s="31">
        <v>1447.55</v>
      </c>
      <c r="M85" s="31">
        <v>1.1878500000000001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394.05</v>
      </c>
      <c r="D86" s="40">
        <v>395.76666666666665</v>
      </c>
      <c r="E86" s="40">
        <v>390.5333333333333</v>
      </c>
      <c r="F86" s="40">
        <v>387.01666666666665</v>
      </c>
      <c r="G86" s="40">
        <v>381.7833333333333</v>
      </c>
      <c r="H86" s="40">
        <v>399.2833333333333</v>
      </c>
      <c r="I86" s="40">
        <v>404.51666666666665</v>
      </c>
      <c r="J86" s="40">
        <v>408.0333333333333</v>
      </c>
      <c r="K86" s="31">
        <v>401</v>
      </c>
      <c r="L86" s="31">
        <v>392.25</v>
      </c>
      <c r="M86" s="31">
        <v>12.51896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123.5</v>
      </c>
      <c r="D87" s="40">
        <v>124.33333333333333</v>
      </c>
      <c r="E87" s="40">
        <v>120.86666666666666</v>
      </c>
      <c r="F87" s="40">
        <v>118.23333333333333</v>
      </c>
      <c r="G87" s="40">
        <v>114.76666666666667</v>
      </c>
      <c r="H87" s="40">
        <v>126.96666666666665</v>
      </c>
      <c r="I87" s="40">
        <v>130.43333333333334</v>
      </c>
      <c r="J87" s="40">
        <v>133.06666666666666</v>
      </c>
      <c r="K87" s="31">
        <v>127.8</v>
      </c>
      <c r="L87" s="31">
        <v>121.7</v>
      </c>
      <c r="M87" s="31">
        <v>36.569949999999999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5514.3</v>
      </c>
      <c r="D88" s="40">
        <v>5611.416666666667</v>
      </c>
      <c r="E88" s="40">
        <v>5352.8833333333341</v>
      </c>
      <c r="F88" s="40">
        <v>5191.4666666666672</v>
      </c>
      <c r="G88" s="40">
        <v>4932.9333333333343</v>
      </c>
      <c r="H88" s="40">
        <v>5772.8333333333339</v>
      </c>
      <c r="I88" s="40">
        <v>6031.3666666666668</v>
      </c>
      <c r="J88" s="40">
        <v>6192.7833333333338</v>
      </c>
      <c r="K88" s="31">
        <v>5869.95</v>
      </c>
      <c r="L88" s="31">
        <v>5450</v>
      </c>
      <c r="M88" s="31">
        <v>1.8506400000000001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838.95</v>
      </c>
      <c r="D89" s="40">
        <v>840.7166666666667</v>
      </c>
      <c r="E89" s="40">
        <v>831.43333333333339</v>
      </c>
      <c r="F89" s="40">
        <v>823.91666666666674</v>
      </c>
      <c r="G89" s="40">
        <v>814.63333333333344</v>
      </c>
      <c r="H89" s="40">
        <v>848.23333333333335</v>
      </c>
      <c r="I89" s="40">
        <v>857.51666666666665</v>
      </c>
      <c r="J89" s="40">
        <v>865.0333333333333</v>
      </c>
      <c r="K89" s="31">
        <v>850</v>
      </c>
      <c r="L89" s="31">
        <v>833.2</v>
      </c>
      <c r="M89" s="31">
        <v>1.0112699999999999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1247.2</v>
      </c>
      <c r="D90" s="40">
        <v>1254.95</v>
      </c>
      <c r="E90" s="40">
        <v>1234.95</v>
      </c>
      <c r="F90" s="40">
        <v>1222.7</v>
      </c>
      <c r="G90" s="40">
        <v>1202.7</v>
      </c>
      <c r="H90" s="40">
        <v>1267.2</v>
      </c>
      <c r="I90" s="40">
        <v>1287.2</v>
      </c>
      <c r="J90" s="40">
        <v>1299.45</v>
      </c>
      <c r="K90" s="31">
        <v>1274.95</v>
      </c>
      <c r="L90" s="31">
        <v>1242.7</v>
      </c>
      <c r="M90" s="31">
        <v>1.56606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15238.75</v>
      </c>
      <c r="D91" s="40">
        <v>15267.75</v>
      </c>
      <c r="E91" s="40">
        <v>15155</v>
      </c>
      <c r="F91" s="40">
        <v>15071.25</v>
      </c>
      <c r="G91" s="40">
        <v>14958.5</v>
      </c>
      <c r="H91" s="40">
        <v>15351.5</v>
      </c>
      <c r="I91" s="40">
        <v>15464.25</v>
      </c>
      <c r="J91" s="40">
        <v>15548</v>
      </c>
      <c r="K91" s="31">
        <v>15380.5</v>
      </c>
      <c r="L91" s="31">
        <v>15184</v>
      </c>
      <c r="M91" s="31">
        <v>0.36212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345.75</v>
      </c>
      <c r="D92" s="40">
        <v>344.2166666666667</v>
      </c>
      <c r="E92" s="40">
        <v>337.53333333333342</v>
      </c>
      <c r="F92" s="40">
        <v>329.31666666666672</v>
      </c>
      <c r="G92" s="40">
        <v>322.63333333333344</v>
      </c>
      <c r="H92" s="40">
        <v>352.43333333333339</v>
      </c>
      <c r="I92" s="40">
        <v>359.11666666666667</v>
      </c>
      <c r="J92" s="40">
        <v>367.33333333333337</v>
      </c>
      <c r="K92" s="31">
        <v>350.9</v>
      </c>
      <c r="L92" s="31">
        <v>336</v>
      </c>
      <c r="M92" s="31">
        <v>14.15452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3573.2</v>
      </c>
      <c r="D93" s="40">
        <v>3561.0666666666671</v>
      </c>
      <c r="E93" s="40">
        <v>3543.1333333333341</v>
      </c>
      <c r="F93" s="40">
        <v>3513.0666666666671</v>
      </c>
      <c r="G93" s="40">
        <v>3495.1333333333341</v>
      </c>
      <c r="H93" s="40">
        <v>3591.1333333333341</v>
      </c>
      <c r="I93" s="40">
        <v>3609.0666666666675</v>
      </c>
      <c r="J93" s="40">
        <v>3639.1333333333341</v>
      </c>
      <c r="K93" s="31">
        <v>3579</v>
      </c>
      <c r="L93" s="31">
        <v>3531</v>
      </c>
      <c r="M93" s="31">
        <v>13.260450000000001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184.1</v>
      </c>
      <c r="D94" s="40">
        <v>184.88333333333333</v>
      </c>
      <c r="E94" s="40">
        <v>182.46666666666664</v>
      </c>
      <c r="F94" s="40">
        <v>180.83333333333331</v>
      </c>
      <c r="G94" s="40">
        <v>178.41666666666663</v>
      </c>
      <c r="H94" s="40">
        <v>186.51666666666665</v>
      </c>
      <c r="I94" s="40">
        <v>188.93333333333334</v>
      </c>
      <c r="J94" s="40">
        <v>190.56666666666666</v>
      </c>
      <c r="K94" s="31">
        <v>187.3</v>
      </c>
      <c r="L94" s="31">
        <v>183.25</v>
      </c>
      <c r="M94" s="31">
        <v>22.105519999999999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420.85</v>
      </c>
      <c r="D95" s="40">
        <v>424.93333333333334</v>
      </c>
      <c r="E95" s="40">
        <v>414.7166666666667</v>
      </c>
      <c r="F95" s="40">
        <v>408.58333333333337</v>
      </c>
      <c r="G95" s="40">
        <v>398.36666666666673</v>
      </c>
      <c r="H95" s="40">
        <v>431.06666666666666</v>
      </c>
      <c r="I95" s="40">
        <v>441.28333333333325</v>
      </c>
      <c r="J95" s="40">
        <v>447.41666666666663</v>
      </c>
      <c r="K95" s="31">
        <v>435.15</v>
      </c>
      <c r="L95" s="31">
        <v>418.8</v>
      </c>
      <c r="M95" s="31">
        <v>4.1325799999999999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800.35</v>
      </c>
      <c r="D96" s="40">
        <v>810.03333333333342</v>
      </c>
      <c r="E96" s="40">
        <v>788.36666666666679</v>
      </c>
      <c r="F96" s="40">
        <v>776.38333333333333</v>
      </c>
      <c r="G96" s="40">
        <v>754.7166666666667</v>
      </c>
      <c r="H96" s="40">
        <v>822.01666666666688</v>
      </c>
      <c r="I96" s="40">
        <v>843.68333333333362</v>
      </c>
      <c r="J96" s="40">
        <v>855.66666666666697</v>
      </c>
      <c r="K96" s="31">
        <v>831.7</v>
      </c>
      <c r="L96" s="31">
        <v>798.05</v>
      </c>
      <c r="M96" s="31">
        <v>4.7635500000000004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3017.55</v>
      </c>
      <c r="D97" s="40">
        <v>3009.9500000000003</v>
      </c>
      <c r="E97" s="40">
        <v>2957.6000000000004</v>
      </c>
      <c r="F97" s="40">
        <v>2897.65</v>
      </c>
      <c r="G97" s="40">
        <v>2845.3</v>
      </c>
      <c r="H97" s="40">
        <v>3069.9000000000005</v>
      </c>
      <c r="I97" s="40">
        <v>3122.25</v>
      </c>
      <c r="J97" s="40">
        <v>3182.2000000000007</v>
      </c>
      <c r="K97" s="31">
        <v>3062.3</v>
      </c>
      <c r="L97" s="31">
        <v>2950</v>
      </c>
      <c r="M97" s="31">
        <v>0.80093999999999999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343.8</v>
      </c>
      <c r="D98" s="40">
        <v>344.95</v>
      </c>
      <c r="E98" s="40">
        <v>340.9</v>
      </c>
      <c r="F98" s="40">
        <v>338</v>
      </c>
      <c r="G98" s="40">
        <v>333.95</v>
      </c>
      <c r="H98" s="40">
        <v>347.84999999999997</v>
      </c>
      <c r="I98" s="40">
        <v>351.90000000000003</v>
      </c>
      <c r="J98" s="40">
        <v>354.79999999999995</v>
      </c>
      <c r="K98" s="31">
        <v>349</v>
      </c>
      <c r="L98" s="31">
        <v>342.05</v>
      </c>
      <c r="M98" s="31">
        <v>1.6977199999999999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591.95000000000005</v>
      </c>
      <c r="D99" s="40">
        <v>592.58333333333337</v>
      </c>
      <c r="E99" s="40">
        <v>588.36666666666679</v>
      </c>
      <c r="F99" s="40">
        <v>584.78333333333342</v>
      </c>
      <c r="G99" s="40">
        <v>580.56666666666683</v>
      </c>
      <c r="H99" s="40">
        <v>596.16666666666674</v>
      </c>
      <c r="I99" s="40">
        <v>600.38333333333321</v>
      </c>
      <c r="J99" s="40">
        <v>603.9666666666667</v>
      </c>
      <c r="K99" s="31">
        <v>596.79999999999995</v>
      </c>
      <c r="L99" s="31">
        <v>589</v>
      </c>
      <c r="M99" s="31">
        <v>20.993269999999999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552.4</v>
      </c>
      <c r="D100" s="40">
        <v>552.2166666666667</v>
      </c>
      <c r="E100" s="40">
        <v>545.43333333333339</v>
      </c>
      <c r="F100" s="40">
        <v>538.4666666666667</v>
      </c>
      <c r="G100" s="40">
        <v>531.68333333333339</v>
      </c>
      <c r="H100" s="40">
        <v>559.18333333333339</v>
      </c>
      <c r="I100" s="40">
        <v>565.9666666666667</v>
      </c>
      <c r="J100" s="40">
        <v>572.93333333333339</v>
      </c>
      <c r="K100" s="31">
        <v>559</v>
      </c>
      <c r="L100" s="31">
        <v>545.25</v>
      </c>
      <c r="M100" s="31">
        <v>5.2546200000000001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157.15</v>
      </c>
      <c r="D101" s="40">
        <v>156.55000000000001</v>
      </c>
      <c r="E101" s="40">
        <v>155.40000000000003</v>
      </c>
      <c r="F101" s="40">
        <v>153.65000000000003</v>
      </c>
      <c r="G101" s="40">
        <v>152.50000000000006</v>
      </c>
      <c r="H101" s="40">
        <v>158.30000000000001</v>
      </c>
      <c r="I101" s="40">
        <v>159.44999999999999</v>
      </c>
      <c r="J101" s="40">
        <v>161.19999999999999</v>
      </c>
      <c r="K101" s="31">
        <v>157.69999999999999</v>
      </c>
      <c r="L101" s="31">
        <v>154.80000000000001</v>
      </c>
      <c r="M101" s="31">
        <v>140.01982000000001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880.5</v>
      </c>
      <c r="D102" s="40">
        <v>886.04999999999984</v>
      </c>
      <c r="E102" s="40">
        <v>869.49999999999966</v>
      </c>
      <c r="F102" s="40">
        <v>858.49999999999977</v>
      </c>
      <c r="G102" s="40">
        <v>841.94999999999959</v>
      </c>
      <c r="H102" s="40">
        <v>897.04999999999973</v>
      </c>
      <c r="I102" s="40">
        <v>913.59999999999991</v>
      </c>
      <c r="J102" s="40">
        <v>924.5999999999998</v>
      </c>
      <c r="K102" s="31">
        <v>902.6</v>
      </c>
      <c r="L102" s="31">
        <v>875.05</v>
      </c>
      <c r="M102" s="31">
        <v>3.16472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551</v>
      </c>
      <c r="D103" s="40">
        <v>552.11666666666667</v>
      </c>
      <c r="E103" s="40">
        <v>547.23333333333335</v>
      </c>
      <c r="F103" s="40">
        <v>543.4666666666667</v>
      </c>
      <c r="G103" s="40">
        <v>538.58333333333337</v>
      </c>
      <c r="H103" s="40">
        <v>555.88333333333333</v>
      </c>
      <c r="I103" s="40">
        <v>560.76666666666677</v>
      </c>
      <c r="J103" s="40">
        <v>564.5333333333333</v>
      </c>
      <c r="K103" s="31">
        <v>557</v>
      </c>
      <c r="L103" s="31">
        <v>548.35</v>
      </c>
      <c r="M103" s="31">
        <v>1.14754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712.4</v>
      </c>
      <c r="D104" s="40">
        <v>707.76666666666677</v>
      </c>
      <c r="E104" s="40">
        <v>693.68333333333351</v>
      </c>
      <c r="F104" s="40">
        <v>674.9666666666667</v>
      </c>
      <c r="G104" s="40">
        <v>660.88333333333344</v>
      </c>
      <c r="H104" s="40">
        <v>726.48333333333358</v>
      </c>
      <c r="I104" s="40">
        <v>740.56666666666683</v>
      </c>
      <c r="J104" s="40">
        <v>759.28333333333364</v>
      </c>
      <c r="K104" s="31">
        <v>721.85</v>
      </c>
      <c r="L104" s="31">
        <v>689.05</v>
      </c>
      <c r="M104" s="31">
        <v>4.3021200000000004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139.69999999999999</v>
      </c>
      <c r="D105" s="40">
        <v>140.41666666666666</v>
      </c>
      <c r="E105" s="40">
        <v>138.13333333333333</v>
      </c>
      <c r="F105" s="40">
        <v>136.56666666666666</v>
      </c>
      <c r="G105" s="40">
        <v>134.28333333333333</v>
      </c>
      <c r="H105" s="40">
        <v>141.98333333333332</v>
      </c>
      <c r="I105" s="40">
        <v>144.26666666666668</v>
      </c>
      <c r="J105" s="40">
        <v>145.83333333333331</v>
      </c>
      <c r="K105" s="31">
        <v>142.69999999999999</v>
      </c>
      <c r="L105" s="31">
        <v>138.85</v>
      </c>
      <c r="M105" s="31">
        <v>30.47578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1361.55</v>
      </c>
      <c r="D106" s="40">
        <v>1363.1833333333334</v>
      </c>
      <c r="E106" s="40">
        <v>1351.3666666666668</v>
      </c>
      <c r="F106" s="40">
        <v>1341.1833333333334</v>
      </c>
      <c r="G106" s="40">
        <v>1329.3666666666668</v>
      </c>
      <c r="H106" s="40">
        <v>1373.3666666666668</v>
      </c>
      <c r="I106" s="40">
        <v>1385.1833333333334</v>
      </c>
      <c r="J106" s="40">
        <v>1395.3666666666668</v>
      </c>
      <c r="K106" s="31">
        <v>1375</v>
      </c>
      <c r="L106" s="31">
        <v>1353</v>
      </c>
      <c r="M106" s="31">
        <v>1.3787199999999999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22.9</v>
      </c>
      <c r="D107" s="40">
        <v>23.099999999999998</v>
      </c>
      <c r="E107" s="40">
        <v>22.599999999999994</v>
      </c>
      <c r="F107" s="40">
        <v>22.299999999999997</v>
      </c>
      <c r="G107" s="40">
        <v>21.799999999999994</v>
      </c>
      <c r="H107" s="40">
        <v>23.399999999999995</v>
      </c>
      <c r="I107" s="40">
        <v>23.900000000000002</v>
      </c>
      <c r="J107" s="40">
        <v>24.199999999999996</v>
      </c>
      <c r="K107" s="31">
        <v>23.6</v>
      </c>
      <c r="L107" s="31">
        <v>22.8</v>
      </c>
      <c r="M107" s="31">
        <v>152.62594999999999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1377.3</v>
      </c>
      <c r="D108" s="40">
        <v>1393.7666666666667</v>
      </c>
      <c r="E108" s="40">
        <v>1353.5333333333333</v>
      </c>
      <c r="F108" s="40">
        <v>1329.7666666666667</v>
      </c>
      <c r="G108" s="40">
        <v>1289.5333333333333</v>
      </c>
      <c r="H108" s="40">
        <v>1417.5333333333333</v>
      </c>
      <c r="I108" s="40">
        <v>1457.7666666666664</v>
      </c>
      <c r="J108" s="40">
        <v>1481.5333333333333</v>
      </c>
      <c r="K108" s="31">
        <v>1434</v>
      </c>
      <c r="L108" s="31">
        <v>1370</v>
      </c>
      <c r="M108" s="31">
        <v>2.5729899999999999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427.05</v>
      </c>
      <c r="D109" s="40">
        <v>429.43333333333334</v>
      </c>
      <c r="E109" s="40">
        <v>422.61666666666667</v>
      </c>
      <c r="F109" s="40">
        <v>418.18333333333334</v>
      </c>
      <c r="G109" s="40">
        <v>411.36666666666667</v>
      </c>
      <c r="H109" s="40">
        <v>433.86666666666667</v>
      </c>
      <c r="I109" s="40">
        <v>440.68333333333339</v>
      </c>
      <c r="J109" s="40">
        <v>445.11666666666667</v>
      </c>
      <c r="K109" s="31">
        <v>436.25</v>
      </c>
      <c r="L109" s="31">
        <v>425</v>
      </c>
      <c r="M109" s="31">
        <v>1.20563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810.1</v>
      </c>
      <c r="D110" s="40">
        <v>815.38333333333321</v>
      </c>
      <c r="E110" s="40">
        <v>798.76666666666642</v>
      </c>
      <c r="F110" s="40">
        <v>787.43333333333317</v>
      </c>
      <c r="G110" s="40">
        <v>770.81666666666638</v>
      </c>
      <c r="H110" s="40">
        <v>826.71666666666647</v>
      </c>
      <c r="I110" s="40">
        <v>843.33333333333326</v>
      </c>
      <c r="J110" s="40">
        <v>854.66666666666652</v>
      </c>
      <c r="K110" s="31">
        <v>832</v>
      </c>
      <c r="L110" s="31">
        <v>804.05</v>
      </c>
      <c r="M110" s="31">
        <v>7.6052600000000004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4571.3999999999996</v>
      </c>
      <c r="D111" s="40">
        <v>4590.3</v>
      </c>
      <c r="E111" s="40">
        <v>4531.1000000000004</v>
      </c>
      <c r="F111" s="40">
        <v>4490.8</v>
      </c>
      <c r="G111" s="40">
        <v>4431.6000000000004</v>
      </c>
      <c r="H111" s="40">
        <v>4630.6000000000004</v>
      </c>
      <c r="I111" s="40">
        <v>4689.7999999999993</v>
      </c>
      <c r="J111" s="40">
        <v>4730.1000000000004</v>
      </c>
      <c r="K111" s="31">
        <v>4649.5</v>
      </c>
      <c r="L111" s="31">
        <v>4550</v>
      </c>
      <c r="M111" s="31">
        <v>0.23261999999999999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174.65</v>
      </c>
      <c r="D112" s="40">
        <v>175.75</v>
      </c>
      <c r="E112" s="40">
        <v>173.15</v>
      </c>
      <c r="F112" s="40">
        <v>171.65</v>
      </c>
      <c r="G112" s="40">
        <v>169.05</v>
      </c>
      <c r="H112" s="40">
        <v>177.25</v>
      </c>
      <c r="I112" s="40">
        <v>179.85000000000002</v>
      </c>
      <c r="J112" s="40">
        <v>181.35</v>
      </c>
      <c r="K112" s="31">
        <v>178.35</v>
      </c>
      <c r="L112" s="31">
        <v>174.25</v>
      </c>
      <c r="M112" s="31">
        <v>1.1712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319.14999999999998</v>
      </c>
      <c r="D113" s="40">
        <v>316.71666666666664</v>
      </c>
      <c r="E113" s="40">
        <v>312.93333333333328</v>
      </c>
      <c r="F113" s="40">
        <v>306.71666666666664</v>
      </c>
      <c r="G113" s="40">
        <v>302.93333333333328</v>
      </c>
      <c r="H113" s="40">
        <v>322.93333333333328</v>
      </c>
      <c r="I113" s="40">
        <v>326.7166666666667</v>
      </c>
      <c r="J113" s="40">
        <v>332.93333333333328</v>
      </c>
      <c r="K113" s="31">
        <v>320.5</v>
      </c>
      <c r="L113" s="31">
        <v>310.5</v>
      </c>
      <c r="M113" s="31">
        <v>18.515470000000001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661.35</v>
      </c>
      <c r="D114" s="40">
        <v>661.76666666666665</v>
      </c>
      <c r="E114" s="40">
        <v>654.5333333333333</v>
      </c>
      <c r="F114" s="40">
        <v>647.7166666666667</v>
      </c>
      <c r="G114" s="40">
        <v>640.48333333333335</v>
      </c>
      <c r="H114" s="40">
        <v>668.58333333333326</v>
      </c>
      <c r="I114" s="40">
        <v>675.81666666666661</v>
      </c>
      <c r="J114" s="40">
        <v>682.63333333333321</v>
      </c>
      <c r="K114" s="31">
        <v>669</v>
      </c>
      <c r="L114" s="31">
        <v>654.95000000000005</v>
      </c>
      <c r="M114" s="31">
        <v>0.58828999999999998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516.65</v>
      </c>
      <c r="D115" s="40">
        <v>518.88333333333333</v>
      </c>
      <c r="E115" s="40">
        <v>509.81666666666661</v>
      </c>
      <c r="F115" s="40">
        <v>502.98333333333323</v>
      </c>
      <c r="G115" s="40">
        <v>493.91666666666652</v>
      </c>
      <c r="H115" s="40">
        <v>525.7166666666667</v>
      </c>
      <c r="I115" s="40">
        <v>534.78333333333353</v>
      </c>
      <c r="J115" s="40">
        <v>541.61666666666679</v>
      </c>
      <c r="K115" s="31">
        <v>527.95000000000005</v>
      </c>
      <c r="L115" s="31">
        <v>512.04999999999995</v>
      </c>
      <c r="M115" s="31">
        <v>41.234459999999999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928.15</v>
      </c>
      <c r="D116" s="40">
        <v>925.4</v>
      </c>
      <c r="E116" s="40">
        <v>921.25</v>
      </c>
      <c r="F116" s="40">
        <v>914.35</v>
      </c>
      <c r="G116" s="40">
        <v>910.2</v>
      </c>
      <c r="H116" s="40">
        <v>932.3</v>
      </c>
      <c r="I116" s="40">
        <v>936.44999999999982</v>
      </c>
      <c r="J116" s="40">
        <v>943.34999999999991</v>
      </c>
      <c r="K116" s="31">
        <v>929.55</v>
      </c>
      <c r="L116" s="31">
        <v>918.5</v>
      </c>
      <c r="M116" s="31">
        <v>20.145109999999999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151.69999999999999</v>
      </c>
      <c r="D117" s="40">
        <v>151.6</v>
      </c>
      <c r="E117" s="40">
        <v>149.85</v>
      </c>
      <c r="F117" s="40">
        <v>148</v>
      </c>
      <c r="G117" s="40">
        <v>146.25</v>
      </c>
      <c r="H117" s="40">
        <v>153.44999999999999</v>
      </c>
      <c r="I117" s="40">
        <v>155.19999999999999</v>
      </c>
      <c r="J117" s="40">
        <v>157.04999999999998</v>
      </c>
      <c r="K117" s="31">
        <v>153.35</v>
      </c>
      <c r="L117" s="31">
        <v>149.75</v>
      </c>
      <c r="M117" s="31">
        <v>14.26554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144.25</v>
      </c>
      <c r="D118" s="40">
        <v>144</v>
      </c>
      <c r="E118" s="40">
        <v>143.25</v>
      </c>
      <c r="F118" s="40">
        <v>142.25</v>
      </c>
      <c r="G118" s="40">
        <v>141.5</v>
      </c>
      <c r="H118" s="40">
        <v>145</v>
      </c>
      <c r="I118" s="40">
        <v>145.75</v>
      </c>
      <c r="J118" s="40">
        <v>146.75</v>
      </c>
      <c r="K118" s="31">
        <v>144.75</v>
      </c>
      <c r="L118" s="31">
        <v>143</v>
      </c>
      <c r="M118" s="31">
        <v>56.489289999999997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374.75</v>
      </c>
      <c r="D119" s="40">
        <v>376.40000000000003</v>
      </c>
      <c r="E119" s="40">
        <v>371.85000000000008</v>
      </c>
      <c r="F119" s="40">
        <v>368.95000000000005</v>
      </c>
      <c r="G119" s="40">
        <v>364.40000000000009</v>
      </c>
      <c r="H119" s="40">
        <v>379.30000000000007</v>
      </c>
      <c r="I119" s="40">
        <v>383.85</v>
      </c>
      <c r="J119" s="40">
        <v>386.75000000000006</v>
      </c>
      <c r="K119" s="31">
        <v>380.95</v>
      </c>
      <c r="L119" s="31">
        <v>373.5</v>
      </c>
      <c r="M119" s="31">
        <v>2.65835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4964.6000000000004</v>
      </c>
      <c r="D120" s="40">
        <v>5037.2166666666672</v>
      </c>
      <c r="E120" s="40">
        <v>4860.9333333333343</v>
      </c>
      <c r="F120" s="40">
        <v>4757.2666666666673</v>
      </c>
      <c r="G120" s="40">
        <v>4580.9833333333345</v>
      </c>
      <c r="H120" s="40">
        <v>5140.8833333333341</v>
      </c>
      <c r="I120" s="40">
        <v>5317.166666666667</v>
      </c>
      <c r="J120" s="40">
        <v>5420.8333333333339</v>
      </c>
      <c r="K120" s="31">
        <v>5213.5</v>
      </c>
      <c r="L120" s="31">
        <v>4933.55</v>
      </c>
      <c r="M120" s="31">
        <v>4.9819699999999996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1673.7</v>
      </c>
      <c r="D121" s="40">
        <v>1680.9833333333336</v>
      </c>
      <c r="E121" s="40">
        <v>1660.8166666666671</v>
      </c>
      <c r="F121" s="40">
        <v>1647.9333333333334</v>
      </c>
      <c r="G121" s="40">
        <v>1627.7666666666669</v>
      </c>
      <c r="H121" s="40">
        <v>1693.8666666666672</v>
      </c>
      <c r="I121" s="40">
        <v>1714.0333333333338</v>
      </c>
      <c r="J121" s="40">
        <v>1726.9166666666674</v>
      </c>
      <c r="K121" s="31">
        <v>1701.15</v>
      </c>
      <c r="L121" s="31">
        <v>1668.1</v>
      </c>
      <c r="M121" s="31">
        <v>8.0021299999999993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3489.45</v>
      </c>
      <c r="D122" s="40">
        <v>3499.8333333333335</v>
      </c>
      <c r="E122" s="40">
        <v>3454.666666666667</v>
      </c>
      <c r="F122" s="40">
        <v>3419.8833333333337</v>
      </c>
      <c r="G122" s="40">
        <v>3374.7166666666672</v>
      </c>
      <c r="H122" s="40">
        <v>3534.6166666666668</v>
      </c>
      <c r="I122" s="40">
        <v>3579.7833333333338</v>
      </c>
      <c r="J122" s="40">
        <v>3614.5666666666666</v>
      </c>
      <c r="K122" s="31">
        <v>3545</v>
      </c>
      <c r="L122" s="31">
        <v>3465.05</v>
      </c>
      <c r="M122" s="31">
        <v>1.73987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699.45</v>
      </c>
      <c r="D123" s="40">
        <v>698.1</v>
      </c>
      <c r="E123" s="40">
        <v>692.40000000000009</v>
      </c>
      <c r="F123" s="40">
        <v>685.35</v>
      </c>
      <c r="G123" s="40">
        <v>679.65000000000009</v>
      </c>
      <c r="H123" s="40">
        <v>705.15000000000009</v>
      </c>
      <c r="I123" s="40">
        <v>710.85000000000014</v>
      </c>
      <c r="J123" s="40">
        <v>717.90000000000009</v>
      </c>
      <c r="K123" s="31">
        <v>703.8</v>
      </c>
      <c r="L123" s="31">
        <v>691.05</v>
      </c>
      <c r="M123" s="31">
        <v>28.41977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890.15</v>
      </c>
      <c r="D124" s="40">
        <v>896.25</v>
      </c>
      <c r="E124" s="40">
        <v>875.45</v>
      </c>
      <c r="F124" s="40">
        <v>860.75</v>
      </c>
      <c r="G124" s="40">
        <v>839.95</v>
      </c>
      <c r="H124" s="40">
        <v>910.95</v>
      </c>
      <c r="I124" s="40">
        <v>931.75</v>
      </c>
      <c r="J124" s="40">
        <v>946.45</v>
      </c>
      <c r="K124" s="31">
        <v>917.05</v>
      </c>
      <c r="L124" s="31">
        <v>881.55</v>
      </c>
      <c r="M124" s="31">
        <v>6.1045499999999997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659.4</v>
      </c>
      <c r="D125" s="40">
        <v>663.9666666666667</v>
      </c>
      <c r="E125" s="40">
        <v>650.43333333333339</v>
      </c>
      <c r="F125" s="40">
        <v>641.4666666666667</v>
      </c>
      <c r="G125" s="40">
        <v>627.93333333333339</v>
      </c>
      <c r="H125" s="40">
        <v>672.93333333333339</v>
      </c>
      <c r="I125" s="40">
        <v>686.4666666666667</v>
      </c>
      <c r="J125" s="40">
        <v>695.43333333333339</v>
      </c>
      <c r="K125" s="31">
        <v>677.5</v>
      </c>
      <c r="L125" s="31">
        <v>655</v>
      </c>
      <c r="M125" s="31">
        <v>0.51522000000000001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478.25</v>
      </c>
      <c r="D126" s="40">
        <v>482.65000000000003</v>
      </c>
      <c r="E126" s="40">
        <v>466.45000000000005</v>
      </c>
      <c r="F126" s="40">
        <v>454.65000000000003</v>
      </c>
      <c r="G126" s="40">
        <v>438.45000000000005</v>
      </c>
      <c r="H126" s="40">
        <v>494.45000000000005</v>
      </c>
      <c r="I126" s="40">
        <v>510.65</v>
      </c>
      <c r="J126" s="40">
        <v>522.45000000000005</v>
      </c>
      <c r="K126" s="31">
        <v>498.85</v>
      </c>
      <c r="L126" s="31">
        <v>470.85</v>
      </c>
      <c r="M126" s="31">
        <v>12.37332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909.7</v>
      </c>
      <c r="D127" s="40">
        <v>896.2166666666667</v>
      </c>
      <c r="E127" s="40">
        <v>878.43333333333339</v>
      </c>
      <c r="F127" s="40">
        <v>847.16666666666674</v>
      </c>
      <c r="G127" s="40">
        <v>829.38333333333344</v>
      </c>
      <c r="H127" s="40">
        <v>927.48333333333335</v>
      </c>
      <c r="I127" s="40">
        <v>945.26666666666665</v>
      </c>
      <c r="J127" s="40">
        <v>976.5333333333333</v>
      </c>
      <c r="K127" s="31">
        <v>914</v>
      </c>
      <c r="L127" s="31">
        <v>864.95</v>
      </c>
      <c r="M127" s="31">
        <v>22.755140000000001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978.6</v>
      </c>
      <c r="D128" s="40">
        <v>983.05000000000007</v>
      </c>
      <c r="E128" s="40">
        <v>970.55000000000018</v>
      </c>
      <c r="F128" s="40">
        <v>962.50000000000011</v>
      </c>
      <c r="G128" s="40">
        <v>950.00000000000023</v>
      </c>
      <c r="H128" s="40">
        <v>991.10000000000014</v>
      </c>
      <c r="I128" s="40">
        <v>1003.5999999999999</v>
      </c>
      <c r="J128" s="40">
        <v>1011.6500000000001</v>
      </c>
      <c r="K128" s="31">
        <v>995.55</v>
      </c>
      <c r="L128" s="31">
        <v>975</v>
      </c>
      <c r="M128" s="31">
        <v>1.64639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101.9</v>
      </c>
      <c r="D129" s="40">
        <v>102.7</v>
      </c>
      <c r="E129" s="40">
        <v>101</v>
      </c>
      <c r="F129" s="40">
        <v>100.1</v>
      </c>
      <c r="G129" s="40">
        <v>98.399999999999991</v>
      </c>
      <c r="H129" s="40">
        <v>103.60000000000001</v>
      </c>
      <c r="I129" s="40">
        <v>105.30000000000003</v>
      </c>
      <c r="J129" s="40">
        <v>106.20000000000002</v>
      </c>
      <c r="K129" s="31">
        <v>104.4</v>
      </c>
      <c r="L129" s="31">
        <v>101.8</v>
      </c>
      <c r="M129" s="31">
        <v>20.9818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931.3</v>
      </c>
      <c r="D130" s="40">
        <v>935.7833333333333</v>
      </c>
      <c r="E130" s="40">
        <v>923.56666666666661</v>
      </c>
      <c r="F130" s="40">
        <v>915.83333333333326</v>
      </c>
      <c r="G130" s="40">
        <v>903.61666666666656</v>
      </c>
      <c r="H130" s="40">
        <v>943.51666666666665</v>
      </c>
      <c r="I130" s="40">
        <v>955.73333333333335</v>
      </c>
      <c r="J130" s="40">
        <v>963.4666666666667</v>
      </c>
      <c r="K130" s="31">
        <v>948</v>
      </c>
      <c r="L130" s="31">
        <v>928.05</v>
      </c>
      <c r="M130" s="31">
        <v>0.87324000000000002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355.15</v>
      </c>
      <c r="D131" s="40">
        <v>354.2</v>
      </c>
      <c r="E131" s="40">
        <v>351.5</v>
      </c>
      <c r="F131" s="40">
        <v>347.85</v>
      </c>
      <c r="G131" s="40">
        <v>345.15000000000003</v>
      </c>
      <c r="H131" s="40">
        <v>357.84999999999997</v>
      </c>
      <c r="I131" s="40">
        <v>360.5499999999999</v>
      </c>
      <c r="J131" s="40">
        <v>364.19999999999993</v>
      </c>
      <c r="K131" s="31">
        <v>356.9</v>
      </c>
      <c r="L131" s="31">
        <v>350.55</v>
      </c>
      <c r="M131" s="31">
        <v>142.44302999999999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614.25</v>
      </c>
      <c r="D132" s="40">
        <v>610.65</v>
      </c>
      <c r="E132" s="40">
        <v>601.5</v>
      </c>
      <c r="F132" s="40">
        <v>588.75</v>
      </c>
      <c r="G132" s="40">
        <v>579.6</v>
      </c>
      <c r="H132" s="40">
        <v>623.4</v>
      </c>
      <c r="I132" s="40">
        <v>632.54999999999984</v>
      </c>
      <c r="J132" s="40">
        <v>645.29999999999995</v>
      </c>
      <c r="K132" s="31">
        <v>619.79999999999995</v>
      </c>
      <c r="L132" s="31">
        <v>597.9</v>
      </c>
      <c r="M132" s="31">
        <v>131.94078999999999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2124.5500000000002</v>
      </c>
      <c r="D133" s="40">
        <v>2131.1333333333332</v>
      </c>
      <c r="E133" s="40">
        <v>2067.5666666666666</v>
      </c>
      <c r="F133" s="40">
        <v>2010.5833333333335</v>
      </c>
      <c r="G133" s="40">
        <v>1947.0166666666669</v>
      </c>
      <c r="H133" s="40">
        <v>2188.1166666666663</v>
      </c>
      <c r="I133" s="40">
        <v>2251.6833333333329</v>
      </c>
      <c r="J133" s="40">
        <v>2308.6666666666661</v>
      </c>
      <c r="K133" s="31">
        <v>2194.6999999999998</v>
      </c>
      <c r="L133" s="31">
        <v>2074.15</v>
      </c>
      <c r="M133" s="31">
        <v>3.3793600000000001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2093.8000000000002</v>
      </c>
      <c r="D134" s="40">
        <v>2105.1333333333332</v>
      </c>
      <c r="E134" s="40">
        <v>2054.2666666666664</v>
      </c>
      <c r="F134" s="40">
        <v>2014.7333333333331</v>
      </c>
      <c r="G134" s="40">
        <v>1963.8666666666663</v>
      </c>
      <c r="H134" s="40">
        <v>2144.6666666666665</v>
      </c>
      <c r="I134" s="40">
        <v>2195.5333333333333</v>
      </c>
      <c r="J134" s="40">
        <v>2235.0666666666666</v>
      </c>
      <c r="K134" s="31">
        <v>2156</v>
      </c>
      <c r="L134" s="31">
        <v>2065.6</v>
      </c>
      <c r="M134" s="31">
        <v>33.759830000000001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178.5</v>
      </c>
      <c r="D135" s="40">
        <v>179.41666666666666</v>
      </c>
      <c r="E135" s="40">
        <v>177.08333333333331</v>
      </c>
      <c r="F135" s="40">
        <v>175.66666666666666</v>
      </c>
      <c r="G135" s="40">
        <v>173.33333333333331</v>
      </c>
      <c r="H135" s="40">
        <v>180.83333333333331</v>
      </c>
      <c r="I135" s="40">
        <v>183.16666666666663</v>
      </c>
      <c r="J135" s="40">
        <v>184.58333333333331</v>
      </c>
      <c r="K135" s="31">
        <v>181.75</v>
      </c>
      <c r="L135" s="31">
        <v>178</v>
      </c>
      <c r="M135" s="31">
        <v>7.0248499999999998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229.6</v>
      </c>
      <c r="D136" s="40">
        <v>231.1</v>
      </c>
      <c r="E136" s="40">
        <v>225.04999999999998</v>
      </c>
      <c r="F136" s="40">
        <v>220.5</v>
      </c>
      <c r="G136" s="40">
        <v>214.45</v>
      </c>
      <c r="H136" s="40">
        <v>235.64999999999998</v>
      </c>
      <c r="I136" s="40">
        <v>241.7</v>
      </c>
      <c r="J136" s="40">
        <v>246.24999999999997</v>
      </c>
      <c r="K136" s="31">
        <v>237.15</v>
      </c>
      <c r="L136" s="31">
        <v>226.55</v>
      </c>
      <c r="M136" s="31">
        <v>9.5486400000000007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946</v>
      </c>
      <c r="D137" s="40">
        <v>944.43333333333339</v>
      </c>
      <c r="E137" s="40">
        <v>937.36666666666679</v>
      </c>
      <c r="F137" s="40">
        <v>928.73333333333335</v>
      </c>
      <c r="G137" s="40">
        <v>921.66666666666674</v>
      </c>
      <c r="H137" s="40">
        <v>953.06666666666683</v>
      </c>
      <c r="I137" s="40">
        <v>960.13333333333344</v>
      </c>
      <c r="J137" s="40">
        <v>968.76666666666688</v>
      </c>
      <c r="K137" s="31">
        <v>951.5</v>
      </c>
      <c r="L137" s="31">
        <v>935.8</v>
      </c>
      <c r="M137" s="31">
        <v>0.73035000000000005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562.54999999999995</v>
      </c>
      <c r="D138" s="40">
        <v>563.41666666666663</v>
      </c>
      <c r="E138" s="40">
        <v>558.13333333333321</v>
      </c>
      <c r="F138" s="40">
        <v>553.71666666666658</v>
      </c>
      <c r="G138" s="40">
        <v>548.43333333333317</v>
      </c>
      <c r="H138" s="40">
        <v>567.83333333333326</v>
      </c>
      <c r="I138" s="40">
        <v>573.11666666666679</v>
      </c>
      <c r="J138" s="40">
        <v>577.5333333333333</v>
      </c>
      <c r="K138" s="31">
        <v>568.70000000000005</v>
      </c>
      <c r="L138" s="31">
        <v>559</v>
      </c>
      <c r="M138" s="31">
        <v>3.3998300000000001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14.05</v>
      </c>
      <c r="D139" s="40">
        <v>14.066666666666668</v>
      </c>
      <c r="E139" s="40">
        <v>13.933333333333337</v>
      </c>
      <c r="F139" s="40">
        <v>13.816666666666668</v>
      </c>
      <c r="G139" s="40">
        <v>13.683333333333337</v>
      </c>
      <c r="H139" s="40">
        <v>14.183333333333337</v>
      </c>
      <c r="I139" s="40">
        <v>14.316666666666666</v>
      </c>
      <c r="J139" s="40">
        <v>14.433333333333337</v>
      </c>
      <c r="K139" s="31">
        <v>14.2</v>
      </c>
      <c r="L139" s="31">
        <v>13.95</v>
      </c>
      <c r="M139" s="31">
        <v>25.66404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212.55</v>
      </c>
      <c r="D140" s="40">
        <v>213.78333333333333</v>
      </c>
      <c r="E140" s="40">
        <v>208.91666666666666</v>
      </c>
      <c r="F140" s="40">
        <v>205.28333333333333</v>
      </c>
      <c r="G140" s="40">
        <v>200.41666666666666</v>
      </c>
      <c r="H140" s="40">
        <v>217.41666666666666</v>
      </c>
      <c r="I140" s="40">
        <v>222.28333333333333</v>
      </c>
      <c r="J140" s="40">
        <v>225.91666666666666</v>
      </c>
      <c r="K140" s="31">
        <v>218.65</v>
      </c>
      <c r="L140" s="31">
        <v>210.15</v>
      </c>
      <c r="M140" s="31">
        <v>8.6408100000000001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5006.8500000000004</v>
      </c>
      <c r="D141" s="40">
        <v>4975.583333333333</v>
      </c>
      <c r="E141" s="40">
        <v>4931.2666666666664</v>
      </c>
      <c r="F141" s="40">
        <v>4855.6833333333334</v>
      </c>
      <c r="G141" s="40">
        <v>4811.3666666666668</v>
      </c>
      <c r="H141" s="40">
        <v>5051.1666666666661</v>
      </c>
      <c r="I141" s="40">
        <v>5095.4833333333336</v>
      </c>
      <c r="J141" s="40">
        <v>5171.0666666666657</v>
      </c>
      <c r="K141" s="31">
        <v>5019.8999999999996</v>
      </c>
      <c r="L141" s="31">
        <v>4900</v>
      </c>
      <c r="M141" s="31">
        <v>5.30586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4272.6499999999996</v>
      </c>
      <c r="D142" s="40">
        <v>4301.1833333333334</v>
      </c>
      <c r="E142" s="40">
        <v>4232.5166666666664</v>
      </c>
      <c r="F142" s="40">
        <v>4192.3833333333332</v>
      </c>
      <c r="G142" s="40">
        <v>4123.7166666666662</v>
      </c>
      <c r="H142" s="40">
        <v>4341.3166666666666</v>
      </c>
      <c r="I142" s="40">
        <v>4409.9833333333327</v>
      </c>
      <c r="J142" s="40">
        <v>4450.1166666666668</v>
      </c>
      <c r="K142" s="31">
        <v>4369.8500000000004</v>
      </c>
      <c r="L142" s="31">
        <v>4261.05</v>
      </c>
      <c r="M142" s="31">
        <v>1.32467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3888.6</v>
      </c>
      <c r="D143" s="40">
        <v>3840.8166666666671</v>
      </c>
      <c r="E143" s="40">
        <v>3737.8833333333341</v>
      </c>
      <c r="F143" s="40">
        <v>3587.166666666667</v>
      </c>
      <c r="G143" s="40">
        <v>3484.233333333334</v>
      </c>
      <c r="H143" s="40">
        <v>3991.5333333333342</v>
      </c>
      <c r="I143" s="40">
        <v>4094.4666666666676</v>
      </c>
      <c r="J143" s="40">
        <v>4245.1833333333343</v>
      </c>
      <c r="K143" s="31">
        <v>3943.75</v>
      </c>
      <c r="L143" s="31">
        <v>3690.1</v>
      </c>
      <c r="M143" s="31">
        <v>10.34613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4721.7</v>
      </c>
      <c r="D144" s="40">
        <v>4714.2833333333328</v>
      </c>
      <c r="E144" s="40">
        <v>4699.1166666666659</v>
      </c>
      <c r="F144" s="40">
        <v>4676.5333333333328</v>
      </c>
      <c r="G144" s="40">
        <v>4661.3666666666659</v>
      </c>
      <c r="H144" s="40">
        <v>4736.8666666666659</v>
      </c>
      <c r="I144" s="40">
        <v>4752.0333333333338</v>
      </c>
      <c r="J144" s="40">
        <v>4774.6166666666659</v>
      </c>
      <c r="K144" s="31">
        <v>4729.45</v>
      </c>
      <c r="L144" s="31">
        <v>4691.7</v>
      </c>
      <c r="M144" s="31">
        <v>5.9826100000000002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424.85</v>
      </c>
      <c r="D145" s="40">
        <v>426.66666666666669</v>
      </c>
      <c r="E145" s="40">
        <v>420.63333333333338</v>
      </c>
      <c r="F145" s="40">
        <v>416.41666666666669</v>
      </c>
      <c r="G145" s="40">
        <v>410.38333333333338</v>
      </c>
      <c r="H145" s="40">
        <v>430.88333333333338</v>
      </c>
      <c r="I145" s="40">
        <v>436.91666666666669</v>
      </c>
      <c r="J145" s="40">
        <v>441.13333333333338</v>
      </c>
      <c r="K145" s="31">
        <v>432.7</v>
      </c>
      <c r="L145" s="31">
        <v>422.45</v>
      </c>
      <c r="M145" s="31">
        <v>1.7040999999999999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109.5</v>
      </c>
      <c r="D146" s="40">
        <v>110.3</v>
      </c>
      <c r="E146" s="40">
        <v>108.1</v>
      </c>
      <c r="F146" s="40">
        <v>106.7</v>
      </c>
      <c r="G146" s="40">
        <v>104.5</v>
      </c>
      <c r="H146" s="40">
        <v>111.69999999999999</v>
      </c>
      <c r="I146" s="40">
        <v>113.9</v>
      </c>
      <c r="J146" s="40">
        <v>115.29999999999998</v>
      </c>
      <c r="K146" s="31">
        <v>112.5</v>
      </c>
      <c r="L146" s="31">
        <v>108.9</v>
      </c>
      <c r="M146" s="31">
        <v>5.4946400000000004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249.2</v>
      </c>
      <c r="D147" s="40">
        <v>251.2833333333333</v>
      </c>
      <c r="E147" s="40">
        <v>244.91666666666663</v>
      </c>
      <c r="F147" s="40">
        <v>240.63333333333333</v>
      </c>
      <c r="G147" s="40">
        <v>234.26666666666665</v>
      </c>
      <c r="H147" s="40">
        <v>255.56666666666661</v>
      </c>
      <c r="I147" s="40">
        <v>261.93333333333328</v>
      </c>
      <c r="J147" s="40">
        <v>266.21666666666658</v>
      </c>
      <c r="K147" s="31">
        <v>257.64999999999998</v>
      </c>
      <c r="L147" s="31">
        <v>247</v>
      </c>
      <c r="M147" s="31">
        <v>1.9034199999999999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96.1</v>
      </c>
      <c r="D148" s="40">
        <v>96.34999999999998</v>
      </c>
      <c r="E148" s="40">
        <v>94.849999999999966</v>
      </c>
      <c r="F148" s="40">
        <v>93.59999999999998</v>
      </c>
      <c r="G148" s="40">
        <v>92.099999999999966</v>
      </c>
      <c r="H148" s="40">
        <v>97.599999999999966</v>
      </c>
      <c r="I148" s="40">
        <v>99.1</v>
      </c>
      <c r="J148" s="40">
        <v>100.34999999999997</v>
      </c>
      <c r="K148" s="31">
        <v>97.85</v>
      </c>
      <c r="L148" s="31">
        <v>95.1</v>
      </c>
      <c r="M148" s="31">
        <v>55.395310000000002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2649.3</v>
      </c>
      <c r="D149" s="40">
        <v>2630.4333333333338</v>
      </c>
      <c r="E149" s="40">
        <v>2605.9666666666676</v>
      </c>
      <c r="F149" s="40">
        <v>2562.6333333333337</v>
      </c>
      <c r="G149" s="40">
        <v>2538.1666666666674</v>
      </c>
      <c r="H149" s="40">
        <v>2673.7666666666678</v>
      </c>
      <c r="I149" s="40">
        <v>2698.233333333334</v>
      </c>
      <c r="J149" s="40">
        <v>2741.566666666668</v>
      </c>
      <c r="K149" s="31">
        <v>2654.9</v>
      </c>
      <c r="L149" s="31">
        <v>2587.1</v>
      </c>
      <c r="M149" s="31">
        <v>6.7846799999999998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212.5</v>
      </c>
      <c r="D150" s="40">
        <v>216.11666666666667</v>
      </c>
      <c r="E150" s="40">
        <v>203.43333333333334</v>
      </c>
      <c r="F150" s="40">
        <v>194.36666666666667</v>
      </c>
      <c r="G150" s="40">
        <v>181.68333333333334</v>
      </c>
      <c r="H150" s="40">
        <v>225.18333333333334</v>
      </c>
      <c r="I150" s="40">
        <v>237.86666666666667</v>
      </c>
      <c r="J150" s="40">
        <v>246.93333333333334</v>
      </c>
      <c r="K150" s="31">
        <v>228.8</v>
      </c>
      <c r="L150" s="31">
        <v>207.05</v>
      </c>
      <c r="M150" s="31">
        <v>16.027280000000001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563.65</v>
      </c>
      <c r="D151" s="40">
        <v>568.75</v>
      </c>
      <c r="E151" s="40">
        <v>554.9</v>
      </c>
      <c r="F151" s="40">
        <v>546.15</v>
      </c>
      <c r="G151" s="40">
        <v>532.29999999999995</v>
      </c>
      <c r="H151" s="40">
        <v>577.5</v>
      </c>
      <c r="I151" s="40">
        <v>591.34999999999991</v>
      </c>
      <c r="J151" s="40">
        <v>600.1</v>
      </c>
      <c r="K151" s="31">
        <v>582.6</v>
      </c>
      <c r="L151" s="31">
        <v>560</v>
      </c>
      <c r="M151" s="31">
        <v>20.990690000000001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1749.85</v>
      </c>
      <c r="D152" s="40">
        <v>1756.2833333333335</v>
      </c>
      <c r="E152" s="40">
        <v>1737.5666666666671</v>
      </c>
      <c r="F152" s="40">
        <v>1725.2833333333335</v>
      </c>
      <c r="G152" s="40">
        <v>1706.5666666666671</v>
      </c>
      <c r="H152" s="40">
        <v>1768.5666666666671</v>
      </c>
      <c r="I152" s="40">
        <v>1787.2833333333338</v>
      </c>
      <c r="J152" s="40">
        <v>1799.5666666666671</v>
      </c>
      <c r="K152" s="31">
        <v>1775</v>
      </c>
      <c r="L152" s="31">
        <v>1744</v>
      </c>
      <c r="M152" s="31">
        <v>0.81013000000000002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74.900000000000006</v>
      </c>
      <c r="D153" s="40">
        <v>74.783333333333346</v>
      </c>
      <c r="E153" s="40">
        <v>74.566666666666691</v>
      </c>
      <c r="F153" s="40">
        <v>74.233333333333348</v>
      </c>
      <c r="G153" s="40">
        <v>74.016666666666694</v>
      </c>
      <c r="H153" s="40">
        <v>75.116666666666688</v>
      </c>
      <c r="I153" s="40">
        <v>75.333333333333357</v>
      </c>
      <c r="J153" s="40">
        <v>75.666666666666686</v>
      </c>
      <c r="K153" s="31">
        <v>75</v>
      </c>
      <c r="L153" s="31">
        <v>74.45</v>
      </c>
      <c r="M153" s="31">
        <v>9.0594300000000008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125.05</v>
      </c>
      <c r="D154" s="40">
        <v>124.41666666666667</v>
      </c>
      <c r="E154" s="40">
        <v>121.23333333333335</v>
      </c>
      <c r="F154" s="40">
        <v>117.41666666666667</v>
      </c>
      <c r="G154" s="40">
        <v>114.23333333333335</v>
      </c>
      <c r="H154" s="40">
        <v>128.23333333333335</v>
      </c>
      <c r="I154" s="40">
        <v>131.41666666666666</v>
      </c>
      <c r="J154" s="40">
        <v>135.23333333333335</v>
      </c>
      <c r="K154" s="31">
        <v>127.6</v>
      </c>
      <c r="L154" s="31">
        <v>120.6</v>
      </c>
      <c r="M154" s="31">
        <v>19.859069999999999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767.65</v>
      </c>
      <c r="D155" s="40">
        <v>772.85</v>
      </c>
      <c r="E155" s="40">
        <v>759.80000000000007</v>
      </c>
      <c r="F155" s="40">
        <v>751.95</v>
      </c>
      <c r="G155" s="40">
        <v>738.90000000000009</v>
      </c>
      <c r="H155" s="40">
        <v>780.7</v>
      </c>
      <c r="I155" s="40">
        <v>793.75</v>
      </c>
      <c r="J155" s="40">
        <v>801.6</v>
      </c>
      <c r="K155" s="31">
        <v>785.9</v>
      </c>
      <c r="L155" s="31">
        <v>765</v>
      </c>
      <c r="M155" s="31">
        <v>0.71723999999999999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1213.5</v>
      </c>
      <c r="D156" s="40">
        <v>1211.75</v>
      </c>
      <c r="E156" s="40">
        <v>1198.75</v>
      </c>
      <c r="F156" s="40">
        <v>1184</v>
      </c>
      <c r="G156" s="40">
        <v>1171</v>
      </c>
      <c r="H156" s="40">
        <v>1226.5</v>
      </c>
      <c r="I156" s="40">
        <v>1239.5</v>
      </c>
      <c r="J156" s="40">
        <v>1254.25</v>
      </c>
      <c r="K156" s="31">
        <v>1224.75</v>
      </c>
      <c r="L156" s="31">
        <v>1197</v>
      </c>
      <c r="M156" s="31">
        <v>19.453150000000001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173</v>
      </c>
      <c r="D157" s="40">
        <v>174</v>
      </c>
      <c r="E157" s="40">
        <v>171.25</v>
      </c>
      <c r="F157" s="40">
        <v>169.5</v>
      </c>
      <c r="G157" s="40">
        <v>166.75</v>
      </c>
      <c r="H157" s="40">
        <v>175.75</v>
      </c>
      <c r="I157" s="40">
        <v>178.5</v>
      </c>
      <c r="J157" s="40">
        <v>180.25</v>
      </c>
      <c r="K157" s="31">
        <v>176.75</v>
      </c>
      <c r="L157" s="31">
        <v>172.25</v>
      </c>
      <c r="M157" s="31">
        <v>52.964100000000002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371.2</v>
      </c>
      <c r="D158" s="40">
        <v>371.25</v>
      </c>
      <c r="E158" s="40">
        <v>367.5</v>
      </c>
      <c r="F158" s="40">
        <v>363.8</v>
      </c>
      <c r="G158" s="40">
        <v>360.05</v>
      </c>
      <c r="H158" s="40">
        <v>374.95</v>
      </c>
      <c r="I158" s="40">
        <v>378.7</v>
      </c>
      <c r="J158" s="40">
        <v>382.4</v>
      </c>
      <c r="K158" s="31">
        <v>375</v>
      </c>
      <c r="L158" s="31">
        <v>367.55</v>
      </c>
      <c r="M158" s="31">
        <v>1.26383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89.15</v>
      </c>
      <c r="D159" s="40">
        <v>88.2</v>
      </c>
      <c r="E159" s="40">
        <v>87</v>
      </c>
      <c r="F159" s="40">
        <v>84.85</v>
      </c>
      <c r="G159" s="40">
        <v>83.649999999999991</v>
      </c>
      <c r="H159" s="40">
        <v>90.350000000000009</v>
      </c>
      <c r="I159" s="40">
        <v>91.550000000000026</v>
      </c>
      <c r="J159" s="40">
        <v>93.700000000000017</v>
      </c>
      <c r="K159" s="31">
        <v>89.4</v>
      </c>
      <c r="L159" s="31">
        <v>86.05</v>
      </c>
      <c r="M159" s="31">
        <v>199.06321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3049</v>
      </c>
      <c r="D160" s="40">
        <v>3049.3333333333335</v>
      </c>
      <c r="E160" s="40">
        <v>2999.666666666667</v>
      </c>
      <c r="F160" s="40">
        <v>2950.3333333333335</v>
      </c>
      <c r="G160" s="40">
        <v>2900.666666666667</v>
      </c>
      <c r="H160" s="40">
        <v>3098.666666666667</v>
      </c>
      <c r="I160" s="40">
        <v>3148.3333333333339</v>
      </c>
      <c r="J160" s="40">
        <v>3197.666666666667</v>
      </c>
      <c r="K160" s="31">
        <v>3099</v>
      </c>
      <c r="L160" s="31">
        <v>3000</v>
      </c>
      <c r="M160" s="31">
        <v>0.39611000000000002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522.65</v>
      </c>
      <c r="D161" s="40">
        <v>523.44999999999993</v>
      </c>
      <c r="E161" s="40">
        <v>514.24999999999989</v>
      </c>
      <c r="F161" s="40">
        <v>505.84999999999991</v>
      </c>
      <c r="G161" s="40">
        <v>496.64999999999986</v>
      </c>
      <c r="H161" s="40">
        <v>531.84999999999991</v>
      </c>
      <c r="I161" s="40">
        <v>541.04999999999995</v>
      </c>
      <c r="J161" s="40">
        <v>549.44999999999993</v>
      </c>
      <c r="K161" s="31">
        <v>532.65</v>
      </c>
      <c r="L161" s="31">
        <v>515.04999999999995</v>
      </c>
      <c r="M161" s="31">
        <v>4.2403700000000004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175.4</v>
      </c>
      <c r="D162" s="40">
        <v>176.06666666666669</v>
      </c>
      <c r="E162" s="40">
        <v>174.33333333333337</v>
      </c>
      <c r="F162" s="40">
        <v>173.26666666666668</v>
      </c>
      <c r="G162" s="40">
        <v>171.53333333333336</v>
      </c>
      <c r="H162" s="40">
        <v>177.13333333333338</v>
      </c>
      <c r="I162" s="40">
        <v>178.86666666666667</v>
      </c>
      <c r="J162" s="40">
        <v>179.93333333333339</v>
      </c>
      <c r="K162" s="31">
        <v>177.8</v>
      </c>
      <c r="L162" s="31">
        <v>175</v>
      </c>
      <c r="M162" s="31">
        <v>7.6414299999999997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207.7</v>
      </c>
      <c r="D163" s="40">
        <v>207.0333333333333</v>
      </c>
      <c r="E163" s="40">
        <v>199.36666666666662</v>
      </c>
      <c r="F163" s="40">
        <v>191.0333333333333</v>
      </c>
      <c r="G163" s="40">
        <v>183.36666666666662</v>
      </c>
      <c r="H163" s="40">
        <v>215.36666666666662</v>
      </c>
      <c r="I163" s="40">
        <v>223.0333333333333</v>
      </c>
      <c r="J163" s="40">
        <v>231.36666666666662</v>
      </c>
      <c r="K163" s="31">
        <v>214.7</v>
      </c>
      <c r="L163" s="31">
        <v>198.7</v>
      </c>
      <c r="M163" s="31">
        <v>158.55435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255.05</v>
      </c>
      <c r="D164" s="40">
        <v>254.04999999999998</v>
      </c>
      <c r="E164" s="40">
        <v>252.09999999999997</v>
      </c>
      <c r="F164" s="40">
        <v>249.14999999999998</v>
      </c>
      <c r="G164" s="40">
        <v>247.19999999999996</v>
      </c>
      <c r="H164" s="40">
        <v>257</v>
      </c>
      <c r="I164" s="40">
        <v>258.94999999999993</v>
      </c>
      <c r="J164" s="40">
        <v>261.89999999999998</v>
      </c>
      <c r="K164" s="31">
        <v>256</v>
      </c>
      <c r="L164" s="31">
        <v>251.1</v>
      </c>
      <c r="M164" s="31">
        <v>18.640370000000001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8.8000000000000007</v>
      </c>
      <c r="D165" s="40">
        <v>8.9333333333333336</v>
      </c>
      <c r="E165" s="40">
        <v>8.6666666666666679</v>
      </c>
      <c r="F165" s="40">
        <v>8.533333333333335</v>
      </c>
      <c r="G165" s="40">
        <v>8.2666666666666693</v>
      </c>
      <c r="H165" s="40">
        <v>9.0666666666666664</v>
      </c>
      <c r="I165" s="40">
        <v>9.3333333333333321</v>
      </c>
      <c r="J165" s="40">
        <v>9.466666666666665</v>
      </c>
      <c r="K165" s="31">
        <v>9.1999999999999993</v>
      </c>
      <c r="L165" s="31">
        <v>8.8000000000000007</v>
      </c>
      <c r="M165" s="31">
        <v>46.039029999999997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61.35</v>
      </c>
      <c r="D166" s="40">
        <v>61.75</v>
      </c>
      <c r="E166" s="40">
        <v>60.7</v>
      </c>
      <c r="F166" s="40">
        <v>60.050000000000004</v>
      </c>
      <c r="G166" s="40">
        <v>59.000000000000007</v>
      </c>
      <c r="H166" s="40">
        <v>62.4</v>
      </c>
      <c r="I166" s="40">
        <v>63.449999999999996</v>
      </c>
      <c r="J166" s="40">
        <v>64.099999999999994</v>
      </c>
      <c r="K166" s="31">
        <v>62.8</v>
      </c>
      <c r="L166" s="31">
        <v>61.1</v>
      </c>
      <c r="M166" s="31">
        <v>9.9583399999999997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143.30000000000001</v>
      </c>
      <c r="D167" s="40">
        <v>143.10000000000002</v>
      </c>
      <c r="E167" s="40">
        <v>142.05000000000004</v>
      </c>
      <c r="F167" s="40">
        <v>140.80000000000001</v>
      </c>
      <c r="G167" s="40">
        <v>139.75000000000003</v>
      </c>
      <c r="H167" s="40">
        <v>144.35000000000005</v>
      </c>
      <c r="I167" s="40">
        <v>145.4</v>
      </c>
      <c r="J167" s="40">
        <v>146.65000000000006</v>
      </c>
      <c r="K167" s="31">
        <v>144.15</v>
      </c>
      <c r="L167" s="31">
        <v>141.85</v>
      </c>
      <c r="M167" s="31">
        <v>89.071150000000003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335.5</v>
      </c>
      <c r="D168" s="40">
        <v>336.66666666666669</v>
      </c>
      <c r="E168" s="40">
        <v>332.88333333333338</v>
      </c>
      <c r="F168" s="40">
        <v>330.26666666666671</v>
      </c>
      <c r="G168" s="40">
        <v>326.48333333333341</v>
      </c>
      <c r="H168" s="40">
        <v>339.28333333333336</v>
      </c>
      <c r="I168" s="40">
        <v>343.06666666666666</v>
      </c>
      <c r="J168" s="40">
        <v>345.68333333333334</v>
      </c>
      <c r="K168" s="31">
        <v>340.45</v>
      </c>
      <c r="L168" s="31">
        <v>334.05</v>
      </c>
      <c r="M168" s="31">
        <v>3.8562500000000002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4802.8500000000004</v>
      </c>
      <c r="D169" s="40">
        <v>4827.6166666666668</v>
      </c>
      <c r="E169" s="40">
        <v>4760.2333333333336</v>
      </c>
      <c r="F169" s="40">
        <v>4717.6166666666668</v>
      </c>
      <c r="G169" s="40">
        <v>4650.2333333333336</v>
      </c>
      <c r="H169" s="40">
        <v>4870.2333333333336</v>
      </c>
      <c r="I169" s="40">
        <v>4937.6166666666668</v>
      </c>
      <c r="J169" s="40">
        <v>4980.2333333333336</v>
      </c>
      <c r="K169" s="31">
        <v>4895</v>
      </c>
      <c r="L169" s="31">
        <v>4785</v>
      </c>
      <c r="M169" s="31">
        <v>0.42009000000000002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28.65</v>
      </c>
      <c r="D170" s="40">
        <v>28.583333333333332</v>
      </c>
      <c r="E170" s="40">
        <v>28.166666666666664</v>
      </c>
      <c r="F170" s="40">
        <v>27.683333333333334</v>
      </c>
      <c r="G170" s="40">
        <v>27.266666666666666</v>
      </c>
      <c r="H170" s="40">
        <v>29.066666666666663</v>
      </c>
      <c r="I170" s="40">
        <v>29.483333333333327</v>
      </c>
      <c r="J170" s="40">
        <v>29.966666666666661</v>
      </c>
      <c r="K170" s="31">
        <v>29</v>
      </c>
      <c r="L170" s="31">
        <v>28.1</v>
      </c>
      <c r="M170" s="31">
        <v>171.03676999999999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3169.75</v>
      </c>
      <c r="D171" s="40">
        <v>3163.25</v>
      </c>
      <c r="E171" s="40">
        <v>3146.5</v>
      </c>
      <c r="F171" s="40">
        <v>3123.25</v>
      </c>
      <c r="G171" s="40">
        <v>3106.5</v>
      </c>
      <c r="H171" s="40">
        <v>3186.5</v>
      </c>
      <c r="I171" s="40">
        <v>3203.25</v>
      </c>
      <c r="J171" s="40">
        <v>3226.5</v>
      </c>
      <c r="K171" s="31">
        <v>3180</v>
      </c>
      <c r="L171" s="31">
        <v>3140</v>
      </c>
      <c r="M171" s="31">
        <v>0.14088999999999999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203.15</v>
      </c>
      <c r="D172" s="40">
        <v>202.54999999999998</v>
      </c>
      <c r="E172" s="40">
        <v>196.69999999999996</v>
      </c>
      <c r="F172" s="40">
        <v>190.24999999999997</v>
      </c>
      <c r="G172" s="40">
        <v>184.39999999999995</v>
      </c>
      <c r="H172" s="40">
        <v>208.99999999999997</v>
      </c>
      <c r="I172" s="40">
        <v>214.85</v>
      </c>
      <c r="J172" s="40">
        <v>221.29999999999998</v>
      </c>
      <c r="K172" s="31">
        <v>208.4</v>
      </c>
      <c r="L172" s="31">
        <v>196.1</v>
      </c>
      <c r="M172" s="31">
        <v>9.9008400000000005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3492.45</v>
      </c>
      <c r="D173" s="40">
        <v>3477.9333333333329</v>
      </c>
      <c r="E173" s="40">
        <v>3429.8666666666659</v>
      </c>
      <c r="F173" s="40">
        <v>3367.2833333333328</v>
      </c>
      <c r="G173" s="40">
        <v>3319.2166666666658</v>
      </c>
      <c r="H173" s="40">
        <v>3540.516666666666</v>
      </c>
      <c r="I173" s="40">
        <v>3588.5833333333326</v>
      </c>
      <c r="J173" s="40">
        <v>3651.1666666666661</v>
      </c>
      <c r="K173" s="31">
        <v>3526</v>
      </c>
      <c r="L173" s="31">
        <v>3415.35</v>
      </c>
      <c r="M173" s="31">
        <v>0.12112000000000001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176.5</v>
      </c>
      <c r="D174" s="40">
        <v>177</v>
      </c>
      <c r="E174" s="40">
        <v>174.5</v>
      </c>
      <c r="F174" s="40">
        <v>172.5</v>
      </c>
      <c r="G174" s="40">
        <v>170</v>
      </c>
      <c r="H174" s="40">
        <v>179</v>
      </c>
      <c r="I174" s="40">
        <v>181.5</v>
      </c>
      <c r="J174" s="40">
        <v>183.5</v>
      </c>
      <c r="K174" s="31">
        <v>179.5</v>
      </c>
      <c r="L174" s="31">
        <v>175</v>
      </c>
      <c r="M174" s="31">
        <v>3.6876099999999998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5994.35</v>
      </c>
      <c r="D175" s="40">
        <v>5980.1833333333334</v>
      </c>
      <c r="E175" s="40">
        <v>5965.3666666666668</v>
      </c>
      <c r="F175" s="40">
        <v>5936.3833333333332</v>
      </c>
      <c r="G175" s="40">
        <v>5921.5666666666666</v>
      </c>
      <c r="H175" s="40">
        <v>6009.166666666667</v>
      </c>
      <c r="I175" s="40">
        <v>6023.9833333333345</v>
      </c>
      <c r="J175" s="40">
        <v>6052.9666666666672</v>
      </c>
      <c r="K175" s="31">
        <v>5995</v>
      </c>
      <c r="L175" s="31">
        <v>5951.2</v>
      </c>
      <c r="M175" s="31">
        <v>5.4120000000000001E-2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3952.2</v>
      </c>
      <c r="D176" s="40">
        <v>3954.4833333333331</v>
      </c>
      <c r="E176" s="40">
        <v>3919.8666666666663</v>
      </c>
      <c r="F176" s="40">
        <v>3887.5333333333333</v>
      </c>
      <c r="G176" s="40">
        <v>3852.9166666666665</v>
      </c>
      <c r="H176" s="40">
        <v>3986.8166666666662</v>
      </c>
      <c r="I176" s="40">
        <v>4021.4333333333329</v>
      </c>
      <c r="J176" s="40">
        <v>4053.766666666666</v>
      </c>
      <c r="K176" s="31">
        <v>3989.1</v>
      </c>
      <c r="L176" s="31">
        <v>3922.15</v>
      </c>
      <c r="M176" s="31">
        <v>1.3648199999999999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1683.1</v>
      </c>
      <c r="D177" s="40">
        <v>1685.5833333333333</v>
      </c>
      <c r="E177" s="40">
        <v>1607.4666666666665</v>
      </c>
      <c r="F177" s="40">
        <v>1531.8333333333333</v>
      </c>
      <c r="G177" s="40">
        <v>1453.7166666666665</v>
      </c>
      <c r="H177" s="40">
        <v>1761.2166666666665</v>
      </c>
      <c r="I177" s="40">
        <v>1839.3333333333333</v>
      </c>
      <c r="J177" s="40">
        <v>1914.9666666666665</v>
      </c>
      <c r="K177" s="31">
        <v>1763.7</v>
      </c>
      <c r="L177" s="31">
        <v>1609.95</v>
      </c>
      <c r="M177" s="31">
        <v>6.5490899999999996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604.4</v>
      </c>
      <c r="D178" s="40">
        <v>603.7833333333333</v>
      </c>
      <c r="E178" s="40">
        <v>598.86666666666656</v>
      </c>
      <c r="F178" s="40">
        <v>593.33333333333326</v>
      </c>
      <c r="G178" s="40">
        <v>588.41666666666652</v>
      </c>
      <c r="H178" s="40">
        <v>609.31666666666661</v>
      </c>
      <c r="I178" s="40">
        <v>614.23333333333335</v>
      </c>
      <c r="J178" s="40">
        <v>619.76666666666665</v>
      </c>
      <c r="K178" s="31">
        <v>608.70000000000005</v>
      </c>
      <c r="L178" s="31">
        <v>598.25</v>
      </c>
      <c r="M178" s="31">
        <v>17.020420000000001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1034.2</v>
      </c>
      <c r="D179" s="40">
        <v>1037.2</v>
      </c>
      <c r="E179" s="40">
        <v>1028</v>
      </c>
      <c r="F179" s="40">
        <v>1021.8</v>
      </c>
      <c r="G179" s="40">
        <v>1012.5999999999999</v>
      </c>
      <c r="H179" s="40">
        <v>1043.4000000000001</v>
      </c>
      <c r="I179" s="40">
        <v>1052.6000000000004</v>
      </c>
      <c r="J179" s="40">
        <v>1058.8000000000002</v>
      </c>
      <c r="K179" s="31">
        <v>1046.4000000000001</v>
      </c>
      <c r="L179" s="31">
        <v>1031</v>
      </c>
      <c r="M179" s="31">
        <v>0.21614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714.3</v>
      </c>
      <c r="D180" s="40">
        <v>706.43333333333328</v>
      </c>
      <c r="E180" s="40">
        <v>690.96666666666658</v>
      </c>
      <c r="F180" s="40">
        <v>667.63333333333333</v>
      </c>
      <c r="G180" s="40">
        <v>652.16666666666663</v>
      </c>
      <c r="H180" s="40">
        <v>729.76666666666654</v>
      </c>
      <c r="I180" s="40">
        <v>745.23333333333323</v>
      </c>
      <c r="J180" s="40">
        <v>768.56666666666649</v>
      </c>
      <c r="K180" s="31">
        <v>721.9</v>
      </c>
      <c r="L180" s="31">
        <v>683.1</v>
      </c>
      <c r="M180" s="31">
        <v>6.89046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1017.1</v>
      </c>
      <c r="D181" s="40">
        <v>1008.5</v>
      </c>
      <c r="E181" s="40">
        <v>996.3</v>
      </c>
      <c r="F181" s="40">
        <v>975.5</v>
      </c>
      <c r="G181" s="40">
        <v>963.3</v>
      </c>
      <c r="H181" s="40">
        <v>1029.3</v>
      </c>
      <c r="I181" s="40">
        <v>1041.5</v>
      </c>
      <c r="J181" s="40">
        <v>1062.3</v>
      </c>
      <c r="K181" s="31">
        <v>1020.7</v>
      </c>
      <c r="L181" s="31">
        <v>987.7</v>
      </c>
      <c r="M181" s="31">
        <v>12.273529999999999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577</v>
      </c>
      <c r="D182" s="40">
        <v>569.13333333333333</v>
      </c>
      <c r="E182" s="40">
        <v>557.26666666666665</v>
      </c>
      <c r="F182" s="40">
        <v>537.5333333333333</v>
      </c>
      <c r="G182" s="40">
        <v>525.66666666666663</v>
      </c>
      <c r="H182" s="40">
        <v>588.86666666666667</v>
      </c>
      <c r="I182" s="40">
        <v>600.73333333333323</v>
      </c>
      <c r="J182" s="40">
        <v>620.4666666666667</v>
      </c>
      <c r="K182" s="31">
        <v>581</v>
      </c>
      <c r="L182" s="31">
        <v>549.4</v>
      </c>
      <c r="M182" s="31">
        <v>14.910869999999999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1659.55</v>
      </c>
      <c r="D183" s="40">
        <v>1654.4499999999998</v>
      </c>
      <c r="E183" s="40">
        <v>1611.0499999999997</v>
      </c>
      <c r="F183" s="40">
        <v>1562.55</v>
      </c>
      <c r="G183" s="40">
        <v>1519.1499999999999</v>
      </c>
      <c r="H183" s="40">
        <v>1702.9499999999996</v>
      </c>
      <c r="I183" s="40">
        <v>1746.3499999999997</v>
      </c>
      <c r="J183" s="40">
        <v>1794.8499999999995</v>
      </c>
      <c r="K183" s="31">
        <v>1697.85</v>
      </c>
      <c r="L183" s="31">
        <v>1605.95</v>
      </c>
      <c r="M183" s="31">
        <v>44.19464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381.95</v>
      </c>
      <c r="D184" s="40">
        <v>381.73333333333335</v>
      </c>
      <c r="E184" s="40">
        <v>378.2166666666667</v>
      </c>
      <c r="F184" s="40">
        <v>374.48333333333335</v>
      </c>
      <c r="G184" s="40">
        <v>370.9666666666667</v>
      </c>
      <c r="H184" s="40">
        <v>385.4666666666667</v>
      </c>
      <c r="I184" s="40">
        <v>388.98333333333335</v>
      </c>
      <c r="J184" s="40">
        <v>392.7166666666667</v>
      </c>
      <c r="K184" s="31">
        <v>385.25</v>
      </c>
      <c r="L184" s="31">
        <v>378</v>
      </c>
      <c r="M184" s="31">
        <v>18.023869999999999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713</v>
      </c>
      <c r="D185" s="40">
        <v>716.6</v>
      </c>
      <c r="E185" s="40">
        <v>706.40000000000009</v>
      </c>
      <c r="F185" s="40">
        <v>699.80000000000007</v>
      </c>
      <c r="G185" s="40">
        <v>689.60000000000014</v>
      </c>
      <c r="H185" s="40">
        <v>723.2</v>
      </c>
      <c r="I185" s="40">
        <v>733.40000000000009</v>
      </c>
      <c r="J185" s="40">
        <v>740</v>
      </c>
      <c r="K185" s="31">
        <v>726.8</v>
      </c>
      <c r="L185" s="31">
        <v>710</v>
      </c>
      <c r="M185" s="31">
        <v>6.3112199999999996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1592.4</v>
      </c>
      <c r="D186" s="40">
        <v>1578.9333333333334</v>
      </c>
      <c r="E186" s="40">
        <v>1557.9666666666667</v>
      </c>
      <c r="F186" s="40">
        <v>1523.5333333333333</v>
      </c>
      <c r="G186" s="40">
        <v>1502.5666666666666</v>
      </c>
      <c r="H186" s="40">
        <v>1613.3666666666668</v>
      </c>
      <c r="I186" s="40">
        <v>1634.3333333333335</v>
      </c>
      <c r="J186" s="40">
        <v>1668.7666666666669</v>
      </c>
      <c r="K186" s="31">
        <v>1599.9</v>
      </c>
      <c r="L186" s="31">
        <v>1544.5</v>
      </c>
      <c r="M186" s="31">
        <v>16.43947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340.6</v>
      </c>
      <c r="D187" s="40">
        <v>342.66666666666669</v>
      </c>
      <c r="E187" s="40">
        <v>337.93333333333339</v>
      </c>
      <c r="F187" s="40">
        <v>335.26666666666671</v>
      </c>
      <c r="G187" s="40">
        <v>330.53333333333342</v>
      </c>
      <c r="H187" s="40">
        <v>345.33333333333337</v>
      </c>
      <c r="I187" s="40">
        <v>350.06666666666661</v>
      </c>
      <c r="J187" s="40">
        <v>352.73333333333335</v>
      </c>
      <c r="K187" s="31">
        <v>347.4</v>
      </c>
      <c r="L187" s="31">
        <v>340</v>
      </c>
      <c r="M187" s="31">
        <v>1.5704199999999999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160.94999999999999</v>
      </c>
      <c r="D188" s="40">
        <v>162.38333333333335</v>
      </c>
      <c r="E188" s="40">
        <v>157.8666666666667</v>
      </c>
      <c r="F188" s="40">
        <v>154.78333333333336</v>
      </c>
      <c r="G188" s="40">
        <v>150.26666666666671</v>
      </c>
      <c r="H188" s="40">
        <v>165.4666666666667</v>
      </c>
      <c r="I188" s="40">
        <v>169.98333333333335</v>
      </c>
      <c r="J188" s="40">
        <v>173.06666666666669</v>
      </c>
      <c r="K188" s="31">
        <v>166.9</v>
      </c>
      <c r="L188" s="31">
        <v>159.30000000000001</v>
      </c>
      <c r="M188" s="31">
        <v>21.146260000000002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1233.75</v>
      </c>
      <c r="D189" s="40">
        <v>1240.1000000000001</v>
      </c>
      <c r="E189" s="40">
        <v>1218.6500000000003</v>
      </c>
      <c r="F189" s="40">
        <v>1203.5500000000002</v>
      </c>
      <c r="G189" s="40">
        <v>1182.1000000000004</v>
      </c>
      <c r="H189" s="40">
        <v>1255.2000000000003</v>
      </c>
      <c r="I189" s="40">
        <v>1276.6500000000001</v>
      </c>
      <c r="J189" s="40">
        <v>1291.7500000000002</v>
      </c>
      <c r="K189" s="31">
        <v>1261.55</v>
      </c>
      <c r="L189" s="31">
        <v>1225</v>
      </c>
      <c r="M189" s="31">
        <v>0.38772000000000001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507.5</v>
      </c>
      <c r="D190" s="40">
        <v>502.5333333333333</v>
      </c>
      <c r="E190" s="40">
        <v>490.06666666666661</v>
      </c>
      <c r="F190" s="40">
        <v>472.63333333333333</v>
      </c>
      <c r="G190" s="40">
        <v>460.16666666666663</v>
      </c>
      <c r="H190" s="40">
        <v>519.96666666666658</v>
      </c>
      <c r="I190" s="40">
        <v>532.43333333333328</v>
      </c>
      <c r="J190" s="40">
        <v>549.86666666666656</v>
      </c>
      <c r="K190" s="31">
        <v>515</v>
      </c>
      <c r="L190" s="31">
        <v>485.1</v>
      </c>
      <c r="M190" s="31">
        <v>19.20486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190.25</v>
      </c>
      <c r="D191" s="40">
        <v>190.04999999999998</v>
      </c>
      <c r="E191" s="40">
        <v>186.69999999999996</v>
      </c>
      <c r="F191" s="40">
        <v>183.14999999999998</v>
      </c>
      <c r="G191" s="40">
        <v>179.79999999999995</v>
      </c>
      <c r="H191" s="40">
        <v>193.59999999999997</v>
      </c>
      <c r="I191" s="40">
        <v>196.95</v>
      </c>
      <c r="J191" s="40">
        <v>200.49999999999997</v>
      </c>
      <c r="K191" s="31">
        <v>193.4</v>
      </c>
      <c r="L191" s="31">
        <v>186.5</v>
      </c>
      <c r="M191" s="31">
        <v>7.95221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1786.35</v>
      </c>
      <c r="D192" s="40">
        <v>1790.7333333333333</v>
      </c>
      <c r="E192" s="40">
        <v>1759.4666666666667</v>
      </c>
      <c r="F192" s="40">
        <v>1732.5833333333333</v>
      </c>
      <c r="G192" s="40">
        <v>1701.3166666666666</v>
      </c>
      <c r="H192" s="40">
        <v>1817.6166666666668</v>
      </c>
      <c r="I192" s="40">
        <v>1848.8833333333337</v>
      </c>
      <c r="J192" s="40">
        <v>1875.7666666666669</v>
      </c>
      <c r="K192" s="31">
        <v>1822</v>
      </c>
      <c r="L192" s="31">
        <v>1763.85</v>
      </c>
      <c r="M192" s="31">
        <v>1.9839599999999999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764</v>
      </c>
      <c r="D193" s="40">
        <v>758.48333333333323</v>
      </c>
      <c r="E193" s="40">
        <v>750.96666666666647</v>
      </c>
      <c r="F193" s="40">
        <v>737.93333333333328</v>
      </c>
      <c r="G193" s="40">
        <v>730.41666666666652</v>
      </c>
      <c r="H193" s="40">
        <v>771.51666666666642</v>
      </c>
      <c r="I193" s="40">
        <v>779.03333333333308</v>
      </c>
      <c r="J193" s="40">
        <v>792.06666666666638</v>
      </c>
      <c r="K193" s="31">
        <v>766</v>
      </c>
      <c r="L193" s="31">
        <v>745.45</v>
      </c>
      <c r="M193" s="31">
        <v>18.682749999999999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383.8</v>
      </c>
      <c r="D194" s="40">
        <v>384.09999999999997</v>
      </c>
      <c r="E194" s="40">
        <v>380.74999999999994</v>
      </c>
      <c r="F194" s="40">
        <v>377.7</v>
      </c>
      <c r="G194" s="40">
        <v>374.34999999999997</v>
      </c>
      <c r="H194" s="40">
        <v>387.14999999999992</v>
      </c>
      <c r="I194" s="40">
        <v>390.49999999999994</v>
      </c>
      <c r="J194" s="40">
        <v>393.5499999999999</v>
      </c>
      <c r="K194" s="31">
        <v>387.45</v>
      </c>
      <c r="L194" s="31">
        <v>381.05</v>
      </c>
      <c r="M194" s="31">
        <v>4.4451200000000002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108.75</v>
      </c>
      <c r="D195" s="40">
        <v>109.71666666666665</v>
      </c>
      <c r="E195" s="40">
        <v>107.5333333333333</v>
      </c>
      <c r="F195" s="40">
        <v>106.31666666666665</v>
      </c>
      <c r="G195" s="40">
        <v>104.1333333333333</v>
      </c>
      <c r="H195" s="40">
        <v>110.93333333333331</v>
      </c>
      <c r="I195" s="40">
        <v>113.11666666666667</v>
      </c>
      <c r="J195" s="40">
        <v>114.33333333333331</v>
      </c>
      <c r="K195" s="31">
        <v>111.9</v>
      </c>
      <c r="L195" s="31">
        <v>108.5</v>
      </c>
      <c r="M195" s="31">
        <v>18.336030000000001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124.5</v>
      </c>
      <c r="D196" s="40">
        <v>125.05</v>
      </c>
      <c r="E196" s="40">
        <v>122.94999999999999</v>
      </c>
      <c r="F196" s="40">
        <v>121.39999999999999</v>
      </c>
      <c r="G196" s="40">
        <v>119.29999999999998</v>
      </c>
      <c r="H196" s="40">
        <v>126.6</v>
      </c>
      <c r="I196" s="40">
        <v>128.69999999999999</v>
      </c>
      <c r="J196" s="40">
        <v>130.25</v>
      </c>
      <c r="K196" s="31">
        <v>127.15</v>
      </c>
      <c r="L196" s="31">
        <v>123.5</v>
      </c>
      <c r="M196" s="31">
        <v>39.034759999999999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347.2</v>
      </c>
      <c r="D197" s="40">
        <v>347.73333333333335</v>
      </c>
      <c r="E197" s="40">
        <v>342.7166666666667</v>
      </c>
      <c r="F197" s="40">
        <v>338.23333333333335</v>
      </c>
      <c r="G197" s="40">
        <v>333.2166666666667</v>
      </c>
      <c r="H197" s="40">
        <v>352.2166666666667</v>
      </c>
      <c r="I197" s="40">
        <v>357.23333333333335</v>
      </c>
      <c r="J197" s="40">
        <v>361.7166666666667</v>
      </c>
      <c r="K197" s="31">
        <v>352.75</v>
      </c>
      <c r="L197" s="31">
        <v>343.25</v>
      </c>
      <c r="M197" s="31">
        <v>5.7360600000000002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645.54999999999995</v>
      </c>
      <c r="D198" s="40">
        <v>652.48333333333323</v>
      </c>
      <c r="E198" s="40">
        <v>635.96666666666647</v>
      </c>
      <c r="F198" s="40">
        <v>626.38333333333321</v>
      </c>
      <c r="G198" s="40">
        <v>609.86666666666645</v>
      </c>
      <c r="H198" s="40">
        <v>662.06666666666649</v>
      </c>
      <c r="I198" s="40">
        <v>678.58333333333314</v>
      </c>
      <c r="J198" s="40">
        <v>688.16666666666652</v>
      </c>
      <c r="K198" s="31">
        <v>669</v>
      </c>
      <c r="L198" s="31">
        <v>642.9</v>
      </c>
      <c r="M198" s="31">
        <v>0.50255000000000005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2351.25</v>
      </c>
      <c r="D199" s="40">
        <v>2350.9666666666667</v>
      </c>
      <c r="E199" s="40">
        <v>2322.4333333333334</v>
      </c>
      <c r="F199" s="40">
        <v>2293.6166666666668</v>
      </c>
      <c r="G199" s="40">
        <v>2265.0833333333335</v>
      </c>
      <c r="H199" s="40">
        <v>2379.7833333333333</v>
      </c>
      <c r="I199" s="40">
        <v>2408.3166666666671</v>
      </c>
      <c r="J199" s="40">
        <v>2437.1333333333332</v>
      </c>
      <c r="K199" s="31">
        <v>2379.5</v>
      </c>
      <c r="L199" s="31">
        <v>2322.15</v>
      </c>
      <c r="M199" s="31">
        <v>2.1433599999999999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1039.45</v>
      </c>
      <c r="D200" s="40">
        <v>1035.4666666666667</v>
      </c>
      <c r="E200" s="40">
        <v>1027.9833333333333</v>
      </c>
      <c r="F200" s="40">
        <v>1016.5166666666667</v>
      </c>
      <c r="G200" s="40">
        <v>1009.0333333333333</v>
      </c>
      <c r="H200" s="40">
        <v>1046.9333333333334</v>
      </c>
      <c r="I200" s="40">
        <v>1054.416666666667</v>
      </c>
      <c r="J200" s="40">
        <v>1065.8833333333334</v>
      </c>
      <c r="K200" s="31">
        <v>1042.95</v>
      </c>
      <c r="L200" s="31">
        <v>1024</v>
      </c>
      <c r="M200" s="31">
        <v>33.590060000000001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2901.8</v>
      </c>
      <c r="D201" s="40">
        <v>2889.5333333333333</v>
      </c>
      <c r="E201" s="40">
        <v>2867.5666666666666</v>
      </c>
      <c r="F201" s="40">
        <v>2833.3333333333335</v>
      </c>
      <c r="G201" s="40">
        <v>2811.3666666666668</v>
      </c>
      <c r="H201" s="40">
        <v>2923.7666666666664</v>
      </c>
      <c r="I201" s="40">
        <v>2945.7333333333327</v>
      </c>
      <c r="J201" s="40">
        <v>2979.9666666666662</v>
      </c>
      <c r="K201" s="31">
        <v>2911.5</v>
      </c>
      <c r="L201" s="31">
        <v>2855.3</v>
      </c>
      <c r="M201" s="31">
        <v>1.92754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1434.7</v>
      </c>
      <c r="D202" s="40">
        <v>1428.2</v>
      </c>
      <c r="E202" s="40">
        <v>1416.5</v>
      </c>
      <c r="F202" s="40">
        <v>1398.3</v>
      </c>
      <c r="G202" s="40">
        <v>1386.6</v>
      </c>
      <c r="H202" s="40">
        <v>1446.4</v>
      </c>
      <c r="I202" s="40">
        <v>1458.1000000000004</v>
      </c>
      <c r="J202" s="40">
        <v>1476.3000000000002</v>
      </c>
      <c r="K202" s="31">
        <v>1439.9</v>
      </c>
      <c r="L202" s="31">
        <v>1410</v>
      </c>
      <c r="M202" s="31">
        <v>60.165599999999998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673.8</v>
      </c>
      <c r="D203" s="40">
        <v>671.80000000000007</v>
      </c>
      <c r="E203" s="40">
        <v>668.60000000000014</v>
      </c>
      <c r="F203" s="40">
        <v>663.40000000000009</v>
      </c>
      <c r="G203" s="40">
        <v>660.20000000000016</v>
      </c>
      <c r="H203" s="40">
        <v>677.00000000000011</v>
      </c>
      <c r="I203" s="40">
        <v>680.20000000000016</v>
      </c>
      <c r="J203" s="40">
        <v>685.40000000000009</v>
      </c>
      <c r="K203" s="31">
        <v>675</v>
      </c>
      <c r="L203" s="31">
        <v>666.6</v>
      </c>
      <c r="M203" s="31">
        <v>29.36646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71.650000000000006</v>
      </c>
      <c r="D204" s="40">
        <v>72.866666666666674</v>
      </c>
      <c r="E204" s="40">
        <v>70.283333333333346</v>
      </c>
      <c r="F204" s="40">
        <v>68.916666666666671</v>
      </c>
      <c r="G204" s="40">
        <v>66.333333333333343</v>
      </c>
      <c r="H204" s="40">
        <v>74.233333333333348</v>
      </c>
      <c r="I204" s="40">
        <v>76.816666666666663</v>
      </c>
      <c r="J204" s="40">
        <v>78.183333333333351</v>
      </c>
      <c r="K204" s="31">
        <v>75.45</v>
      </c>
      <c r="L204" s="31">
        <v>71.5</v>
      </c>
      <c r="M204" s="31">
        <v>27.572669999999999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1364.5</v>
      </c>
      <c r="D205" s="40">
        <v>1370.8</v>
      </c>
      <c r="E205" s="40">
        <v>1348.6999999999998</v>
      </c>
      <c r="F205" s="40">
        <v>1332.8999999999999</v>
      </c>
      <c r="G205" s="40">
        <v>1310.7999999999997</v>
      </c>
      <c r="H205" s="40">
        <v>1386.6</v>
      </c>
      <c r="I205" s="40">
        <v>1408.6999999999998</v>
      </c>
      <c r="J205" s="40">
        <v>1424.5</v>
      </c>
      <c r="K205" s="31">
        <v>1392.9</v>
      </c>
      <c r="L205" s="31">
        <v>1355</v>
      </c>
      <c r="M205" s="31">
        <v>9.9360099999999996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950.15</v>
      </c>
      <c r="D206" s="40">
        <v>951.7166666666667</v>
      </c>
      <c r="E206" s="40">
        <v>938.43333333333339</v>
      </c>
      <c r="F206" s="40">
        <v>926.7166666666667</v>
      </c>
      <c r="G206" s="40">
        <v>913.43333333333339</v>
      </c>
      <c r="H206" s="40">
        <v>963.43333333333339</v>
      </c>
      <c r="I206" s="40">
        <v>976.7166666666667</v>
      </c>
      <c r="J206" s="40">
        <v>988.43333333333339</v>
      </c>
      <c r="K206" s="31">
        <v>965</v>
      </c>
      <c r="L206" s="31">
        <v>940</v>
      </c>
      <c r="M206" s="31">
        <v>0.34216999999999997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1231.3</v>
      </c>
      <c r="D207" s="40">
        <v>1223.0166666666667</v>
      </c>
      <c r="E207" s="40">
        <v>1199.6333333333332</v>
      </c>
      <c r="F207" s="40">
        <v>1167.9666666666665</v>
      </c>
      <c r="G207" s="40">
        <v>1144.583333333333</v>
      </c>
      <c r="H207" s="40">
        <v>1254.6833333333334</v>
      </c>
      <c r="I207" s="40">
        <v>1278.0666666666671</v>
      </c>
      <c r="J207" s="40">
        <v>1309.7333333333336</v>
      </c>
      <c r="K207" s="31">
        <v>1246.4000000000001</v>
      </c>
      <c r="L207" s="31">
        <v>1191.3499999999999</v>
      </c>
      <c r="M207" s="31">
        <v>49.403889999999997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267.39999999999998</v>
      </c>
      <c r="D208" s="40">
        <v>266.41666666666669</v>
      </c>
      <c r="E208" s="40">
        <v>263.53333333333336</v>
      </c>
      <c r="F208" s="40">
        <v>259.66666666666669</v>
      </c>
      <c r="G208" s="40">
        <v>256.78333333333336</v>
      </c>
      <c r="H208" s="40">
        <v>270.28333333333336</v>
      </c>
      <c r="I208" s="40">
        <v>273.16666666666669</v>
      </c>
      <c r="J208" s="40">
        <v>277.03333333333336</v>
      </c>
      <c r="K208" s="31">
        <v>269.3</v>
      </c>
      <c r="L208" s="31">
        <v>262.55</v>
      </c>
      <c r="M208" s="31">
        <v>2.6522999999999999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143.44999999999999</v>
      </c>
      <c r="D209" s="40">
        <v>145.05000000000001</v>
      </c>
      <c r="E209" s="40">
        <v>141.45000000000002</v>
      </c>
      <c r="F209" s="40">
        <v>139.45000000000002</v>
      </c>
      <c r="G209" s="40">
        <v>135.85000000000002</v>
      </c>
      <c r="H209" s="40">
        <v>147.05000000000001</v>
      </c>
      <c r="I209" s="40">
        <v>150.65000000000003</v>
      </c>
      <c r="J209" s="40">
        <v>152.65</v>
      </c>
      <c r="K209" s="31">
        <v>148.65</v>
      </c>
      <c r="L209" s="31">
        <v>143.05000000000001</v>
      </c>
      <c r="M209" s="31">
        <v>8.9245699999999992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2819.1</v>
      </c>
      <c r="D210" s="40">
        <v>2808.4666666666672</v>
      </c>
      <c r="E210" s="40">
        <v>2794.9333333333343</v>
      </c>
      <c r="F210" s="40">
        <v>2770.7666666666673</v>
      </c>
      <c r="G210" s="40">
        <v>2757.2333333333345</v>
      </c>
      <c r="H210" s="40">
        <v>2832.6333333333341</v>
      </c>
      <c r="I210" s="40">
        <v>2846.166666666667</v>
      </c>
      <c r="J210" s="40">
        <v>2870.3333333333339</v>
      </c>
      <c r="K210" s="31">
        <v>2822</v>
      </c>
      <c r="L210" s="31">
        <v>2784.3</v>
      </c>
      <c r="M210" s="31">
        <v>5.3008499999999996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50.8</v>
      </c>
      <c r="D211" s="40">
        <v>51.116666666666667</v>
      </c>
      <c r="E211" s="40">
        <v>50.283333333333331</v>
      </c>
      <c r="F211" s="40">
        <v>49.766666666666666</v>
      </c>
      <c r="G211" s="40">
        <v>48.93333333333333</v>
      </c>
      <c r="H211" s="40">
        <v>51.633333333333333</v>
      </c>
      <c r="I211" s="40">
        <v>52.466666666666661</v>
      </c>
      <c r="J211" s="40">
        <v>52.983333333333334</v>
      </c>
      <c r="K211" s="31">
        <v>51.95</v>
      </c>
      <c r="L211" s="31">
        <v>50.6</v>
      </c>
      <c r="M211" s="31">
        <v>48.475290000000001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448.8</v>
      </c>
      <c r="D212" s="40">
        <v>446.61666666666673</v>
      </c>
      <c r="E212" s="40">
        <v>442.38333333333344</v>
      </c>
      <c r="F212" s="40">
        <v>435.9666666666667</v>
      </c>
      <c r="G212" s="40">
        <v>431.73333333333341</v>
      </c>
      <c r="H212" s="40">
        <v>453.03333333333347</v>
      </c>
      <c r="I212" s="40">
        <v>457.26666666666671</v>
      </c>
      <c r="J212" s="40">
        <v>463.68333333333351</v>
      </c>
      <c r="K212" s="31">
        <v>450.85</v>
      </c>
      <c r="L212" s="31">
        <v>440.2</v>
      </c>
      <c r="M212" s="31">
        <v>88.793000000000006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1100.6500000000001</v>
      </c>
      <c r="D213" s="40">
        <v>1102.6666666666667</v>
      </c>
      <c r="E213" s="40">
        <v>1095.4833333333336</v>
      </c>
      <c r="F213" s="40">
        <v>1090.3166666666668</v>
      </c>
      <c r="G213" s="40">
        <v>1083.1333333333337</v>
      </c>
      <c r="H213" s="40">
        <v>1107.8333333333335</v>
      </c>
      <c r="I213" s="40">
        <v>1115.0166666666664</v>
      </c>
      <c r="J213" s="40">
        <v>1120.1833333333334</v>
      </c>
      <c r="K213" s="31">
        <v>1109.8499999999999</v>
      </c>
      <c r="L213" s="31">
        <v>1097.5</v>
      </c>
      <c r="M213" s="31">
        <v>1.33239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149.65</v>
      </c>
      <c r="D214" s="40">
        <v>150.65</v>
      </c>
      <c r="E214" s="40">
        <v>147.80000000000001</v>
      </c>
      <c r="F214" s="40">
        <v>145.95000000000002</v>
      </c>
      <c r="G214" s="40">
        <v>143.10000000000002</v>
      </c>
      <c r="H214" s="40">
        <v>152.5</v>
      </c>
      <c r="I214" s="40">
        <v>155.34999999999997</v>
      </c>
      <c r="J214" s="40">
        <v>157.19999999999999</v>
      </c>
      <c r="K214" s="31">
        <v>153.5</v>
      </c>
      <c r="L214" s="31">
        <v>148.80000000000001</v>
      </c>
      <c r="M214" s="31">
        <v>35.547550000000001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274.64999999999998</v>
      </c>
      <c r="D215" s="40">
        <v>274.21666666666664</v>
      </c>
      <c r="E215" s="40">
        <v>272.23333333333329</v>
      </c>
      <c r="F215" s="40">
        <v>269.81666666666666</v>
      </c>
      <c r="G215" s="40">
        <v>267.83333333333331</v>
      </c>
      <c r="H215" s="40">
        <v>276.63333333333327</v>
      </c>
      <c r="I215" s="40">
        <v>278.61666666666662</v>
      </c>
      <c r="J215" s="40">
        <v>281.03333333333325</v>
      </c>
      <c r="K215" s="31">
        <v>276.2</v>
      </c>
      <c r="L215" s="31">
        <v>271.8</v>
      </c>
      <c r="M215" s="31">
        <v>31.373090000000001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2386.85</v>
      </c>
      <c r="D216" s="40">
        <v>2368.65</v>
      </c>
      <c r="E216" s="40">
        <v>2344.3000000000002</v>
      </c>
      <c r="F216" s="40">
        <v>2301.75</v>
      </c>
      <c r="G216" s="40">
        <v>2277.4</v>
      </c>
      <c r="H216" s="40">
        <v>2411.2000000000003</v>
      </c>
      <c r="I216" s="40">
        <v>2435.5499999999997</v>
      </c>
      <c r="J216" s="40">
        <v>2478.1000000000004</v>
      </c>
      <c r="K216" s="31">
        <v>2393</v>
      </c>
      <c r="L216" s="31">
        <v>2326.1</v>
      </c>
      <c r="M216" s="31">
        <v>17.334759999999999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321.25</v>
      </c>
      <c r="D217" s="40">
        <v>322.06666666666666</v>
      </c>
      <c r="E217" s="40">
        <v>317.23333333333335</v>
      </c>
      <c r="F217" s="40">
        <v>313.2166666666667</v>
      </c>
      <c r="G217" s="40">
        <v>308.38333333333338</v>
      </c>
      <c r="H217" s="40">
        <v>326.08333333333331</v>
      </c>
      <c r="I217" s="40">
        <v>330.91666666666669</v>
      </c>
      <c r="J217" s="40">
        <v>334.93333333333328</v>
      </c>
      <c r="K217" s="31">
        <v>326.89999999999998</v>
      </c>
      <c r="L217" s="31">
        <v>318.05</v>
      </c>
      <c r="M217" s="31">
        <v>9.7395700000000005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42283.55</v>
      </c>
      <c r="D218" s="40">
        <v>42327.833333333336</v>
      </c>
      <c r="E218" s="40">
        <v>42055.716666666674</v>
      </c>
      <c r="F218" s="40">
        <v>41827.883333333339</v>
      </c>
      <c r="G218" s="40">
        <v>41555.766666666677</v>
      </c>
      <c r="H218" s="40">
        <v>42555.666666666672</v>
      </c>
      <c r="I218" s="40">
        <v>42827.783333333326</v>
      </c>
      <c r="J218" s="40">
        <v>43055.616666666669</v>
      </c>
      <c r="K218" s="31">
        <v>42599.95</v>
      </c>
      <c r="L218" s="31">
        <v>42100</v>
      </c>
      <c r="M218" s="31">
        <v>2.843E-2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45.15</v>
      </c>
      <c r="D219" s="40">
        <v>45.199999999999996</v>
      </c>
      <c r="E219" s="40">
        <v>45.04999999999999</v>
      </c>
      <c r="F219" s="40">
        <v>44.949999999999996</v>
      </c>
      <c r="G219" s="40">
        <v>44.79999999999999</v>
      </c>
      <c r="H219" s="40">
        <v>45.29999999999999</v>
      </c>
      <c r="I219" s="40">
        <v>45.449999999999996</v>
      </c>
      <c r="J219" s="40">
        <v>45.54999999999999</v>
      </c>
      <c r="K219" s="31">
        <v>45.35</v>
      </c>
      <c r="L219" s="31">
        <v>45.1</v>
      </c>
      <c r="M219" s="31">
        <v>21.302040000000002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2554.65</v>
      </c>
      <c r="D220" s="40">
        <v>2530.2166666666667</v>
      </c>
      <c r="E220" s="40">
        <v>2500.4333333333334</v>
      </c>
      <c r="F220" s="40">
        <v>2446.2166666666667</v>
      </c>
      <c r="G220" s="40">
        <v>2416.4333333333334</v>
      </c>
      <c r="H220" s="40">
        <v>2584.4333333333334</v>
      </c>
      <c r="I220" s="40">
        <v>2614.2166666666672</v>
      </c>
      <c r="J220" s="40">
        <v>2668.4333333333334</v>
      </c>
      <c r="K220" s="31">
        <v>2560</v>
      </c>
      <c r="L220" s="31">
        <v>2476</v>
      </c>
      <c r="M220" s="31">
        <v>59.629289999999997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307.45</v>
      </c>
      <c r="D221" s="40">
        <v>309.15000000000003</v>
      </c>
      <c r="E221" s="40">
        <v>304.30000000000007</v>
      </c>
      <c r="F221" s="40">
        <v>301.15000000000003</v>
      </c>
      <c r="G221" s="40">
        <v>296.30000000000007</v>
      </c>
      <c r="H221" s="40">
        <v>312.30000000000007</v>
      </c>
      <c r="I221" s="40">
        <v>317.15000000000009</v>
      </c>
      <c r="J221" s="40">
        <v>320.30000000000007</v>
      </c>
      <c r="K221" s="31">
        <v>314</v>
      </c>
      <c r="L221" s="31">
        <v>306</v>
      </c>
      <c r="M221" s="31">
        <v>0.54313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690.4</v>
      </c>
      <c r="D222" s="40">
        <v>686.31666666666661</v>
      </c>
      <c r="E222" s="40">
        <v>680.73333333333323</v>
      </c>
      <c r="F222" s="40">
        <v>671.06666666666661</v>
      </c>
      <c r="G222" s="40">
        <v>665.48333333333323</v>
      </c>
      <c r="H222" s="40">
        <v>695.98333333333323</v>
      </c>
      <c r="I222" s="40">
        <v>701.56666666666672</v>
      </c>
      <c r="J222" s="40">
        <v>711.23333333333323</v>
      </c>
      <c r="K222" s="31">
        <v>691.9</v>
      </c>
      <c r="L222" s="31">
        <v>676.65</v>
      </c>
      <c r="M222" s="31">
        <v>101.62609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1449.25</v>
      </c>
      <c r="D223" s="40">
        <v>1452.1333333333332</v>
      </c>
      <c r="E223" s="40">
        <v>1441.3666666666663</v>
      </c>
      <c r="F223" s="40">
        <v>1433.4833333333331</v>
      </c>
      <c r="G223" s="40">
        <v>1422.7166666666662</v>
      </c>
      <c r="H223" s="40">
        <v>1460.0166666666664</v>
      </c>
      <c r="I223" s="40">
        <v>1470.7833333333333</v>
      </c>
      <c r="J223" s="40">
        <v>1478.6666666666665</v>
      </c>
      <c r="K223" s="31">
        <v>1462.9</v>
      </c>
      <c r="L223" s="31">
        <v>1444.25</v>
      </c>
      <c r="M223" s="31">
        <v>7.9079899999999999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651</v>
      </c>
      <c r="D224" s="40">
        <v>645.2166666666667</v>
      </c>
      <c r="E224" s="40">
        <v>638.03333333333342</v>
      </c>
      <c r="F224" s="40">
        <v>625.06666666666672</v>
      </c>
      <c r="G224" s="40">
        <v>617.88333333333344</v>
      </c>
      <c r="H224" s="40">
        <v>658.18333333333339</v>
      </c>
      <c r="I224" s="40">
        <v>665.36666666666679</v>
      </c>
      <c r="J224" s="40">
        <v>678.33333333333337</v>
      </c>
      <c r="K224" s="31">
        <v>652.4</v>
      </c>
      <c r="L224" s="31">
        <v>632.25</v>
      </c>
      <c r="M224" s="31">
        <v>13.229699999999999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741.6</v>
      </c>
      <c r="D225" s="40">
        <v>742.54999999999984</v>
      </c>
      <c r="E225" s="40">
        <v>734.09999999999968</v>
      </c>
      <c r="F225" s="40">
        <v>726.5999999999998</v>
      </c>
      <c r="G225" s="40">
        <v>718.14999999999964</v>
      </c>
      <c r="H225" s="40">
        <v>750.04999999999973</v>
      </c>
      <c r="I225" s="40">
        <v>758.49999999999977</v>
      </c>
      <c r="J225" s="40">
        <v>765.99999999999977</v>
      </c>
      <c r="K225" s="31">
        <v>751</v>
      </c>
      <c r="L225" s="31">
        <v>735.05</v>
      </c>
      <c r="M225" s="31">
        <v>4.0098200000000004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37.950000000000003</v>
      </c>
      <c r="D226" s="40">
        <v>37.950000000000003</v>
      </c>
      <c r="E226" s="40">
        <v>37.800000000000004</v>
      </c>
      <c r="F226" s="40">
        <v>37.65</v>
      </c>
      <c r="G226" s="40">
        <v>37.5</v>
      </c>
      <c r="H226" s="40">
        <v>38.100000000000009</v>
      </c>
      <c r="I226" s="40">
        <v>38.250000000000014</v>
      </c>
      <c r="J226" s="40">
        <v>38.400000000000013</v>
      </c>
      <c r="K226" s="31">
        <v>38.1</v>
      </c>
      <c r="L226" s="31">
        <v>37.799999999999997</v>
      </c>
      <c r="M226" s="31">
        <v>59.023310000000002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51.7</v>
      </c>
      <c r="D227" s="40">
        <v>51.533333333333339</v>
      </c>
      <c r="E227" s="40">
        <v>50.966666666666676</v>
      </c>
      <c r="F227" s="40">
        <v>50.233333333333334</v>
      </c>
      <c r="G227" s="40">
        <v>49.666666666666671</v>
      </c>
      <c r="H227" s="40">
        <v>52.26666666666668</v>
      </c>
      <c r="I227" s="40">
        <v>52.833333333333343</v>
      </c>
      <c r="J227" s="40">
        <v>53.566666666666684</v>
      </c>
      <c r="K227" s="31">
        <v>52.1</v>
      </c>
      <c r="L227" s="31">
        <v>50.8</v>
      </c>
      <c r="M227" s="31">
        <v>273.78933000000001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55.85</v>
      </c>
      <c r="D228" s="40">
        <v>56.1</v>
      </c>
      <c r="E228" s="40">
        <v>54.75</v>
      </c>
      <c r="F228" s="40">
        <v>53.65</v>
      </c>
      <c r="G228" s="40">
        <v>52.3</v>
      </c>
      <c r="H228" s="40">
        <v>57.2</v>
      </c>
      <c r="I228" s="40">
        <v>58.550000000000011</v>
      </c>
      <c r="J228" s="40">
        <v>59.650000000000006</v>
      </c>
      <c r="K228" s="31">
        <v>57.45</v>
      </c>
      <c r="L228" s="31">
        <v>55</v>
      </c>
      <c r="M228" s="31">
        <v>58.741509999999998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1004.45</v>
      </c>
      <c r="D229" s="40">
        <v>1013.2000000000002</v>
      </c>
      <c r="E229" s="40">
        <v>990.25000000000023</v>
      </c>
      <c r="F229" s="40">
        <v>976.05000000000007</v>
      </c>
      <c r="G229" s="40">
        <v>953.10000000000014</v>
      </c>
      <c r="H229" s="40">
        <v>1027.4000000000003</v>
      </c>
      <c r="I229" s="40">
        <v>1050.3500000000004</v>
      </c>
      <c r="J229" s="40">
        <v>1064.5500000000004</v>
      </c>
      <c r="K229" s="31">
        <v>1036.1500000000001</v>
      </c>
      <c r="L229" s="31">
        <v>999</v>
      </c>
      <c r="M229" s="31">
        <v>0.38986999999999999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303</v>
      </c>
      <c r="D230" s="40">
        <v>301.91666666666669</v>
      </c>
      <c r="E230" s="40">
        <v>293.83333333333337</v>
      </c>
      <c r="F230" s="40">
        <v>284.66666666666669</v>
      </c>
      <c r="G230" s="40">
        <v>276.58333333333337</v>
      </c>
      <c r="H230" s="40">
        <v>311.08333333333337</v>
      </c>
      <c r="I230" s="40">
        <v>319.16666666666674</v>
      </c>
      <c r="J230" s="40">
        <v>328.33333333333337</v>
      </c>
      <c r="K230" s="31">
        <v>310</v>
      </c>
      <c r="L230" s="31">
        <v>292.75</v>
      </c>
      <c r="M230" s="31">
        <v>1.8183400000000001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1383.8</v>
      </c>
      <c r="D231" s="40">
        <v>1408.3333333333333</v>
      </c>
      <c r="E231" s="40">
        <v>1319.6666666666665</v>
      </c>
      <c r="F231" s="40">
        <v>1255.5333333333333</v>
      </c>
      <c r="G231" s="40">
        <v>1166.8666666666666</v>
      </c>
      <c r="H231" s="40">
        <v>1472.4666666666665</v>
      </c>
      <c r="I231" s="40">
        <v>1561.133333333333</v>
      </c>
      <c r="J231" s="40">
        <v>1625.2666666666664</v>
      </c>
      <c r="K231" s="31">
        <v>1497</v>
      </c>
      <c r="L231" s="31">
        <v>1344.2</v>
      </c>
      <c r="M231" s="31">
        <v>1.0110300000000001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672.6</v>
      </c>
      <c r="D232" s="40">
        <v>675.06666666666661</v>
      </c>
      <c r="E232" s="40">
        <v>668.13333333333321</v>
      </c>
      <c r="F232" s="40">
        <v>663.66666666666663</v>
      </c>
      <c r="G232" s="40">
        <v>656.73333333333323</v>
      </c>
      <c r="H232" s="40">
        <v>679.53333333333319</v>
      </c>
      <c r="I232" s="40">
        <v>686.46666666666658</v>
      </c>
      <c r="J232" s="40">
        <v>690.93333333333317</v>
      </c>
      <c r="K232" s="31">
        <v>682</v>
      </c>
      <c r="L232" s="31">
        <v>670.6</v>
      </c>
      <c r="M232" s="31">
        <v>3.6314199999999999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170.1</v>
      </c>
      <c r="D233" s="40">
        <v>167.35</v>
      </c>
      <c r="E233" s="40">
        <v>162.35</v>
      </c>
      <c r="F233" s="40">
        <v>154.6</v>
      </c>
      <c r="G233" s="40">
        <v>149.6</v>
      </c>
      <c r="H233" s="40">
        <v>175.1</v>
      </c>
      <c r="I233" s="40">
        <v>180.1</v>
      </c>
      <c r="J233" s="40">
        <v>187.85</v>
      </c>
      <c r="K233" s="31">
        <v>172.35</v>
      </c>
      <c r="L233" s="31">
        <v>159.6</v>
      </c>
      <c r="M233" s="31">
        <v>49.674799999999998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45.05</v>
      </c>
      <c r="D234" s="40">
        <v>45.18333333333333</v>
      </c>
      <c r="E234" s="40">
        <v>44.716666666666661</v>
      </c>
      <c r="F234" s="40">
        <v>44.383333333333333</v>
      </c>
      <c r="G234" s="40">
        <v>43.916666666666664</v>
      </c>
      <c r="H234" s="40">
        <v>45.516666666666659</v>
      </c>
      <c r="I234" s="40">
        <v>45.983333333333327</v>
      </c>
      <c r="J234" s="40">
        <v>46.316666666666656</v>
      </c>
      <c r="K234" s="31">
        <v>45.65</v>
      </c>
      <c r="L234" s="31">
        <v>44.85</v>
      </c>
      <c r="M234" s="31">
        <v>16.344650000000001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209.9</v>
      </c>
      <c r="D235" s="40">
        <v>209.08333333333334</v>
      </c>
      <c r="E235" s="40">
        <v>207.26666666666668</v>
      </c>
      <c r="F235" s="40">
        <v>204.63333333333333</v>
      </c>
      <c r="G235" s="40">
        <v>202.81666666666666</v>
      </c>
      <c r="H235" s="40">
        <v>211.7166666666667</v>
      </c>
      <c r="I235" s="40">
        <v>213.53333333333336</v>
      </c>
      <c r="J235" s="40">
        <v>216.16666666666671</v>
      </c>
      <c r="K235" s="31">
        <v>210.9</v>
      </c>
      <c r="L235" s="31">
        <v>206.45</v>
      </c>
      <c r="M235" s="31">
        <v>184.68527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130.05000000000001</v>
      </c>
      <c r="D236" s="40">
        <v>131.03333333333333</v>
      </c>
      <c r="E236" s="40">
        <v>128.06666666666666</v>
      </c>
      <c r="F236" s="40">
        <v>126.08333333333334</v>
      </c>
      <c r="G236" s="40">
        <v>123.11666666666667</v>
      </c>
      <c r="H236" s="40">
        <v>133.01666666666665</v>
      </c>
      <c r="I236" s="40">
        <v>135.98333333333329</v>
      </c>
      <c r="J236" s="40">
        <v>137.96666666666664</v>
      </c>
      <c r="K236" s="31">
        <v>134</v>
      </c>
      <c r="L236" s="31">
        <v>129.05000000000001</v>
      </c>
      <c r="M236" s="31">
        <v>6.5850400000000002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195.4</v>
      </c>
      <c r="D237" s="40">
        <v>195.76666666666665</v>
      </c>
      <c r="E237" s="40">
        <v>193.6333333333333</v>
      </c>
      <c r="F237" s="40">
        <v>191.86666666666665</v>
      </c>
      <c r="G237" s="40">
        <v>189.73333333333329</v>
      </c>
      <c r="H237" s="40">
        <v>197.5333333333333</v>
      </c>
      <c r="I237" s="40">
        <v>199.66666666666663</v>
      </c>
      <c r="J237" s="40">
        <v>201.43333333333331</v>
      </c>
      <c r="K237" s="31">
        <v>197.9</v>
      </c>
      <c r="L237" s="31">
        <v>194</v>
      </c>
      <c r="M237" s="31">
        <v>17.608630000000002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285.3</v>
      </c>
      <c r="D238" s="40">
        <v>286.10000000000002</v>
      </c>
      <c r="E238" s="40">
        <v>282.60000000000002</v>
      </c>
      <c r="F238" s="40">
        <v>279.89999999999998</v>
      </c>
      <c r="G238" s="40">
        <v>276.39999999999998</v>
      </c>
      <c r="H238" s="40">
        <v>288.80000000000007</v>
      </c>
      <c r="I238" s="40">
        <v>292.30000000000007</v>
      </c>
      <c r="J238" s="40">
        <v>295.00000000000011</v>
      </c>
      <c r="K238" s="31">
        <v>289.60000000000002</v>
      </c>
      <c r="L238" s="31">
        <v>283.39999999999998</v>
      </c>
      <c r="M238" s="31">
        <v>122.99897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155.19999999999999</v>
      </c>
      <c r="D239" s="40">
        <v>155.83333333333334</v>
      </c>
      <c r="E239" s="40">
        <v>152.9666666666667</v>
      </c>
      <c r="F239" s="40">
        <v>150.73333333333335</v>
      </c>
      <c r="G239" s="40">
        <v>147.8666666666667</v>
      </c>
      <c r="H239" s="40">
        <v>158.06666666666669</v>
      </c>
      <c r="I239" s="40">
        <v>160.93333333333331</v>
      </c>
      <c r="J239" s="40">
        <v>163.16666666666669</v>
      </c>
      <c r="K239" s="31">
        <v>158.69999999999999</v>
      </c>
      <c r="L239" s="31">
        <v>153.6</v>
      </c>
      <c r="M239" s="31">
        <v>77.16695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7352.2</v>
      </c>
      <c r="D240" s="40">
        <v>7342.4833333333336</v>
      </c>
      <c r="E240" s="40">
        <v>7261.7166666666672</v>
      </c>
      <c r="F240" s="40">
        <v>7171.2333333333336</v>
      </c>
      <c r="G240" s="40">
        <v>7090.4666666666672</v>
      </c>
      <c r="H240" s="40">
        <v>7432.9666666666672</v>
      </c>
      <c r="I240" s="40">
        <v>7513.7333333333336</v>
      </c>
      <c r="J240" s="40">
        <v>7604.2166666666672</v>
      </c>
      <c r="K240" s="31">
        <v>7423.25</v>
      </c>
      <c r="L240" s="31">
        <v>7252</v>
      </c>
      <c r="M240" s="31">
        <v>1.0126200000000001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141.80000000000001</v>
      </c>
      <c r="D241" s="40">
        <v>141.16666666666669</v>
      </c>
      <c r="E241" s="40">
        <v>139.93333333333337</v>
      </c>
      <c r="F241" s="40">
        <v>138.06666666666669</v>
      </c>
      <c r="G241" s="40">
        <v>136.83333333333337</v>
      </c>
      <c r="H241" s="40">
        <v>143.03333333333336</v>
      </c>
      <c r="I241" s="40">
        <v>144.26666666666671</v>
      </c>
      <c r="J241" s="40">
        <v>146.13333333333335</v>
      </c>
      <c r="K241" s="31">
        <v>142.4</v>
      </c>
      <c r="L241" s="31">
        <v>139.30000000000001</v>
      </c>
      <c r="M241" s="31">
        <v>23.174600000000002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428.95</v>
      </c>
      <c r="D242" s="40">
        <v>429.95</v>
      </c>
      <c r="E242" s="40">
        <v>422.79999999999995</v>
      </c>
      <c r="F242" s="40">
        <v>416.65</v>
      </c>
      <c r="G242" s="40">
        <v>409.49999999999994</v>
      </c>
      <c r="H242" s="40">
        <v>436.09999999999997</v>
      </c>
      <c r="I242" s="40">
        <v>443.24999999999994</v>
      </c>
      <c r="J242" s="40">
        <v>449.4</v>
      </c>
      <c r="K242" s="31">
        <v>437.1</v>
      </c>
      <c r="L242" s="31">
        <v>423.8</v>
      </c>
      <c r="M242" s="31">
        <v>12.24874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148.19999999999999</v>
      </c>
      <c r="D243" s="40">
        <v>147.75</v>
      </c>
      <c r="E243" s="40">
        <v>146.6</v>
      </c>
      <c r="F243" s="40">
        <v>145</v>
      </c>
      <c r="G243" s="40">
        <v>143.85</v>
      </c>
      <c r="H243" s="40">
        <v>149.35</v>
      </c>
      <c r="I243" s="40">
        <v>150.49999999999997</v>
      </c>
      <c r="J243" s="40">
        <v>152.1</v>
      </c>
      <c r="K243" s="31">
        <v>148.9</v>
      </c>
      <c r="L243" s="31">
        <v>146.15</v>
      </c>
      <c r="M243" s="31">
        <v>30.14573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106.15</v>
      </c>
      <c r="D244" s="40">
        <v>105.98333333333333</v>
      </c>
      <c r="E244" s="40">
        <v>105.46666666666667</v>
      </c>
      <c r="F244" s="40">
        <v>104.78333333333333</v>
      </c>
      <c r="G244" s="40">
        <v>104.26666666666667</v>
      </c>
      <c r="H244" s="40">
        <v>106.66666666666667</v>
      </c>
      <c r="I244" s="40">
        <v>107.18333333333335</v>
      </c>
      <c r="J244" s="40">
        <v>107.86666666666667</v>
      </c>
      <c r="K244" s="31">
        <v>106.5</v>
      </c>
      <c r="L244" s="31">
        <v>105.3</v>
      </c>
      <c r="M244" s="31">
        <v>101.06484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23.35</v>
      </c>
      <c r="D245" s="40">
        <v>23.483333333333334</v>
      </c>
      <c r="E245" s="40">
        <v>22.916666666666668</v>
      </c>
      <c r="F245" s="40">
        <v>22.483333333333334</v>
      </c>
      <c r="G245" s="40">
        <v>21.916666666666668</v>
      </c>
      <c r="H245" s="40">
        <v>23.916666666666668</v>
      </c>
      <c r="I245" s="40">
        <v>24.483333333333331</v>
      </c>
      <c r="J245" s="40">
        <v>24.916666666666668</v>
      </c>
      <c r="K245" s="31">
        <v>24.05</v>
      </c>
      <c r="L245" s="31">
        <v>23.05</v>
      </c>
      <c r="M245" s="31">
        <v>198.37985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2467.85</v>
      </c>
      <c r="D246" s="40">
        <v>2470.1166666666668</v>
      </c>
      <c r="E246" s="40">
        <v>2442.7333333333336</v>
      </c>
      <c r="F246" s="40">
        <v>2417.6166666666668</v>
      </c>
      <c r="G246" s="40">
        <v>2390.2333333333336</v>
      </c>
      <c r="H246" s="40">
        <v>2495.2333333333336</v>
      </c>
      <c r="I246" s="40">
        <v>2522.6166666666668</v>
      </c>
      <c r="J246" s="40">
        <v>2547.7333333333336</v>
      </c>
      <c r="K246" s="31">
        <v>2497.5</v>
      </c>
      <c r="L246" s="31">
        <v>2445</v>
      </c>
      <c r="M246" s="31">
        <v>17.196290000000001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269.05</v>
      </c>
      <c r="D247" s="40">
        <v>271.38333333333333</v>
      </c>
      <c r="E247" s="40">
        <v>257.76666666666665</v>
      </c>
      <c r="F247" s="40">
        <v>246.48333333333335</v>
      </c>
      <c r="G247" s="40">
        <v>232.86666666666667</v>
      </c>
      <c r="H247" s="40">
        <v>282.66666666666663</v>
      </c>
      <c r="I247" s="40">
        <v>296.2833333333333</v>
      </c>
      <c r="J247" s="40">
        <v>307.56666666666661</v>
      </c>
      <c r="K247" s="31">
        <v>285</v>
      </c>
      <c r="L247" s="31">
        <v>260.10000000000002</v>
      </c>
      <c r="M247" s="31">
        <v>18.801290000000002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463</v>
      </c>
      <c r="D248" s="40">
        <v>467.38333333333338</v>
      </c>
      <c r="E248" s="40">
        <v>456.81666666666678</v>
      </c>
      <c r="F248" s="40">
        <v>450.63333333333338</v>
      </c>
      <c r="G248" s="40">
        <v>440.06666666666678</v>
      </c>
      <c r="H248" s="40">
        <v>473.56666666666678</v>
      </c>
      <c r="I248" s="40">
        <v>484.13333333333338</v>
      </c>
      <c r="J248" s="40">
        <v>490.31666666666678</v>
      </c>
      <c r="K248" s="31">
        <v>477.95</v>
      </c>
      <c r="L248" s="31">
        <v>461.2</v>
      </c>
      <c r="M248" s="31">
        <v>2.3746900000000002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556.1</v>
      </c>
      <c r="D249" s="40">
        <v>559.0333333333333</v>
      </c>
      <c r="E249" s="40">
        <v>551.56666666666661</v>
      </c>
      <c r="F249" s="40">
        <v>547.0333333333333</v>
      </c>
      <c r="G249" s="40">
        <v>539.56666666666661</v>
      </c>
      <c r="H249" s="40">
        <v>563.56666666666661</v>
      </c>
      <c r="I249" s="40">
        <v>571.0333333333333</v>
      </c>
      <c r="J249" s="40">
        <v>575.56666666666661</v>
      </c>
      <c r="K249" s="31">
        <v>566.5</v>
      </c>
      <c r="L249" s="31">
        <v>554.5</v>
      </c>
      <c r="M249" s="31">
        <v>14.077920000000001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222.3</v>
      </c>
      <c r="D250" s="40">
        <v>222.2166666666667</v>
      </c>
      <c r="E250" s="40">
        <v>220.13333333333338</v>
      </c>
      <c r="F250" s="40">
        <v>217.9666666666667</v>
      </c>
      <c r="G250" s="40">
        <v>215.88333333333338</v>
      </c>
      <c r="H250" s="40">
        <v>224.38333333333338</v>
      </c>
      <c r="I250" s="40">
        <v>226.4666666666667</v>
      </c>
      <c r="J250" s="40">
        <v>228.63333333333338</v>
      </c>
      <c r="K250" s="31">
        <v>224.3</v>
      </c>
      <c r="L250" s="31">
        <v>220.05</v>
      </c>
      <c r="M250" s="31">
        <v>19.92492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1022.05</v>
      </c>
      <c r="D251" s="40">
        <v>1011.2333333333332</v>
      </c>
      <c r="E251" s="40">
        <v>997.46666666666647</v>
      </c>
      <c r="F251" s="40">
        <v>972.88333333333321</v>
      </c>
      <c r="G251" s="40">
        <v>959.11666666666645</v>
      </c>
      <c r="H251" s="40">
        <v>1035.8166666666666</v>
      </c>
      <c r="I251" s="40">
        <v>1049.583333333333</v>
      </c>
      <c r="J251" s="40">
        <v>1074.1666666666665</v>
      </c>
      <c r="K251" s="31">
        <v>1025</v>
      </c>
      <c r="L251" s="31">
        <v>986.65</v>
      </c>
      <c r="M251" s="31">
        <v>44.509259999999998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42.6</v>
      </c>
      <c r="D252" s="40">
        <v>43.116666666666667</v>
      </c>
      <c r="E252" s="40">
        <v>41.883333333333333</v>
      </c>
      <c r="F252" s="40">
        <v>41.166666666666664</v>
      </c>
      <c r="G252" s="40">
        <v>39.93333333333333</v>
      </c>
      <c r="H252" s="40">
        <v>43.833333333333336</v>
      </c>
      <c r="I252" s="40">
        <v>45.06666666666667</v>
      </c>
      <c r="J252" s="40">
        <v>45.783333333333339</v>
      </c>
      <c r="K252" s="31">
        <v>44.35</v>
      </c>
      <c r="L252" s="31">
        <v>42.4</v>
      </c>
      <c r="M252" s="31">
        <v>128.27395999999999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5367.1</v>
      </c>
      <c r="D253" s="40">
        <v>5343.0333333333338</v>
      </c>
      <c r="E253" s="40">
        <v>5286.0666666666675</v>
      </c>
      <c r="F253" s="40">
        <v>5205.0333333333338</v>
      </c>
      <c r="G253" s="40">
        <v>5148.0666666666675</v>
      </c>
      <c r="H253" s="40">
        <v>5424.0666666666675</v>
      </c>
      <c r="I253" s="40">
        <v>5481.0333333333328</v>
      </c>
      <c r="J253" s="40">
        <v>5562.0666666666675</v>
      </c>
      <c r="K253" s="31">
        <v>5400</v>
      </c>
      <c r="L253" s="31">
        <v>5262</v>
      </c>
      <c r="M253" s="31">
        <v>2.9017499999999998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1655.2</v>
      </c>
      <c r="D254" s="40">
        <v>1649.8166666666668</v>
      </c>
      <c r="E254" s="40">
        <v>1640.9833333333336</v>
      </c>
      <c r="F254" s="40">
        <v>1626.7666666666667</v>
      </c>
      <c r="G254" s="40">
        <v>1617.9333333333334</v>
      </c>
      <c r="H254" s="40">
        <v>1664.0333333333338</v>
      </c>
      <c r="I254" s="40">
        <v>1672.8666666666672</v>
      </c>
      <c r="J254" s="40">
        <v>1687.0833333333339</v>
      </c>
      <c r="K254" s="31">
        <v>1658.65</v>
      </c>
      <c r="L254" s="31">
        <v>1635.6</v>
      </c>
      <c r="M254" s="31">
        <v>55.136679999999998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991</v>
      </c>
      <c r="D255" s="40">
        <v>994.33333333333337</v>
      </c>
      <c r="E255" s="40">
        <v>981.66666666666674</v>
      </c>
      <c r="F255" s="40">
        <v>972.33333333333337</v>
      </c>
      <c r="G255" s="40">
        <v>959.66666666666674</v>
      </c>
      <c r="H255" s="40">
        <v>1003.6666666666667</v>
      </c>
      <c r="I255" s="40">
        <v>1016.3333333333335</v>
      </c>
      <c r="J255" s="40">
        <v>1025.6666666666667</v>
      </c>
      <c r="K255" s="31">
        <v>1007</v>
      </c>
      <c r="L255" s="31">
        <v>985</v>
      </c>
      <c r="M255" s="31">
        <v>0.17130999999999999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315.55</v>
      </c>
      <c r="D256" s="40">
        <v>317.84999999999997</v>
      </c>
      <c r="E256" s="40">
        <v>308.69999999999993</v>
      </c>
      <c r="F256" s="40">
        <v>301.84999999999997</v>
      </c>
      <c r="G256" s="40">
        <v>292.69999999999993</v>
      </c>
      <c r="H256" s="40">
        <v>324.69999999999993</v>
      </c>
      <c r="I256" s="40">
        <v>333.84999999999991</v>
      </c>
      <c r="J256" s="40">
        <v>340.69999999999993</v>
      </c>
      <c r="K256" s="31">
        <v>327</v>
      </c>
      <c r="L256" s="31">
        <v>311</v>
      </c>
      <c r="M256" s="31">
        <v>11.783939999999999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726.25</v>
      </c>
      <c r="D257" s="40">
        <v>730.93333333333339</v>
      </c>
      <c r="E257" s="40">
        <v>716.31666666666683</v>
      </c>
      <c r="F257" s="40">
        <v>706.38333333333344</v>
      </c>
      <c r="G257" s="40">
        <v>691.76666666666688</v>
      </c>
      <c r="H257" s="40">
        <v>740.86666666666679</v>
      </c>
      <c r="I257" s="40">
        <v>755.48333333333335</v>
      </c>
      <c r="J257" s="40">
        <v>765.41666666666674</v>
      </c>
      <c r="K257" s="31">
        <v>745.55</v>
      </c>
      <c r="L257" s="31">
        <v>721</v>
      </c>
      <c r="M257" s="31">
        <v>3.2236500000000001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1678.75</v>
      </c>
      <c r="D258" s="40">
        <v>1669.9166666666667</v>
      </c>
      <c r="E258" s="40">
        <v>1647.8333333333335</v>
      </c>
      <c r="F258" s="40">
        <v>1616.9166666666667</v>
      </c>
      <c r="G258" s="40">
        <v>1594.8333333333335</v>
      </c>
      <c r="H258" s="40">
        <v>1700.8333333333335</v>
      </c>
      <c r="I258" s="40">
        <v>1722.916666666667</v>
      </c>
      <c r="J258" s="40">
        <v>1753.8333333333335</v>
      </c>
      <c r="K258" s="31">
        <v>1692</v>
      </c>
      <c r="L258" s="31">
        <v>1639</v>
      </c>
      <c r="M258" s="31">
        <v>5.5293299999999999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2095.6</v>
      </c>
      <c r="D259" s="40">
        <v>2098.9666666666667</v>
      </c>
      <c r="E259" s="40">
        <v>2078.1333333333332</v>
      </c>
      <c r="F259" s="40">
        <v>2060.6666666666665</v>
      </c>
      <c r="G259" s="40">
        <v>2039.833333333333</v>
      </c>
      <c r="H259" s="40">
        <v>2116.4333333333334</v>
      </c>
      <c r="I259" s="40">
        <v>2137.2666666666664</v>
      </c>
      <c r="J259" s="40">
        <v>2154.7333333333336</v>
      </c>
      <c r="K259" s="31">
        <v>2119.8000000000002</v>
      </c>
      <c r="L259" s="31">
        <v>2081.5</v>
      </c>
      <c r="M259" s="31">
        <v>0.67423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1812.45</v>
      </c>
      <c r="D260" s="40">
        <v>1796.8</v>
      </c>
      <c r="E260" s="40">
        <v>1767.6499999999999</v>
      </c>
      <c r="F260" s="40">
        <v>1722.85</v>
      </c>
      <c r="G260" s="40">
        <v>1693.6999999999998</v>
      </c>
      <c r="H260" s="40">
        <v>1841.6</v>
      </c>
      <c r="I260" s="40">
        <v>1870.75</v>
      </c>
      <c r="J260" s="40">
        <v>1915.55</v>
      </c>
      <c r="K260" s="31">
        <v>1825.95</v>
      </c>
      <c r="L260" s="31">
        <v>1752</v>
      </c>
      <c r="M260" s="31">
        <v>1.3418000000000001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3266.2</v>
      </c>
      <c r="D261" s="40">
        <v>3255.7333333333336</v>
      </c>
      <c r="E261" s="40">
        <v>3236.4666666666672</v>
      </c>
      <c r="F261" s="40">
        <v>3206.7333333333336</v>
      </c>
      <c r="G261" s="40">
        <v>3187.4666666666672</v>
      </c>
      <c r="H261" s="40">
        <v>3285.4666666666672</v>
      </c>
      <c r="I261" s="40">
        <v>3304.7333333333336</v>
      </c>
      <c r="J261" s="40">
        <v>3334.4666666666672</v>
      </c>
      <c r="K261" s="31">
        <v>3275</v>
      </c>
      <c r="L261" s="31">
        <v>3226</v>
      </c>
      <c r="M261" s="31">
        <v>0.26343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674</v>
      </c>
      <c r="D262" s="40">
        <v>680.31666666666672</v>
      </c>
      <c r="E262" s="40">
        <v>663.68333333333339</v>
      </c>
      <c r="F262" s="40">
        <v>653.36666666666667</v>
      </c>
      <c r="G262" s="40">
        <v>636.73333333333335</v>
      </c>
      <c r="H262" s="40">
        <v>690.63333333333344</v>
      </c>
      <c r="I262" s="40">
        <v>707.26666666666688</v>
      </c>
      <c r="J262" s="40">
        <v>717.58333333333348</v>
      </c>
      <c r="K262" s="31">
        <v>696.95</v>
      </c>
      <c r="L262" s="31">
        <v>670</v>
      </c>
      <c r="M262" s="31">
        <v>4.66655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256.7</v>
      </c>
      <c r="D263" s="40">
        <v>259.21666666666664</v>
      </c>
      <c r="E263" s="40">
        <v>253.48333333333329</v>
      </c>
      <c r="F263" s="40">
        <v>250.26666666666665</v>
      </c>
      <c r="G263" s="40">
        <v>244.5333333333333</v>
      </c>
      <c r="H263" s="40">
        <v>262.43333333333328</v>
      </c>
      <c r="I263" s="40">
        <v>268.16666666666663</v>
      </c>
      <c r="J263" s="40">
        <v>271.38333333333327</v>
      </c>
      <c r="K263" s="31">
        <v>264.95</v>
      </c>
      <c r="L263" s="31">
        <v>256</v>
      </c>
      <c r="M263" s="31">
        <v>11.92568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158.15</v>
      </c>
      <c r="D264" s="40">
        <v>154.65</v>
      </c>
      <c r="E264" s="40">
        <v>149.60000000000002</v>
      </c>
      <c r="F264" s="40">
        <v>141.05000000000001</v>
      </c>
      <c r="G264" s="40">
        <v>136.00000000000003</v>
      </c>
      <c r="H264" s="40">
        <v>163.20000000000002</v>
      </c>
      <c r="I264" s="40">
        <v>168.25000000000003</v>
      </c>
      <c r="J264" s="40">
        <v>176.8</v>
      </c>
      <c r="K264" s="31">
        <v>159.69999999999999</v>
      </c>
      <c r="L264" s="31">
        <v>146.1</v>
      </c>
      <c r="M264" s="31">
        <v>158.82121000000001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103.1</v>
      </c>
      <c r="D265" s="40">
        <v>103.33333333333333</v>
      </c>
      <c r="E265" s="40">
        <v>102.26666666666665</v>
      </c>
      <c r="F265" s="40">
        <v>101.43333333333332</v>
      </c>
      <c r="G265" s="40">
        <v>100.36666666666665</v>
      </c>
      <c r="H265" s="40">
        <v>104.16666666666666</v>
      </c>
      <c r="I265" s="40">
        <v>105.23333333333335</v>
      </c>
      <c r="J265" s="40">
        <v>106.06666666666666</v>
      </c>
      <c r="K265" s="31">
        <v>104.4</v>
      </c>
      <c r="L265" s="31">
        <v>102.5</v>
      </c>
      <c r="M265" s="31">
        <v>34.021340000000002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245.15</v>
      </c>
      <c r="D266" s="40">
        <v>245.48333333333335</v>
      </c>
      <c r="E266" s="40">
        <v>239.66666666666669</v>
      </c>
      <c r="F266" s="40">
        <v>234.18333333333334</v>
      </c>
      <c r="G266" s="40">
        <v>228.36666666666667</v>
      </c>
      <c r="H266" s="40">
        <v>250.9666666666667</v>
      </c>
      <c r="I266" s="40">
        <v>256.78333333333336</v>
      </c>
      <c r="J266" s="40">
        <v>262.26666666666671</v>
      </c>
      <c r="K266" s="31">
        <v>251.3</v>
      </c>
      <c r="L266" s="31">
        <v>240</v>
      </c>
      <c r="M266" s="31">
        <v>25.01313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740.3</v>
      </c>
      <c r="D267" s="40">
        <v>738.23333333333323</v>
      </c>
      <c r="E267" s="40">
        <v>730.46666666666647</v>
      </c>
      <c r="F267" s="40">
        <v>720.63333333333321</v>
      </c>
      <c r="G267" s="40">
        <v>712.86666666666645</v>
      </c>
      <c r="H267" s="40">
        <v>748.06666666666649</v>
      </c>
      <c r="I267" s="40">
        <v>755.83333333333314</v>
      </c>
      <c r="J267" s="40">
        <v>765.66666666666652</v>
      </c>
      <c r="K267" s="31">
        <v>746</v>
      </c>
      <c r="L267" s="31">
        <v>728.4</v>
      </c>
      <c r="M267" s="31">
        <v>69.392529999999994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125.35</v>
      </c>
      <c r="D268" s="40">
        <v>124.96666666666665</v>
      </c>
      <c r="E268" s="40">
        <v>117.0333333333333</v>
      </c>
      <c r="F268" s="40">
        <v>108.71666666666665</v>
      </c>
      <c r="G268" s="40">
        <v>100.7833333333333</v>
      </c>
      <c r="H268" s="40">
        <v>133.2833333333333</v>
      </c>
      <c r="I268" s="40">
        <v>141.21666666666667</v>
      </c>
      <c r="J268" s="40">
        <v>149.5333333333333</v>
      </c>
      <c r="K268" s="31">
        <v>132.9</v>
      </c>
      <c r="L268" s="31">
        <v>116.65</v>
      </c>
      <c r="M268" s="31">
        <v>102.0647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89.3</v>
      </c>
      <c r="D269" s="40">
        <v>89.100000000000009</v>
      </c>
      <c r="E269" s="40">
        <v>87.200000000000017</v>
      </c>
      <c r="F269" s="40">
        <v>85.100000000000009</v>
      </c>
      <c r="G269" s="40">
        <v>83.200000000000017</v>
      </c>
      <c r="H269" s="40">
        <v>91.200000000000017</v>
      </c>
      <c r="I269" s="40">
        <v>93.100000000000023</v>
      </c>
      <c r="J269" s="40">
        <v>95.200000000000017</v>
      </c>
      <c r="K269" s="31">
        <v>91</v>
      </c>
      <c r="L269" s="31">
        <v>87</v>
      </c>
      <c r="M269" s="31">
        <v>11.046620000000001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135.4</v>
      </c>
      <c r="D270" s="40">
        <v>136.91666666666666</v>
      </c>
      <c r="E270" s="40">
        <v>133.38333333333333</v>
      </c>
      <c r="F270" s="40">
        <v>131.36666666666667</v>
      </c>
      <c r="G270" s="40">
        <v>127.83333333333334</v>
      </c>
      <c r="H270" s="40">
        <v>138.93333333333331</v>
      </c>
      <c r="I270" s="40">
        <v>142.46666666666667</v>
      </c>
      <c r="J270" s="40">
        <v>144.48333333333329</v>
      </c>
      <c r="K270" s="31">
        <v>140.44999999999999</v>
      </c>
      <c r="L270" s="31">
        <v>134.9</v>
      </c>
      <c r="M270" s="31">
        <v>24.82235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285.5</v>
      </c>
      <c r="D271" s="40">
        <v>287.11666666666662</v>
      </c>
      <c r="E271" s="40">
        <v>281.58333333333326</v>
      </c>
      <c r="F271" s="40">
        <v>277.66666666666663</v>
      </c>
      <c r="G271" s="40">
        <v>272.13333333333327</v>
      </c>
      <c r="H271" s="40">
        <v>291.03333333333325</v>
      </c>
      <c r="I271" s="40">
        <v>296.56666666666666</v>
      </c>
      <c r="J271" s="40">
        <v>300.48333333333323</v>
      </c>
      <c r="K271" s="31">
        <v>292.64999999999998</v>
      </c>
      <c r="L271" s="31">
        <v>283.2</v>
      </c>
      <c r="M271" s="31">
        <v>6.5476799999999997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158</v>
      </c>
      <c r="D272" s="40">
        <v>157.66666666666666</v>
      </c>
      <c r="E272" s="40">
        <v>155.33333333333331</v>
      </c>
      <c r="F272" s="40">
        <v>152.66666666666666</v>
      </c>
      <c r="G272" s="40">
        <v>150.33333333333331</v>
      </c>
      <c r="H272" s="40">
        <v>160.33333333333331</v>
      </c>
      <c r="I272" s="40">
        <v>162.66666666666663</v>
      </c>
      <c r="J272" s="40">
        <v>165.33333333333331</v>
      </c>
      <c r="K272" s="31">
        <v>160</v>
      </c>
      <c r="L272" s="31">
        <v>155</v>
      </c>
      <c r="M272" s="31">
        <v>14.74123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421.75</v>
      </c>
      <c r="D273" s="40">
        <v>421.7166666666667</v>
      </c>
      <c r="E273" s="40">
        <v>416.83333333333337</v>
      </c>
      <c r="F273" s="40">
        <v>411.91666666666669</v>
      </c>
      <c r="G273" s="40">
        <v>407.03333333333336</v>
      </c>
      <c r="H273" s="40">
        <v>426.63333333333338</v>
      </c>
      <c r="I273" s="40">
        <v>431.51666666666671</v>
      </c>
      <c r="J273" s="40">
        <v>436.43333333333339</v>
      </c>
      <c r="K273" s="31">
        <v>426.6</v>
      </c>
      <c r="L273" s="31">
        <v>416.8</v>
      </c>
      <c r="M273" s="31">
        <v>72.307590000000005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2299.15</v>
      </c>
      <c r="D274" s="40">
        <v>2305.7166666666667</v>
      </c>
      <c r="E274" s="40">
        <v>2278.4333333333334</v>
      </c>
      <c r="F274" s="40">
        <v>2257.7166666666667</v>
      </c>
      <c r="G274" s="40">
        <v>2230.4333333333334</v>
      </c>
      <c r="H274" s="40">
        <v>2326.4333333333334</v>
      </c>
      <c r="I274" s="40">
        <v>2353.7166666666672</v>
      </c>
      <c r="J274" s="40">
        <v>2374.4333333333334</v>
      </c>
      <c r="K274" s="31">
        <v>2333</v>
      </c>
      <c r="L274" s="31">
        <v>2285</v>
      </c>
      <c r="M274" s="31">
        <v>0.1439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3784.3</v>
      </c>
      <c r="D275" s="40">
        <v>3780.25</v>
      </c>
      <c r="E275" s="40">
        <v>3730.65</v>
      </c>
      <c r="F275" s="40">
        <v>3677</v>
      </c>
      <c r="G275" s="40">
        <v>3627.4</v>
      </c>
      <c r="H275" s="40">
        <v>3833.9</v>
      </c>
      <c r="I275" s="40">
        <v>3883.5000000000005</v>
      </c>
      <c r="J275" s="40">
        <v>3937.15</v>
      </c>
      <c r="K275" s="31">
        <v>3829.85</v>
      </c>
      <c r="L275" s="31">
        <v>3726.6</v>
      </c>
      <c r="M275" s="31">
        <v>6.25047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966.1</v>
      </c>
      <c r="D276" s="40">
        <v>966.43333333333339</v>
      </c>
      <c r="E276" s="40">
        <v>962.86666666666679</v>
      </c>
      <c r="F276" s="40">
        <v>959.63333333333344</v>
      </c>
      <c r="G276" s="40">
        <v>956.06666666666683</v>
      </c>
      <c r="H276" s="40">
        <v>969.66666666666674</v>
      </c>
      <c r="I276" s="40">
        <v>973.23333333333335</v>
      </c>
      <c r="J276" s="40">
        <v>976.4666666666667</v>
      </c>
      <c r="K276" s="31">
        <v>970</v>
      </c>
      <c r="L276" s="31">
        <v>963.2</v>
      </c>
      <c r="M276" s="31">
        <v>7.8624099999999997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175.4</v>
      </c>
      <c r="D277" s="40">
        <v>175.05000000000004</v>
      </c>
      <c r="E277" s="40">
        <v>173.15000000000009</v>
      </c>
      <c r="F277" s="40">
        <v>170.90000000000006</v>
      </c>
      <c r="G277" s="40">
        <v>169.00000000000011</v>
      </c>
      <c r="H277" s="40">
        <v>177.30000000000007</v>
      </c>
      <c r="I277" s="40">
        <v>179.2</v>
      </c>
      <c r="J277" s="40">
        <v>181.45000000000005</v>
      </c>
      <c r="K277" s="31">
        <v>176.95</v>
      </c>
      <c r="L277" s="31">
        <v>172.8</v>
      </c>
      <c r="M277" s="31">
        <v>9.2669999999999995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1980.7</v>
      </c>
      <c r="D278" s="40">
        <v>1991.9166666666667</v>
      </c>
      <c r="E278" s="40">
        <v>1963.8333333333335</v>
      </c>
      <c r="F278" s="40">
        <v>1946.9666666666667</v>
      </c>
      <c r="G278" s="40">
        <v>1918.8833333333334</v>
      </c>
      <c r="H278" s="40">
        <v>2008.7833333333335</v>
      </c>
      <c r="I278" s="40">
        <v>2036.866666666667</v>
      </c>
      <c r="J278" s="40">
        <v>2053.7333333333336</v>
      </c>
      <c r="K278" s="31">
        <v>2020</v>
      </c>
      <c r="L278" s="31">
        <v>1975.05</v>
      </c>
      <c r="M278" s="31">
        <v>0.74417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738.45</v>
      </c>
      <c r="D279" s="40">
        <v>745.15</v>
      </c>
      <c r="E279" s="40">
        <v>728.3</v>
      </c>
      <c r="F279" s="40">
        <v>718.15</v>
      </c>
      <c r="G279" s="40">
        <v>701.3</v>
      </c>
      <c r="H279" s="40">
        <v>755.3</v>
      </c>
      <c r="I279" s="40">
        <v>772.15000000000009</v>
      </c>
      <c r="J279" s="40">
        <v>782.3</v>
      </c>
      <c r="K279" s="31">
        <v>762</v>
      </c>
      <c r="L279" s="31">
        <v>735</v>
      </c>
      <c r="M279" s="31">
        <v>6.4361199999999998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276.25</v>
      </c>
      <c r="D280" s="40">
        <v>277.23333333333335</v>
      </c>
      <c r="E280" s="40">
        <v>272.01666666666671</v>
      </c>
      <c r="F280" s="40">
        <v>267.78333333333336</v>
      </c>
      <c r="G280" s="40">
        <v>262.56666666666672</v>
      </c>
      <c r="H280" s="40">
        <v>281.4666666666667</v>
      </c>
      <c r="I280" s="40">
        <v>286.68333333333339</v>
      </c>
      <c r="J280" s="40">
        <v>290.91666666666669</v>
      </c>
      <c r="K280" s="31">
        <v>282.45</v>
      </c>
      <c r="L280" s="31">
        <v>273</v>
      </c>
      <c r="M280" s="31">
        <v>7.2838399999999996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304.89999999999998</v>
      </c>
      <c r="D281" s="40">
        <v>303.01666666666665</v>
      </c>
      <c r="E281" s="40">
        <v>297.0333333333333</v>
      </c>
      <c r="F281" s="40">
        <v>289.16666666666663</v>
      </c>
      <c r="G281" s="40">
        <v>283.18333333333328</v>
      </c>
      <c r="H281" s="40">
        <v>310.88333333333333</v>
      </c>
      <c r="I281" s="40">
        <v>316.86666666666667</v>
      </c>
      <c r="J281" s="40">
        <v>324.73333333333335</v>
      </c>
      <c r="K281" s="31">
        <v>309</v>
      </c>
      <c r="L281" s="31">
        <v>295.14999999999998</v>
      </c>
      <c r="M281" s="31">
        <v>19.947769999999998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271.5</v>
      </c>
      <c r="D282" s="40">
        <v>273.38333333333338</v>
      </c>
      <c r="E282" s="40">
        <v>268.56666666666678</v>
      </c>
      <c r="F282" s="40">
        <v>265.63333333333338</v>
      </c>
      <c r="G282" s="40">
        <v>260.81666666666678</v>
      </c>
      <c r="H282" s="40">
        <v>276.31666666666678</v>
      </c>
      <c r="I282" s="40">
        <v>281.13333333333338</v>
      </c>
      <c r="J282" s="40">
        <v>284.06666666666678</v>
      </c>
      <c r="K282" s="31">
        <v>278.2</v>
      </c>
      <c r="L282" s="31">
        <v>270.45</v>
      </c>
      <c r="M282" s="31">
        <v>4.1441800000000004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1170.95</v>
      </c>
      <c r="D283" s="40">
        <v>1179.2166666666665</v>
      </c>
      <c r="E283" s="40">
        <v>1149.9333333333329</v>
      </c>
      <c r="F283" s="40">
        <v>1128.9166666666665</v>
      </c>
      <c r="G283" s="40">
        <v>1099.633333333333</v>
      </c>
      <c r="H283" s="40">
        <v>1200.2333333333329</v>
      </c>
      <c r="I283" s="40">
        <v>1229.5166666666662</v>
      </c>
      <c r="J283" s="40">
        <v>1250.5333333333328</v>
      </c>
      <c r="K283" s="31">
        <v>1208.5</v>
      </c>
      <c r="L283" s="31">
        <v>1158.2</v>
      </c>
      <c r="M283" s="31">
        <v>0.56928999999999996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1028.4000000000001</v>
      </c>
      <c r="D284" s="40">
        <v>1023.8166666666667</v>
      </c>
      <c r="E284" s="40">
        <v>1005.7333333333333</v>
      </c>
      <c r="F284" s="40">
        <v>983.06666666666661</v>
      </c>
      <c r="G284" s="40">
        <v>964.98333333333323</v>
      </c>
      <c r="H284" s="40">
        <v>1046.4833333333336</v>
      </c>
      <c r="I284" s="40">
        <v>1064.5666666666666</v>
      </c>
      <c r="J284" s="40">
        <v>1087.2333333333336</v>
      </c>
      <c r="K284" s="31">
        <v>1041.9000000000001</v>
      </c>
      <c r="L284" s="31">
        <v>1001.15</v>
      </c>
      <c r="M284" s="31">
        <v>7.21678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476.35</v>
      </c>
      <c r="D285" s="40">
        <v>481.5</v>
      </c>
      <c r="E285" s="40">
        <v>467</v>
      </c>
      <c r="F285" s="40">
        <v>457.65</v>
      </c>
      <c r="G285" s="40">
        <v>443.15</v>
      </c>
      <c r="H285" s="40">
        <v>490.85</v>
      </c>
      <c r="I285" s="40">
        <v>505.35</v>
      </c>
      <c r="J285" s="40">
        <v>514.70000000000005</v>
      </c>
      <c r="K285" s="31">
        <v>496</v>
      </c>
      <c r="L285" s="31">
        <v>472.15</v>
      </c>
      <c r="M285" s="31">
        <v>5.7379199999999999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635.20000000000005</v>
      </c>
      <c r="D286" s="40">
        <v>632.35</v>
      </c>
      <c r="E286" s="40">
        <v>626.70000000000005</v>
      </c>
      <c r="F286" s="40">
        <v>618.20000000000005</v>
      </c>
      <c r="G286" s="40">
        <v>612.55000000000007</v>
      </c>
      <c r="H286" s="40">
        <v>640.85</v>
      </c>
      <c r="I286" s="40">
        <v>646.49999999999989</v>
      </c>
      <c r="J286" s="40">
        <v>655</v>
      </c>
      <c r="K286" s="31">
        <v>638</v>
      </c>
      <c r="L286" s="31">
        <v>623.85</v>
      </c>
      <c r="M286" s="31">
        <v>15.64655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48</v>
      </c>
      <c r="D287" s="40">
        <v>48.183333333333337</v>
      </c>
      <c r="E287" s="40">
        <v>47.366666666666674</v>
      </c>
      <c r="F287" s="40">
        <v>46.733333333333334</v>
      </c>
      <c r="G287" s="40">
        <v>45.916666666666671</v>
      </c>
      <c r="H287" s="40">
        <v>48.816666666666677</v>
      </c>
      <c r="I287" s="40">
        <v>49.63333333333334</v>
      </c>
      <c r="J287" s="40">
        <v>50.26666666666668</v>
      </c>
      <c r="K287" s="31">
        <v>49</v>
      </c>
      <c r="L287" s="31">
        <v>47.55</v>
      </c>
      <c r="M287" s="31">
        <v>12.73334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766.5</v>
      </c>
      <c r="D288" s="40">
        <v>772.08333333333337</v>
      </c>
      <c r="E288" s="40">
        <v>754.41666666666674</v>
      </c>
      <c r="F288" s="40">
        <v>742.33333333333337</v>
      </c>
      <c r="G288" s="40">
        <v>724.66666666666674</v>
      </c>
      <c r="H288" s="40">
        <v>784.16666666666674</v>
      </c>
      <c r="I288" s="40">
        <v>801.83333333333348</v>
      </c>
      <c r="J288" s="40">
        <v>813.91666666666674</v>
      </c>
      <c r="K288" s="31">
        <v>789.75</v>
      </c>
      <c r="L288" s="31">
        <v>760</v>
      </c>
      <c r="M288" s="31">
        <v>4.3080499999999997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415.6</v>
      </c>
      <c r="D289" s="40">
        <v>417.66666666666669</v>
      </c>
      <c r="E289" s="40">
        <v>412.33333333333337</v>
      </c>
      <c r="F289" s="40">
        <v>409.06666666666666</v>
      </c>
      <c r="G289" s="40">
        <v>403.73333333333335</v>
      </c>
      <c r="H289" s="40">
        <v>420.93333333333339</v>
      </c>
      <c r="I289" s="40">
        <v>426.26666666666677</v>
      </c>
      <c r="J289" s="40">
        <v>429.53333333333342</v>
      </c>
      <c r="K289" s="31">
        <v>423</v>
      </c>
      <c r="L289" s="31">
        <v>414.4</v>
      </c>
      <c r="M289" s="31">
        <v>1.91408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1685.65</v>
      </c>
      <c r="D290" s="40">
        <v>1679.9666666666665</v>
      </c>
      <c r="E290" s="40">
        <v>1670.6833333333329</v>
      </c>
      <c r="F290" s="40">
        <v>1655.7166666666665</v>
      </c>
      <c r="G290" s="40">
        <v>1646.4333333333329</v>
      </c>
      <c r="H290" s="40">
        <v>1694.9333333333329</v>
      </c>
      <c r="I290" s="40">
        <v>1704.2166666666662</v>
      </c>
      <c r="J290" s="40">
        <v>1719.1833333333329</v>
      </c>
      <c r="K290" s="31">
        <v>1689.25</v>
      </c>
      <c r="L290" s="31">
        <v>1665</v>
      </c>
      <c r="M290" s="31">
        <v>32.301400000000001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89</v>
      </c>
      <c r="D291" s="40">
        <v>89.433333333333337</v>
      </c>
      <c r="E291" s="40">
        <v>88.26666666666668</v>
      </c>
      <c r="F291" s="40">
        <v>87.533333333333346</v>
      </c>
      <c r="G291" s="40">
        <v>86.366666666666688</v>
      </c>
      <c r="H291" s="40">
        <v>90.166666666666671</v>
      </c>
      <c r="I291" s="40">
        <v>91.333333333333329</v>
      </c>
      <c r="J291" s="40">
        <v>92.066666666666663</v>
      </c>
      <c r="K291" s="31">
        <v>90.6</v>
      </c>
      <c r="L291" s="31">
        <v>88.7</v>
      </c>
      <c r="M291" s="31">
        <v>51.017609999999998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3641.7</v>
      </c>
      <c r="D292" s="40">
        <v>3643.9</v>
      </c>
      <c r="E292" s="40">
        <v>3612.8</v>
      </c>
      <c r="F292" s="40">
        <v>3583.9</v>
      </c>
      <c r="G292" s="40">
        <v>3552.8</v>
      </c>
      <c r="H292" s="40">
        <v>3672.8</v>
      </c>
      <c r="I292" s="40">
        <v>3703.8999999999996</v>
      </c>
      <c r="J292" s="40">
        <v>3732.8</v>
      </c>
      <c r="K292" s="31">
        <v>3675</v>
      </c>
      <c r="L292" s="31">
        <v>3615</v>
      </c>
      <c r="M292" s="31">
        <v>1.2177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405.9</v>
      </c>
      <c r="D293" s="40">
        <v>407.08333333333331</v>
      </c>
      <c r="E293" s="40">
        <v>403.06666666666661</v>
      </c>
      <c r="F293" s="40">
        <v>400.23333333333329</v>
      </c>
      <c r="G293" s="40">
        <v>396.21666666666658</v>
      </c>
      <c r="H293" s="40">
        <v>409.91666666666663</v>
      </c>
      <c r="I293" s="40">
        <v>413.93333333333339</v>
      </c>
      <c r="J293" s="40">
        <v>416.76666666666665</v>
      </c>
      <c r="K293" s="31">
        <v>411.1</v>
      </c>
      <c r="L293" s="31">
        <v>404.25</v>
      </c>
      <c r="M293" s="31">
        <v>36.605029999999999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295.75</v>
      </c>
      <c r="D294" s="40">
        <v>300.21666666666664</v>
      </c>
      <c r="E294" s="40">
        <v>285.63333333333327</v>
      </c>
      <c r="F294" s="40">
        <v>275.51666666666665</v>
      </c>
      <c r="G294" s="40">
        <v>260.93333333333328</v>
      </c>
      <c r="H294" s="40">
        <v>310.33333333333326</v>
      </c>
      <c r="I294" s="40">
        <v>324.91666666666663</v>
      </c>
      <c r="J294" s="40">
        <v>335.03333333333325</v>
      </c>
      <c r="K294" s="31">
        <v>314.8</v>
      </c>
      <c r="L294" s="31">
        <v>290.10000000000002</v>
      </c>
      <c r="M294" s="31">
        <v>46.479559999999999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8504.5</v>
      </c>
      <c r="D295" s="40">
        <v>8549.9499999999989</v>
      </c>
      <c r="E295" s="40">
        <v>8414.5499999999975</v>
      </c>
      <c r="F295" s="40">
        <v>8324.5999999999985</v>
      </c>
      <c r="G295" s="40">
        <v>8189.1999999999971</v>
      </c>
      <c r="H295" s="40">
        <v>8639.8999999999978</v>
      </c>
      <c r="I295" s="40">
        <v>8775.2999999999993</v>
      </c>
      <c r="J295" s="40">
        <v>8865.2499999999982</v>
      </c>
      <c r="K295" s="31">
        <v>8685.35</v>
      </c>
      <c r="L295" s="31">
        <v>8460</v>
      </c>
      <c r="M295" s="31">
        <v>9.0880000000000002E-2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4720.3</v>
      </c>
      <c r="D296" s="40">
        <v>4702.0999999999995</v>
      </c>
      <c r="E296" s="40">
        <v>4679.1999999999989</v>
      </c>
      <c r="F296" s="40">
        <v>4638.0999999999995</v>
      </c>
      <c r="G296" s="40">
        <v>4615.1999999999989</v>
      </c>
      <c r="H296" s="40">
        <v>4743.1999999999989</v>
      </c>
      <c r="I296" s="40">
        <v>4766.0999999999985</v>
      </c>
      <c r="J296" s="40">
        <v>4807.1999999999989</v>
      </c>
      <c r="K296" s="31">
        <v>4725</v>
      </c>
      <c r="L296" s="31">
        <v>4661</v>
      </c>
      <c r="M296" s="31">
        <v>2.0514800000000002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1634.35</v>
      </c>
      <c r="D297" s="40">
        <v>1627.7833333333335</v>
      </c>
      <c r="E297" s="40">
        <v>1616.866666666667</v>
      </c>
      <c r="F297" s="40">
        <v>1599.3833333333334</v>
      </c>
      <c r="G297" s="40">
        <v>1588.4666666666669</v>
      </c>
      <c r="H297" s="40">
        <v>1645.2666666666671</v>
      </c>
      <c r="I297" s="40">
        <v>1656.1833333333336</v>
      </c>
      <c r="J297" s="40">
        <v>1673.6666666666672</v>
      </c>
      <c r="K297" s="31">
        <v>1638.7</v>
      </c>
      <c r="L297" s="31">
        <v>1610.3</v>
      </c>
      <c r="M297" s="31">
        <v>17.7714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647.4</v>
      </c>
      <c r="D298" s="40">
        <v>650.58333333333337</v>
      </c>
      <c r="E298" s="40">
        <v>641.91666666666674</v>
      </c>
      <c r="F298" s="40">
        <v>636.43333333333339</v>
      </c>
      <c r="G298" s="40">
        <v>627.76666666666677</v>
      </c>
      <c r="H298" s="40">
        <v>656.06666666666672</v>
      </c>
      <c r="I298" s="40">
        <v>664.73333333333346</v>
      </c>
      <c r="J298" s="40">
        <v>670.2166666666667</v>
      </c>
      <c r="K298" s="31">
        <v>659.25</v>
      </c>
      <c r="L298" s="31">
        <v>645.1</v>
      </c>
      <c r="M298" s="31">
        <v>19.196950000000001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42.05</v>
      </c>
      <c r="D299" s="40">
        <v>41.699999999999996</v>
      </c>
      <c r="E299" s="40">
        <v>40.849999999999994</v>
      </c>
      <c r="F299" s="40">
        <v>39.65</v>
      </c>
      <c r="G299" s="40">
        <v>38.799999999999997</v>
      </c>
      <c r="H299" s="40">
        <v>42.899999999999991</v>
      </c>
      <c r="I299" s="40">
        <v>43.75</v>
      </c>
      <c r="J299" s="40">
        <v>44.949999999999989</v>
      </c>
      <c r="K299" s="31">
        <v>42.55</v>
      </c>
      <c r="L299" s="31">
        <v>40.5</v>
      </c>
      <c r="M299" s="31">
        <v>40.600320000000004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1762.45</v>
      </c>
      <c r="D300" s="40">
        <v>1764.2166666666669</v>
      </c>
      <c r="E300" s="40">
        <v>1743.2833333333338</v>
      </c>
      <c r="F300" s="40">
        <v>1724.1166666666668</v>
      </c>
      <c r="G300" s="40">
        <v>1703.1833333333336</v>
      </c>
      <c r="H300" s="40">
        <v>1783.3833333333339</v>
      </c>
      <c r="I300" s="40">
        <v>1804.3166666666668</v>
      </c>
      <c r="J300" s="40">
        <v>1823.483333333334</v>
      </c>
      <c r="K300" s="31">
        <v>1785.15</v>
      </c>
      <c r="L300" s="31">
        <v>1745.05</v>
      </c>
      <c r="M300" s="31">
        <v>0.55357999999999996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1144.2</v>
      </c>
      <c r="D301" s="40">
        <v>1139.95</v>
      </c>
      <c r="E301" s="40">
        <v>1130.4000000000001</v>
      </c>
      <c r="F301" s="40">
        <v>1116.6000000000001</v>
      </c>
      <c r="G301" s="40">
        <v>1107.0500000000002</v>
      </c>
      <c r="H301" s="40">
        <v>1153.75</v>
      </c>
      <c r="I301" s="40">
        <v>1163.2999999999997</v>
      </c>
      <c r="J301" s="40">
        <v>1177.0999999999999</v>
      </c>
      <c r="K301" s="31">
        <v>1149.5</v>
      </c>
      <c r="L301" s="31">
        <v>1126.1500000000001</v>
      </c>
      <c r="M301" s="31">
        <v>15.28382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4227.8</v>
      </c>
      <c r="D302" s="40">
        <v>4233.8666666666659</v>
      </c>
      <c r="E302" s="40">
        <v>4187.7333333333318</v>
      </c>
      <c r="F302" s="40">
        <v>4147.6666666666661</v>
      </c>
      <c r="G302" s="40">
        <v>4101.5333333333319</v>
      </c>
      <c r="H302" s="40">
        <v>4273.9333333333316</v>
      </c>
      <c r="I302" s="40">
        <v>4320.0666666666648</v>
      </c>
      <c r="J302" s="40">
        <v>4360.1333333333314</v>
      </c>
      <c r="K302" s="31">
        <v>4280</v>
      </c>
      <c r="L302" s="31">
        <v>4193.8</v>
      </c>
      <c r="M302" s="31">
        <v>0.38484000000000002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809.7</v>
      </c>
      <c r="D303" s="40">
        <v>812.55000000000007</v>
      </c>
      <c r="E303" s="40">
        <v>805.15000000000009</v>
      </c>
      <c r="F303" s="40">
        <v>800.6</v>
      </c>
      <c r="G303" s="40">
        <v>793.2</v>
      </c>
      <c r="H303" s="40">
        <v>817.10000000000014</v>
      </c>
      <c r="I303" s="40">
        <v>824.5</v>
      </c>
      <c r="J303" s="40">
        <v>829.05000000000018</v>
      </c>
      <c r="K303" s="31">
        <v>819.95</v>
      </c>
      <c r="L303" s="31">
        <v>808</v>
      </c>
      <c r="M303" s="31">
        <v>0.15642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49.3</v>
      </c>
      <c r="D304" s="40">
        <v>49.5</v>
      </c>
      <c r="E304" s="40">
        <v>48.9</v>
      </c>
      <c r="F304" s="40">
        <v>48.5</v>
      </c>
      <c r="G304" s="40">
        <v>47.9</v>
      </c>
      <c r="H304" s="40">
        <v>49.9</v>
      </c>
      <c r="I304" s="40">
        <v>50.499999999999993</v>
      </c>
      <c r="J304" s="40">
        <v>50.9</v>
      </c>
      <c r="K304" s="31">
        <v>50.1</v>
      </c>
      <c r="L304" s="31">
        <v>49.1</v>
      </c>
      <c r="M304" s="31">
        <v>19.801279999999998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187.2</v>
      </c>
      <c r="D305" s="40">
        <v>187.75</v>
      </c>
      <c r="E305" s="40">
        <v>185.9</v>
      </c>
      <c r="F305" s="40">
        <v>184.6</v>
      </c>
      <c r="G305" s="40">
        <v>182.75</v>
      </c>
      <c r="H305" s="40">
        <v>189.05</v>
      </c>
      <c r="I305" s="40">
        <v>190.90000000000003</v>
      </c>
      <c r="J305" s="40">
        <v>192.20000000000002</v>
      </c>
      <c r="K305" s="31">
        <v>189.6</v>
      </c>
      <c r="L305" s="31">
        <v>186.45</v>
      </c>
      <c r="M305" s="31">
        <v>3.76999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81018.399999999994</v>
      </c>
      <c r="D306" s="40">
        <v>80916.96666666666</v>
      </c>
      <c r="E306" s="40">
        <v>80613.93333333332</v>
      </c>
      <c r="F306" s="40">
        <v>80209.46666666666</v>
      </c>
      <c r="G306" s="40">
        <v>79906.43333333332</v>
      </c>
      <c r="H306" s="40">
        <v>81321.43333333332</v>
      </c>
      <c r="I306" s="40">
        <v>81624.466666666674</v>
      </c>
      <c r="J306" s="40">
        <v>82028.93333333332</v>
      </c>
      <c r="K306" s="31">
        <v>81220</v>
      </c>
      <c r="L306" s="31">
        <v>80512.5</v>
      </c>
      <c r="M306" s="31">
        <v>5.1060000000000001E-2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1188.95</v>
      </c>
      <c r="D307" s="40">
        <v>1189.5833333333333</v>
      </c>
      <c r="E307" s="40">
        <v>1181.1666666666665</v>
      </c>
      <c r="F307" s="40">
        <v>1173.3833333333332</v>
      </c>
      <c r="G307" s="40">
        <v>1164.9666666666665</v>
      </c>
      <c r="H307" s="40">
        <v>1197.3666666666666</v>
      </c>
      <c r="I307" s="40">
        <v>1205.7833333333331</v>
      </c>
      <c r="J307" s="40">
        <v>1213.5666666666666</v>
      </c>
      <c r="K307" s="31">
        <v>1198</v>
      </c>
      <c r="L307" s="31">
        <v>1181.8</v>
      </c>
      <c r="M307" s="31">
        <v>3.1089500000000001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4287.2</v>
      </c>
      <c r="D308" s="40">
        <v>4259.5</v>
      </c>
      <c r="E308" s="40">
        <v>4220</v>
      </c>
      <c r="F308" s="40">
        <v>4152.8</v>
      </c>
      <c r="G308" s="40">
        <v>4113.3</v>
      </c>
      <c r="H308" s="40">
        <v>4326.7</v>
      </c>
      <c r="I308" s="40">
        <v>4366.2</v>
      </c>
      <c r="J308" s="40">
        <v>4433.3999999999996</v>
      </c>
      <c r="K308" s="31">
        <v>4299</v>
      </c>
      <c r="L308" s="31">
        <v>4192.3</v>
      </c>
      <c r="M308" s="31">
        <v>0.11216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311.25</v>
      </c>
      <c r="D309" s="40">
        <v>313.38333333333333</v>
      </c>
      <c r="E309" s="40">
        <v>307.86666666666667</v>
      </c>
      <c r="F309" s="40">
        <v>304.48333333333335</v>
      </c>
      <c r="G309" s="40">
        <v>298.9666666666667</v>
      </c>
      <c r="H309" s="40">
        <v>316.76666666666665</v>
      </c>
      <c r="I309" s="40">
        <v>322.2833333333333</v>
      </c>
      <c r="J309" s="40">
        <v>325.66666666666663</v>
      </c>
      <c r="K309" s="31">
        <v>318.89999999999998</v>
      </c>
      <c r="L309" s="31">
        <v>310</v>
      </c>
      <c r="M309" s="31">
        <v>0.75619000000000003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149.5</v>
      </c>
      <c r="D310" s="40">
        <v>150.29999999999998</v>
      </c>
      <c r="E310" s="40">
        <v>147.44999999999996</v>
      </c>
      <c r="F310" s="40">
        <v>145.39999999999998</v>
      </c>
      <c r="G310" s="40">
        <v>142.54999999999995</v>
      </c>
      <c r="H310" s="40">
        <v>152.34999999999997</v>
      </c>
      <c r="I310" s="40">
        <v>155.19999999999999</v>
      </c>
      <c r="J310" s="40">
        <v>157.24999999999997</v>
      </c>
      <c r="K310" s="31">
        <v>153.15</v>
      </c>
      <c r="L310" s="31">
        <v>148.25</v>
      </c>
      <c r="M310" s="31">
        <v>68.004649999999998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770.85</v>
      </c>
      <c r="D311" s="40">
        <v>766.35</v>
      </c>
      <c r="E311" s="40">
        <v>760</v>
      </c>
      <c r="F311" s="40">
        <v>749.15</v>
      </c>
      <c r="G311" s="40">
        <v>742.8</v>
      </c>
      <c r="H311" s="40">
        <v>777.2</v>
      </c>
      <c r="I311" s="40">
        <v>783.55000000000018</v>
      </c>
      <c r="J311" s="40">
        <v>794.40000000000009</v>
      </c>
      <c r="K311" s="31">
        <v>772.7</v>
      </c>
      <c r="L311" s="31">
        <v>755.5</v>
      </c>
      <c r="M311" s="31">
        <v>32.353929999999998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267.39999999999998</v>
      </c>
      <c r="D312" s="40">
        <v>268.33333333333331</v>
      </c>
      <c r="E312" s="40">
        <v>265.06666666666661</v>
      </c>
      <c r="F312" s="40">
        <v>262.73333333333329</v>
      </c>
      <c r="G312" s="40">
        <v>259.46666666666658</v>
      </c>
      <c r="H312" s="40">
        <v>270.66666666666663</v>
      </c>
      <c r="I312" s="40">
        <v>273.93333333333339</v>
      </c>
      <c r="J312" s="40">
        <v>276.26666666666665</v>
      </c>
      <c r="K312" s="31">
        <v>271.60000000000002</v>
      </c>
      <c r="L312" s="31">
        <v>266</v>
      </c>
      <c r="M312" s="31">
        <v>1.9244600000000001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313.5</v>
      </c>
      <c r="D313" s="40">
        <v>315.16666666666669</v>
      </c>
      <c r="E313" s="40">
        <v>310.33333333333337</v>
      </c>
      <c r="F313" s="40">
        <v>307.16666666666669</v>
      </c>
      <c r="G313" s="40">
        <v>302.33333333333337</v>
      </c>
      <c r="H313" s="40">
        <v>318.33333333333337</v>
      </c>
      <c r="I313" s="40">
        <v>323.16666666666674</v>
      </c>
      <c r="J313" s="40">
        <v>326.33333333333337</v>
      </c>
      <c r="K313" s="31">
        <v>320</v>
      </c>
      <c r="L313" s="31">
        <v>312</v>
      </c>
      <c r="M313" s="31">
        <v>2.75129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747.95</v>
      </c>
      <c r="D314" s="40">
        <v>760.51666666666677</v>
      </c>
      <c r="E314" s="40">
        <v>722.43333333333351</v>
      </c>
      <c r="F314" s="40">
        <v>696.91666666666674</v>
      </c>
      <c r="G314" s="40">
        <v>658.83333333333348</v>
      </c>
      <c r="H314" s="40">
        <v>786.03333333333353</v>
      </c>
      <c r="I314" s="40">
        <v>824.11666666666679</v>
      </c>
      <c r="J314" s="40">
        <v>849.63333333333355</v>
      </c>
      <c r="K314" s="31">
        <v>798.6</v>
      </c>
      <c r="L314" s="31">
        <v>735</v>
      </c>
      <c r="M314" s="31">
        <v>4.1580500000000002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212.25</v>
      </c>
      <c r="D315" s="40">
        <v>212.73333333333335</v>
      </c>
      <c r="E315" s="40">
        <v>210.66666666666669</v>
      </c>
      <c r="F315" s="40">
        <v>209.08333333333334</v>
      </c>
      <c r="G315" s="40">
        <v>207.01666666666668</v>
      </c>
      <c r="H315" s="40">
        <v>214.31666666666669</v>
      </c>
      <c r="I315" s="40">
        <v>216.38333333333335</v>
      </c>
      <c r="J315" s="40">
        <v>217.9666666666667</v>
      </c>
      <c r="K315" s="31">
        <v>214.8</v>
      </c>
      <c r="L315" s="31">
        <v>211.15</v>
      </c>
      <c r="M315" s="31">
        <v>33.360210000000002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44.4</v>
      </c>
      <c r="D316" s="40">
        <v>44.666666666666664</v>
      </c>
      <c r="E316" s="40">
        <v>43.833333333333329</v>
      </c>
      <c r="F316" s="40">
        <v>43.266666666666666</v>
      </c>
      <c r="G316" s="40">
        <v>42.43333333333333</v>
      </c>
      <c r="H316" s="40">
        <v>45.233333333333327</v>
      </c>
      <c r="I316" s="40">
        <v>46.066666666666656</v>
      </c>
      <c r="J316" s="40">
        <v>46.633333333333326</v>
      </c>
      <c r="K316" s="31">
        <v>45.5</v>
      </c>
      <c r="L316" s="31">
        <v>44.1</v>
      </c>
      <c r="M316" s="31">
        <v>15.469239999999999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543.9</v>
      </c>
      <c r="D317" s="40">
        <v>541.73333333333323</v>
      </c>
      <c r="E317" s="40">
        <v>538.16666666666652</v>
      </c>
      <c r="F317" s="40">
        <v>532.43333333333328</v>
      </c>
      <c r="G317" s="40">
        <v>528.86666666666656</v>
      </c>
      <c r="H317" s="40">
        <v>547.46666666666647</v>
      </c>
      <c r="I317" s="40">
        <v>551.0333333333333</v>
      </c>
      <c r="J317" s="40">
        <v>556.76666666666642</v>
      </c>
      <c r="K317" s="31">
        <v>545.29999999999995</v>
      </c>
      <c r="L317" s="31">
        <v>536</v>
      </c>
      <c r="M317" s="31">
        <v>29.634450000000001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7199.4</v>
      </c>
      <c r="D318" s="40">
        <v>7168.833333333333</v>
      </c>
      <c r="E318" s="40">
        <v>7116.6666666666661</v>
      </c>
      <c r="F318" s="40">
        <v>7033.9333333333334</v>
      </c>
      <c r="G318" s="40">
        <v>6981.7666666666664</v>
      </c>
      <c r="H318" s="40">
        <v>7251.5666666666657</v>
      </c>
      <c r="I318" s="40">
        <v>7303.7333333333318</v>
      </c>
      <c r="J318" s="40">
        <v>7386.4666666666653</v>
      </c>
      <c r="K318" s="31">
        <v>7221</v>
      </c>
      <c r="L318" s="31">
        <v>7086.1</v>
      </c>
      <c r="M318" s="31">
        <v>4.7057000000000002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1124.7</v>
      </c>
      <c r="D319" s="40">
        <v>1114.2333333333333</v>
      </c>
      <c r="E319" s="40">
        <v>1097.4666666666667</v>
      </c>
      <c r="F319" s="40">
        <v>1070.2333333333333</v>
      </c>
      <c r="G319" s="40">
        <v>1053.4666666666667</v>
      </c>
      <c r="H319" s="40">
        <v>1141.4666666666667</v>
      </c>
      <c r="I319" s="40">
        <v>1158.2333333333336</v>
      </c>
      <c r="J319" s="40">
        <v>1185.4666666666667</v>
      </c>
      <c r="K319" s="31">
        <v>1131</v>
      </c>
      <c r="L319" s="31">
        <v>1087</v>
      </c>
      <c r="M319" s="31">
        <v>8.9553799999999999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285.85000000000002</v>
      </c>
      <c r="D320" s="40">
        <v>288.91666666666669</v>
      </c>
      <c r="E320" s="40">
        <v>281.28333333333336</v>
      </c>
      <c r="F320" s="40">
        <v>276.7166666666667</v>
      </c>
      <c r="G320" s="40">
        <v>269.08333333333337</v>
      </c>
      <c r="H320" s="40">
        <v>293.48333333333335</v>
      </c>
      <c r="I320" s="40">
        <v>301.11666666666667</v>
      </c>
      <c r="J320" s="40">
        <v>305.68333333333334</v>
      </c>
      <c r="K320" s="31">
        <v>296.55</v>
      </c>
      <c r="L320" s="31">
        <v>284.35000000000002</v>
      </c>
      <c r="M320" s="31">
        <v>8.4360400000000002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259.2</v>
      </c>
      <c r="D321" s="40">
        <v>260.81666666666666</v>
      </c>
      <c r="E321" s="40">
        <v>256.88333333333333</v>
      </c>
      <c r="F321" s="40">
        <v>254.56666666666666</v>
      </c>
      <c r="G321" s="40">
        <v>250.63333333333333</v>
      </c>
      <c r="H321" s="40">
        <v>263.13333333333333</v>
      </c>
      <c r="I321" s="40">
        <v>267.06666666666661</v>
      </c>
      <c r="J321" s="40">
        <v>269.38333333333333</v>
      </c>
      <c r="K321" s="31">
        <v>264.75</v>
      </c>
      <c r="L321" s="31">
        <v>258.5</v>
      </c>
      <c r="M321" s="31">
        <v>5.0685799999999999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2947.55</v>
      </c>
      <c r="D322" s="40">
        <v>2924.0666666666671</v>
      </c>
      <c r="E322" s="40">
        <v>2868.483333333334</v>
      </c>
      <c r="F322" s="40">
        <v>2789.416666666667</v>
      </c>
      <c r="G322" s="40">
        <v>2733.8333333333339</v>
      </c>
      <c r="H322" s="40">
        <v>3003.1333333333341</v>
      </c>
      <c r="I322" s="40">
        <v>3058.7166666666672</v>
      </c>
      <c r="J322" s="40">
        <v>3137.7833333333342</v>
      </c>
      <c r="K322" s="31">
        <v>2979.65</v>
      </c>
      <c r="L322" s="31">
        <v>2845</v>
      </c>
      <c r="M322" s="31">
        <v>2.1336499999999998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2884.1</v>
      </c>
      <c r="D323" s="40">
        <v>2892.9500000000003</v>
      </c>
      <c r="E323" s="40">
        <v>2868.1500000000005</v>
      </c>
      <c r="F323" s="40">
        <v>2852.2000000000003</v>
      </c>
      <c r="G323" s="40">
        <v>2827.4000000000005</v>
      </c>
      <c r="H323" s="40">
        <v>2908.9000000000005</v>
      </c>
      <c r="I323" s="40">
        <v>2933.7000000000007</v>
      </c>
      <c r="J323" s="40">
        <v>2949.6500000000005</v>
      </c>
      <c r="K323" s="31">
        <v>2917.75</v>
      </c>
      <c r="L323" s="31">
        <v>2877</v>
      </c>
      <c r="M323" s="31">
        <v>3.0151699999999999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138.05000000000001</v>
      </c>
      <c r="D324" s="40">
        <v>137.93333333333334</v>
      </c>
      <c r="E324" s="40">
        <v>135.16666666666669</v>
      </c>
      <c r="F324" s="40">
        <v>132.28333333333336</v>
      </c>
      <c r="G324" s="40">
        <v>129.51666666666671</v>
      </c>
      <c r="H324" s="40">
        <v>140.81666666666666</v>
      </c>
      <c r="I324" s="40">
        <v>143.58333333333331</v>
      </c>
      <c r="J324" s="40">
        <v>146.46666666666664</v>
      </c>
      <c r="K324" s="31">
        <v>140.69999999999999</v>
      </c>
      <c r="L324" s="31">
        <v>135.05000000000001</v>
      </c>
      <c r="M324" s="31">
        <v>8.9017499999999998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794.45</v>
      </c>
      <c r="D325" s="40">
        <v>789.13333333333333</v>
      </c>
      <c r="E325" s="40">
        <v>744.26666666666665</v>
      </c>
      <c r="F325" s="40">
        <v>694.08333333333337</v>
      </c>
      <c r="G325" s="40">
        <v>649.2166666666667</v>
      </c>
      <c r="H325" s="40">
        <v>839.31666666666661</v>
      </c>
      <c r="I325" s="40">
        <v>884.18333333333317</v>
      </c>
      <c r="J325" s="40">
        <v>934.36666666666656</v>
      </c>
      <c r="K325" s="31">
        <v>834</v>
      </c>
      <c r="L325" s="31">
        <v>738.95</v>
      </c>
      <c r="M325" s="31">
        <v>18.263559999999998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191.25</v>
      </c>
      <c r="D326" s="40">
        <v>191.29999999999998</v>
      </c>
      <c r="E326" s="40">
        <v>190.29999999999995</v>
      </c>
      <c r="F326" s="40">
        <v>189.34999999999997</v>
      </c>
      <c r="G326" s="40">
        <v>188.34999999999994</v>
      </c>
      <c r="H326" s="40">
        <v>192.24999999999997</v>
      </c>
      <c r="I326" s="40">
        <v>193.25000000000003</v>
      </c>
      <c r="J326" s="40">
        <v>194.2</v>
      </c>
      <c r="K326" s="31">
        <v>192.3</v>
      </c>
      <c r="L326" s="31">
        <v>190.35</v>
      </c>
      <c r="M326" s="31">
        <v>2.71861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895.9</v>
      </c>
      <c r="D327" s="40">
        <v>914.08333333333337</v>
      </c>
      <c r="E327" s="40">
        <v>874.16666666666674</v>
      </c>
      <c r="F327" s="40">
        <v>852.43333333333339</v>
      </c>
      <c r="G327" s="40">
        <v>812.51666666666677</v>
      </c>
      <c r="H327" s="40">
        <v>935.81666666666672</v>
      </c>
      <c r="I327" s="40">
        <v>975.73333333333346</v>
      </c>
      <c r="J327" s="40">
        <v>997.4666666666667</v>
      </c>
      <c r="K327" s="31">
        <v>954</v>
      </c>
      <c r="L327" s="31">
        <v>892.35</v>
      </c>
      <c r="M327" s="31">
        <v>12.14917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2692.25</v>
      </c>
      <c r="D328" s="40">
        <v>2687.9</v>
      </c>
      <c r="E328" s="40">
        <v>2640.8</v>
      </c>
      <c r="F328" s="40">
        <v>2589.35</v>
      </c>
      <c r="G328" s="40">
        <v>2542.25</v>
      </c>
      <c r="H328" s="40">
        <v>2739.3500000000004</v>
      </c>
      <c r="I328" s="40">
        <v>2786.45</v>
      </c>
      <c r="J328" s="40">
        <v>2837.9000000000005</v>
      </c>
      <c r="K328" s="31">
        <v>2735</v>
      </c>
      <c r="L328" s="31">
        <v>2636.45</v>
      </c>
      <c r="M328" s="31">
        <v>11.581110000000001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1580.5</v>
      </c>
      <c r="D329" s="40">
        <v>1588.05</v>
      </c>
      <c r="E329" s="40">
        <v>1568.4499999999998</v>
      </c>
      <c r="F329" s="40">
        <v>1556.3999999999999</v>
      </c>
      <c r="G329" s="40">
        <v>1536.7999999999997</v>
      </c>
      <c r="H329" s="40">
        <v>1600.1</v>
      </c>
      <c r="I329" s="40">
        <v>1619.6999999999998</v>
      </c>
      <c r="J329" s="40">
        <v>1631.75</v>
      </c>
      <c r="K329" s="31">
        <v>1607.65</v>
      </c>
      <c r="L329" s="31">
        <v>1576</v>
      </c>
      <c r="M329" s="31">
        <v>1.8227899999999999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1585.4</v>
      </c>
      <c r="D330" s="40">
        <v>1587.5666666666666</v>
      </c>
      <c r="E330" s="40">
        <v>1571.7833333333333</v>
      </c>
      <c r="F330" s="40">
        <v>1558.1666666666667</v>
      </c>
      <c r="G330" s="40">
        <v>1542.3833333333334</v>
      </c>
      <c r="H330" s="40">
        <v>1601.1833333333332</v>
      </c>
      <c r="I330" s="40">
        <v>1616.9666666666665</v>
      </c>
      <c r="J330" s="40">
        <v>1630.583333333333</v>
      </c>
      <c r="K330" s="31">
        <v>1603.35</v>
      </c>
      <c r="L330" s="31">
        <v>1573.95</v>
      </c>
      <c r="M330" s="31">
        <v>4.83169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1005.25</v>
      </c>
      <c r="D331" s="40">
        <v>1008.75</v>
      </c>
      <c r="E331" s="40">
        <v>997.5</v>
      </c>
      <c r="F331" s="40">
        <v>989.75</v>
      </c>
      <c r="G331" s="40">
        <v>978.5</v>
      </c>
      <c r="H331" s="40">
        <v>1016.5</v>
      </c>
      <c r="I331" s="40">
        <v>1027.75</v>
      </c>
      <c r="J331" s="40">
        <v>1035.5</v>
      </c>
      <c r="K331" s="31">
        <v>1020</v>
      </c>
      <c r="L331" s="31">
        <v>1001</v>
      </c>
      <c r="M331" s="31">
        <v>2.1889500000000002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49.7</v>
      </c>
      <c r="D332" s="40">
        <v>50.016666666666673</v>
      </c>
      <c r="E332" s="40">
        <v>49.183333333333344</v>
      </c>
      <c r="F332" s="40">
        <v>48.666666666666671</v>
      </c>
      <c r="G332" s="40">
        <v>47.833333333333343</v>
      </c>
      <c r="H332" s="40">
        <v>50.533333333333346</v>
      </c>
      <c r="I332" s="40">
        <v>51.366666666666674</v>
      </c>
      <c r="J332" s="40">
        <v>51.883333333333347</v>
      </c>
      <c r="K332" s="31">
        <v>50.85</v>
      </c>
      <c r="L332" s="31">
        <v>49.5</v>
      </c>
      <c r="M332" s="31">
        <v>43.323869999999999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88.05</v>
      </c>
      <c r="D333" s="40">
        <v>88.233333333333348</v>
      </c>
      <c r="E333" s="40">
        <v>86.966666666666697</v>
      </c>
      <c r="F333" s="40">
        <v>85.883333333333354</v>
      </c>
      <c r="G333" s="40">
        <v>84.616666666666703</v>
      </c>
      <c r="H333" s="40">
        <v>89.316666666666691</v>
      </c>
      <c r="I333" s="40">
        <v>90.583333333333343</v>
      </c>
      <c r="J333" s="40">
        <v>91.666666666666686</v>
      </c>
      <c r="K333" s="31">
        <v>89.5</v>
      </c>
      <c r="L333" s="31">
        <v>87.15</v>
      </c>
      <c r="M333" s="31">
        <v>56.27223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633.1</v>
      </c>
      <c r="D334" s="40">
        <v>641.0333333333333</v>
      </c>
      <c r="E334" s="40">
        <v>623.31666666666661</v>
      </c>
      <c r="F334" s="40">
        <v>613.5333333333333</v>
      </c>
      <c r="G334" s="40">
        <v>595.81666666666661</v>
      </c>
      <c r="H334" s="40">
        <v>650.81666666666661</v>
      </c>
      <c r="I334" s="40">
        <v>668.5333333333333</v>
      </c>
      <c r="J334" s="40">
        <v>678.31666666666661</v>
      </c>
      <c r="K334" s="31">
        <v>658.75</v>
      </c>
      <c r="L334" s="31">
        <v>631.25</v>
      </c>
      <c r="M334" s="31">
        <v>1.16456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26.4</v>
      </c>
      <c r="D335" s="40">
        <v>26.483333333333331</v>
      </c>
      <c r="E335" s="40">
        <v>26.266666666666662</v>
      </c>
      <c r="F335" s="40">
        <v>26.133333333333333</v>
      </c>
      <c r="G335" s="40">
        <v>25.916666666666664</v>
      </c>
      <c r="H335" s="40">
        <v>26.61666666666666</v>
      </c>
      <c r="I335" s="40">
        <v>26.833333333333329</v>
      </c>
      <c r="J335" s="40">
        <v>26.966666666666658</v>
      </c>
      <c r="K335" s="31">
        <v>26.7</v>
      </c>
      <c r="L335" s="31">
        <v>26.35</v>
      </c>
      <c r="M335" s="31">
        <v>63.806829999999998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58.65</v>
      </c>
      <c r="D336" s="40">
        <v>58.766666666666673</v>
      </c>
      <c r="E336" s="40">
        <v>58.183333333333344</v>
      </c>
      <c r="F336" s="40">
        <v>57.716666666666669</v>
      </c>
      <c r="G336" s="40">
        <v>57.13333333333334</v>
      </c>
      <c r="H336" s="40">
        <v>59.233333333333348</v>
      </c>
      <c r="I336" s="40">
        <v>59.816666666666677</v>
      </c>
      <c r="J336" s="40">
        <v>60.283333333333353</v>
      </c>
      <c r="K336" s="31">
        <v>59.35</v>
      </c>
      <c r="L336" s="31">
        <v>58.3</v>
      </c>
      <c r="M336" s="31">
        <v>11.69379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181.15</v>
      </c>
      <c r="D337" s="40">
        <v>180.65</v>
      </c>
      <c r="E337" s="40">
        <v>178.5</v>
      </c>
      <c r="F337" s="40">
        <v>175.85</v>
      </c>
      <c r="G337" s="40">
        <v>173.7</v>
      </c>
      <c r="H337" s="40">
        <v>183.3</v>
      </c>
      <c r="I337" s="40">
        <v>185.45000000000005</v>
      </c>
      <c r="J337" s="40">
        <v>188.10000000000002</v>
      </c>
      <c r="K337" s="31">
        <v>182.8</v>
      </c>
      <c r="L337" s="31">
        <v>178</v>
      </c>
      <c r="M337" s="31">
        <v>108.32084999999999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283.39999999999998</v>
      </c>
      <c r="D338" s="40">
        <v>283.04999999999995</v>
      </c>
      <c r="E338" s="40">
        <v>272.39999999999992</v>
      </c>
      <c r="F338" s="40">
        <v>261.39999999999998</v>
      </c>
      <c r="G338" s="40">
        <v>250.74999999999994</v>
      </c>
      <c r="H338" s="40">
        <v>294.0499999999999</v>
      </c>
      <c r="I338" s="40">
        <v>304.7</v>
      </c>
      <c r="J338" s="40">
        <v>315.69999999999987</v>
      </c>
      <c r="K338" s="31">
        <v>293.7</v>
      </c>
      <c r="L338" s="31">
        <v>272.05</v>
      </c>
      <c r="M338" s="31">
        <v>111.88571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117.65</v>
      </c>
      <c r="D339" s="40">
        <v>117.55</v>
      </c>
      <c r="E339" s="40">
        <v>116.6</v>
      </c>
      <c r="F339" s="40">
        <v>115.55</v>
      </c>
      <c r="G339" s="40">
        <v>114.6</v>
      </c>
      <c r="H339" s="40">
        <v>118.6</v>
      </c>
      <c r="I339" s="40">
        <v>119.55000000000001</v>
      </c>
      <c r="J339" s="40">
        <v>120.6</v>
      </c>
      <c r="K339" s="31">
        <v>118.5</v>
      </c>
      <c r="L339" s="31">
        <v>116.5</v>
      </c>
      <c r="M339" s="31">
        <v>211.22696999999999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500.75</v>
      </c>
      <c r="D340" s="40">
        <v>500.08333333333331</v>
      </c>
      <c r="E340" s="40">
        <v>493.66666666666663</v>
      </c>
      <c r="F340" s="40">
        <v>486.58333333333331</v>
      </c>
      <c r="G340" s="40">
        <v>480.16666666666663</v>
      </c>
      <c r="H340" s="40">
        <v>507.16666666666663</v>
      </c>
      <c r="I340" s="40">
        <v>513.58333333333326</v>
      </c>
      <c r="J340" s="40">
        <v>520.66666666666663</v>
      </c>
      <c r="K340" s="31">
        <v>506.5</v>
      </c>
      <c r="L340" s="31">
        <v>493</v>
      </c>
      <c r="M340" s="31">
        <v>1.2284200000000001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94.45</v>
      </c>
      <c r="D341" s="40">
        <v>94.516666666666666</v>
      </c>
      <c r="E341" s="40">
        <v>93.433333333333337</v>
      </c>
      <c r="F341" s="40">
        <v>92.416666666666671</v>
      </c>
      <c r="G341" s="40">
        <v>91.333333333333343</v>
      </c>
      <c r="H341" s="40">
        <v>95.533333333333331</v>
      </c>
      <c r="I341" s="40">
        <v>96.616666666666674</v>
      </c>
      <c r="J341" s="40">
        <v>97.633333333333326</v>
      </c>
      <c r="K341" s="31">
        <v>95.6</v>
      </c>
      <c r="L341" s="31">
        <v>93.5</v>
      </c>
      <c r="M341" s="31">
        <v>270.24198000000001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62.95</v>
      </c>
      <c r="D342" s="40">
        <v>63.066666666666663</v>
      </c>
      <c r="E342" s="40">
        <v>62.183333333333323</v>
      </c>
      <c r="F342" s="40">
        <v>61.416666666666657</v>
      </c>
      <c r="G342" s="40">
        <v>60.533333333333317</v>
      </c>
      <c r="H342" s="40">
        <v>63.833333333333329</v>
      </c>
      <c r="I342" s="40">
        <v>64.716666666666669</v>
      </c>
      <c r="J342" s="40">
        <v>65.483333333333334</v>
      </c>
      <c r="K342" s="31">
        <v>63.95</v>
      </c>
      <c r="L342" s="31">
        <v>62.3</v>
      </c>
      <c r="M342" s="31">
        <v>10.5938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3703.4</v>
      </c>
      <c r="D343" s="40">
        <v>3718.4666666666667</v>
      </c>
      <c r="E343" s="40">
        <v>3670.9333333333334</v>
      </c>
      <c r="F343" s="40">
        <v>3638.4666666666667</v>
      </c>
      <c r="G343" s="40">
        <v>3590.9333333333334</v>
      </c>
      <c r="H343" s="40">
        <v>3750.9333333333334</v>
      </c>
      <c r="I343" s="40">
        <v>3798.4666666666672</v>
      </c>
      <c r="J343" s="40">
        <v>3830.9333333333334</v>
      </c>
      <c r="K343" s="31">
        <v>3766</v>
      </c>
      <c r="L343" s="31">
        <v>3686</v>
      </c>
      <c r="M343" s="31">
        <v>2.1132399999999998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18284.099999999999</v>
      </c>
      <c r="D344" s="40">
        <v>18106.033333333333</v>
      </c>
      <c r="E344" s="40">
        <v>17832.066666666666</v>
      </c>
      <c r="F344" s="40">
        <v>17380.033333333333</v>
      </c>
      <c r="G344" s="40">
        <v>17106.066666666666</v>
      </c>
      <c r="H344" s="40">
        <v>18558.066666666666</v>
      </c>
      <c r="I344" s="40">
        <v>18832.033333333333</v>
      </c>
      <c r="J344" s="40">
        <v>19284.066666666666</v>
      </c>
      <c r="K344" s="31">
        <v>18380</v>
      </c>
      <c r="L344" s="31">
        <v>17654</v>
      </c>
      <c r="M344" s="31">
        <v>0.63127999999999995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50.7</v>
      </c>
      <c r="D345" s="40">
        <v>50.883333333333333</v>
      </c>
      <c r="E345" s="40">
        <v>49.516666666666666</v>
      </c>
      <c r="F345" s="40">
        <v>48.333333333333336</v>
      </c>
      <c r="G345" s="40">
        <v>46.966666666666669</v>
      </c>
      <c r="H345" s="40">
        <v>52.066666666666663</v>
      </c>
      <c r="I345" s="40">
        <v>53.433333333333323</v>
      </c>
      <c r="J345" s="40">
        <v>54.61666666666666</v>
      </c>
      <c r="K345" s="31">
        <v>52.25</v>
      </c>
      <c r="L345" s="31">
        <v>49.7</v>
      </c>
      <c r="M345" s="31">
        <v>13.707610000000001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2961.4</v>
      </c>
      <c r="D346" s="40">
        <v>2925.15</v>
      </c>
      <c r="E346" s="40">
        <v>2670.3</v>
      </c>
      <c r="F346" s="40">
        <v>2379.2000000000003</v>
      </c>
      <c r="G346" s="40">
        <v>2124.3500000000004</v>
      </c>
      <c r="H346" s="40">
        <v>3216.25</v>
      </c>
      <c r="I346" s="40">
        <v>3471.0999999999995</v>
      </c>
      <c r="J346" s="40">
        <v>3762.2</v>
      </c>
      <c r="K346" s="31">
        <v>3180</v>
      </c>
      <c r="L346" s="31">
        <v>2634.05</v>
      </c>
      <c r="M346" s="31">
        <v>1.40333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404.35</v>
      </c>
      <c r="D347" s="40">
        <v>402.7833333333333</v>
      </c>
      <c r="E347" s="40">
        <v>399.56666666666661</v>
      </c>
      <c r="F347" s="40">
        <v>394.7833333333333</v>
      </c>
      <c r="G347" s="40">
        <v>391.56666666666661</v>
      </c>
      <c r="H347" s="40">
        <v>407.56666666666661</v>
      </c>
      <c r="I347" s="40">
        <v>410.7833333333333</v>
      </c>
      <c r="J347" s="40">
        <v>415.56666666666661</v>
      </c>
      <c r="K347" s="31">
        <v>406</v>
      </c>
      <c r="L347" s="31">
        <v>398</v>
      </c>
      <c r="M347" s="31">
        <v>10.34088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719.65</v>
      </c>
      <c r="D348" s="40">
        <v>725.81666666666661</v>
      </c>
      <c r="E348" s="40">
        <v>706.68333333333317</v>
      </c>
      <c r="F348" s="40">
        <v>693.71666666666658</v>
      </c>
      <c r="G348" s="40">
        <v>674.58333333333314</v>
      </c>
      <c r="H348" s="40">
        <v>738.78333333333319</v>
      </c>
      <c r="I348" s="40">
        <v>757.91666666666663</v>
      </c>
      <c r="J348" s="40">
        <v>770.88333333333321</v>
      </c>
      <c r="K348" s="31">
        <v>744.95</v>
      </c>
      <c r="L348" s="31">
        <v>712.85</v>
      </c>
      <c r="M348" s="31">
        <v>7.6014400000000002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117.9</v>
      </c>
      <c r="D349" s="40">
        <v>117.08333333333333</v>
      </c>
      <c r="E349" s="40">
        <v>115.96666666666665</v>
      </c>
      <c r="F349" s="40">
        <v>114.03333333333333</v>
      </c>
      <c r="G349" s="40">
        <v>112.91666666666666</v>
      </c>
      <c r="H349" s="40">
        <v>119.01666666666665</v>
      </c>
      <c r="I349" s="40">
        <v>120.13333333333333</v>
      </c>
      <c r="J349" s="40">
        <v>122.06666666666665</v>
      </c>
      <c r="K349" s="31">
        <v>118.2</v>
      </c>
      <c r="L349" s="31">
        <v>115.15</v>
      </c>
      <c r="M349" s="31">
        <v>151.63353000000001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166</v>
      </c>
      <c r="D350" s="40">
        <v>165.38333333333335</v>
      </c>
      <c r="E350" s="40">
        <v>163.91666666666671</v>
      </c>
      <c r="F350" s="40">
        <v>161.83333333333337</v>
      </c>
      <c r="G350" s="40">
        <v>160.36666666666673</v>
      </c>
      <c r="H350" s="40">
        <v>167.4666666666667</v>
      </c>
      <c r="I350" s="40">
        <v>168.93333333333334</v>
      </c>
      <c r="J350" s="40">
        <v>171.01666666666668</v>
      </c>
      <c r="K350" s="31">
        <v>166.85</v>
      </c>
      <c r="L350" s="31">
        <v>163.30000000000001</v>
      </c>
      <c r="M350" s="31">
        <v>7.5862800000000004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4280.3500000000004</v>
      </c>
      <c r="D351" s="40">
        <v>4289.1166666666668</v>
      </c>
      <c r="E351" s="40">
        <v>4246.2333333333336</v>
      </c>
      <c r="F351" s="40">
        <v>4212.1166666666668</v>
      </c>
      <c r="G351" s="40">
        <v>4169.2333333333336</v>
      </c>
      <c r="H351" s="40">
        <v>4323.2333333333336</v>
      </c>
      <c r="I351" s="40">
        <v>4366.1166666666668</v>
      </c>
      <c r="J351" s="40">
        <v>4400.2333333333336</v>
      </c>
      <c r="K351" s="31">
        <v>4332</v>
      </c>
      <c r="L351" s="31">
        <v>4255</v>
      </c>
      <c r="M351" s="31">
        <v>0.95784000000000002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318.7</v>
      </c>
      <c r="D352" s="40">
        <v>320.13333333333333</v>
      </c>
      <c r="E352" s="40">
        <v>316.06666666666666</v>
      </c>
      <c r="F352" s="40">
        <v>313.43333333333334</v>
      </c>
      <c r="G352" s="40">
        <v>309.36666666666667</v>
      </c>
      <c r="H352" s="40">
        <v>322.76666666666665</v>
      </c>
      <c r="I352" s="40">
        <v>326.83333333333326</v>
      </c>
      <c r="J352" s="40">
        <v>329.46666666666664</v>
      </c>
      <c r="K352" s="31">
        <v>324.2</v>
      </c>
      <c r="L352" s="31">
        <v>317.5</v>
      </c>
      <c r="M352" s="31">
        <v>5.7968099999999998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3329.1</v>
      </c>
      <c r="D354" s="40">
        <v>3303.0333333333333</v>
      </c>
      <c r="E354" s="40">
        <v>3227.0666666666666</v>
      </c>
      <c r="F354" s="40">
        <v>3125.0333333333333</v>
      </c>
      <c r="G354" s="40">
        <v>3049.0666666666666</v>
      </c>
      <c r="H354" s="40">
        <v>3405.0666666666666</v>
      </c>
      <c r="I354" s="40">
        <v>3481.0333333333328</v>
      </c>
      <c r="J354" s="40">
        <v>3583.0666666666666</v>
      </c>
      <c r="K354" s="31">
        <v>3379</v>
      </c>
      <c r="L354" s="31">
        <v>3201</v>
      </c>
      <c r="M354" s="31">
        <v>12.08713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683.7</v>
      </c>
      <c r="D355" s="40">
        <v>682.26666666666677</v>
      </c>
      <c r="E355" s="40">
        <v>671.43333333333351</v>
      </c>
      <c r="F355" s="40">
        <v>659.16666666666674</v>
      </c>
      <c r="G355" s="40">
        <v>648.33333333333348</v>
      </c>
      <c r="H355" s="40">
        <v>694.53333333333353</v>
      </c>
      <c r="I355" s="40">
        <v>705.36666666666679</v>
      </c>
      <c r="J355" s="40">
        <v>717.63333333333355</v>
      </c>
      <c r="K355" s="31">
        <v>693.1</v>
      </c>
      <c r="L355" s="31">
        <v>670</v>
      </c>
      <c r="M355" s="31">
        <v>0.31339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313</v>
      </c>
      <c r="D356" s="40">
        <v>314.11666666666667</v>
      </c>
      <c r="E356" s="40">
        <v>310.23333333333335</v>
      </c>
      <c r="F356" s="40">
        <v>307.4666666666667</v>
      </c>
      <c r="G356" s="40">
        <v>303.58333333333337</v>
      </c>
      <c r="H356" s="40">
        <v>316.88333333333333</v>
      </c>
      <c r="I356" s="40">
        <v>320.76666666666665</v>
      </c>
      <c r="J356" s="40">
        <v>323.5333333333333</v>
      </c>
      <c r="K356" s="31">
        <v>318</v>
      </c>
      <c r="L356" s="31">
        <v>311.35000000000002</v>
      </c>
      <c r="M356" s="31">
        <v>1.99379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1366.4</v>
      </c>
      <c r="D357" s="40">
        <v>1376.6333333333334</v>
      </c>
      <c r="E357" s="40">
        <v>1352.3166666666668</v>
      </c>
      <c r="F357" s="40">
        <v>1338.2333333333333</v>
      </c>
      <c r="G357" s="40">
        <v>1313.9166666666667</v>
      </c>
      <c r="H357" s="40">
        <v>1390.7166666666669</v>
      </c>
      <c r="I357" s="40">
        <v>1415.0333333333335</v>
      </c>
      <c r="J357" s="40">
        <v>1429.116666666667</v>
      </c>
      <c r="K357" s="31">
        <v>1400.95</v>
      </c>
      <c r="L357" s="31">
        <v>1362.55</v>
      </c>
      <c r="M357" s="31">
        <v>9.3262400000000003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32922.6</v>
      </c>
      <c r="D358" s="40">
        <v>32846.316666666666</v>
      </c>
      <c r="E358" s="40">
        <v>32541.73333333333</v>
      </c>
      <c r="F358" s="40">
        <v>32160.866666666665</v>
      </c>
      <c r="G358" s="40">
        <v>31856.283333333329</v>
      </c>
      <c r="H358" s="40">
        <v>33227.183333333334</v>
      </c>
      <c r="I358" s="40">
        <v>33531.766666666677</v>
      </c>
      <c r="J358" s="40">
        <v>33912.633333333331</v>
      </c>
      <c r="K358" s="31">
        <v>33150.9</v>
      </c>
      <c r="L358" s="31">
        <v>32465.45</v>
      </c>
      <c r="M358" s="31">
        <v>0.18651999999999999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3065.6</v>
      </c>
      <c r="D359" s="40">
        <v>3089.6166666666663</v>
      </c>
      <c r="E359" s="40">
        <v>3011.2833333333328</v>
      </c>
      <c r="F359" s="40">
        <v>2956.9666666666667</v>
      </c>
      <c r="G359" s="40">
        <v>2878.6333333333332</v>
      </c>
      <c r="H359" s="40">
        <v>3143.9333333333325</v>
      </c>
      <c r="I359" s="40">
        <v>3222.2666666666655</v>
      </c>
      <c r="J359" s="40">
        <v>3276.5833333333321</v>
      </c>
      <c r="K359" s="31">
        <v>3167.95</v>
      </c>
      <c r="L359" s="31">
        <v>3035.3</v>
      </c>
      <c r="M359" s="31">
        <v>1.2250000000000001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220.8</v>
      </c>
      <c r="D360" s="40">
        <v>221.25</v>
      </c>
      <c r="E360" s="40">
        <v>219.3</v>
      </c>
      <c r="F360" s="40">
        <v>217.8</v>
      </c>
      <c r="G360" s="40">
        <v>215.85000000000002</v>
      </c>
      <c r="H360" s="40">
        <v>222.75</v>
      </c>
      <c r="I360" s="40">
        <v>224.7</v>
      </c>
      <c r="J360" s="40">
        <v>226.2</v>
      </c>
      <c r="K360" s="31">
        <v>223.2</v>
      </c>
      <c r="L360" s="31">
        <v>219.75</v>
      </c>
      <c r="M360" s="31">
        <v>29.891110000000001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5939.3</v>
      </c>
      <c r="D361" s="40">
        <v>5956.0999999999995</v>
      </c>
      <c r="E361" s="40">
        <v>5898.1999999999989</v>
      </c>
      <c r="F361" s="40">
        <v>5857.0999999999995</v>
      </c>
      <c r="G361" s="40">
        <v>5799.1999999999989</v>
      </c>
      <c r="H361" s="40">
        <v>5997.1999999999989</v>
      </c>
      <c r="I361" s="40">
        <v>6055.0999999999985</v>
      </c>
      <c r="J361" s="40">
        <v>6096.1999999999989</v>
      </c>
      <c r="K361" s="31">
        <v>6014</v>
      </c>
      <c r="L361" s="31">
        <v>5915</v>
      </c>
      <c r="M361" s="31">
        <v>0.55925999999999998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270.05</v>
      </c>
      <c r="D362" s="40">
        <v>270.98333333333335</v>
      </c>
      <c r="E362" s="40">
        <v>266.11666666666667</v>
      </c>
      <c r="F362" s="40">
        <v>262.18333333333334</v>
      </c>
      <c r="G362" s="40">
        <v>257.31666666666666</v>
      </c>
      <c r="H362" s="40">
        <v>274.91666666666669</v>
      </c>
      <c r="I362" s="40">
        <v>279.78333333333336</v>
      </c>
      <c r="J362" s="40">
        <v>283.7166666666667</v>
      </c>
      <c r="K362" s="31">
        <v>275.85000000000002</v>
      </c>
      <c r="L362" s="31">
        <v>267.05</v>
      </c>
      <c r="M362" s="31">
        <v>14.55673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897.55</v>
      </c>
      <c r="D363" s="40">
        <v>898.43333333333339</v>
      </c>
      <c r="E363" s="40">
        <v>890.16666666666674</v>
      </c>
      <c r="F363" s="40">
        <v>882.7833333333333</v>
      </c>
      <c r="G363" s="40">
        <v>874.51666666666665</v>
      </c>
      <c r="H363" s="40">
        <v>905.81666666666683</v>
      </c>
      <c r="I363" s="40">
        <v>914.08333333333348</v>
      </c>
      <c r="J363" s="40">
        <v>921.46666666666692</v>
      </c>
      <c r="K363" s="31">
        <v>906.7</v>
      </c>
      <c r="L363" s="31">
        <v>891.05</v>
      </c>
      <c r="M363" s="31">
        <v>1.3109599999999999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2264.15</v>
      </c>
      <c r="D364" s="40">
        <v>2274.7333333333336</v>
      </c>
      <c r="E364" s="40">
        <v>2246.416666666667</v>
      </c>
      <c r="F364" s="40">
        <v>2228.6833333333334</v>
      </c>
      <c r="G364" s="40">
        <v>2200.3666666666668</v>
      </c>
      <c r="H364" s="40">
        <v>2292.4666666666672</v>
      </c>
      <c r="I364" s="40">
        <v>2320.7833333333338</v>
      </c>
      <c r="J364" s="40">
        <v>2338.5166666666673</v>
      </c>
      <c r="K364" s="31">
        <v>2303.0500000000002</v>
      </c>
      <c r="L364" s="31">
        <v>2257</v>
      </c>
      <c r="M364" s="31">
        <v>7.2181600000000001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2507</v>
      </c>
      <c r="D365" s="40">
        <v>2503.0666666666666</v>
      </c>
      <c r="E365" s="40">
        <v>2471.1333333333332</v>
      </c>
      <c r="F365" s="40">
        <v>2435.2666666666664</v>
      </c>
      <c r="G365" s="40">
        <v>2403.333333333333</v>
      </c>
      <c r="H365" s="40">
        <v>2538.9333333333334</v>
      </c>
      <c r="I365" s="40">
        <v>2570.8666666666668</v>
      </c>
      <c r="J365" s="40">
        <v>2606.7333333333336</v>
      </c>
      <c r="K365" s="31">
        <v>2535</v>
      </c>
      <c r="L365" s="31">
        <v>2467.1999999999998</v>
      </c>
      <c r="M365" s="31">
        <v>10.901149999999999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958.65</v>
      </c>
      <c r="D366" s="40">
        <v>962.66666666666663</v>
      </c>
      <c r="E366" s="40">
        <v>950.98333333333323</v>
      </c>
      <c r="F366" s="40">
        <v>943.31666666666661</v>
      </c>
      <c r="G366" s="40">
        <v>931.63333333333321</v>
      </c>
      <c r="H366" s="40">
        <v>970.33333333333326</v>
      </c>
      <c r="I366" s="40">
        <v>982.01666666666665</v>
      </c>
      <c r="J366" s="40">
        <v>989.68333333333328</v>
      </c>
      <c r="K366" s="31">
        <v>974.35</v>
      </c>
      <c r="L366" s="31">
        <v>955</v>
      </c>
      <c r="M366" s="31">
        <v>0.85387999999999997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1872.85</v>
      </c>
      <c r="D367" s="40">
        <v>1864.4666666666665</v>
      </c>
      <c r="E367" s="40">
        <v>1853.4333333333329</v>
      </c>
      <c r="F367" s="40">
        <v>1834.0166666666664</v>
      </c>
      <c r="G367" s="40">
        <v>1822.9833333333329</v>
      </c>
      <c r="H367" s="40">
        <v>1883.883333333333</v>
      </c>
      <c r="I367" s="40">
        <v>1894.9166666666663</v>
      </c>
      <c r="J367" s="40">
        <v>1914.333333333333</v>
      </c>
      <c r="K367" s="31">
        <v>1875.5</v>
      </c>
      <c r="L367" s="31">
        <v>1845.05</v>
      </c>
      <c r="M367" s="31">
        <v>1.4615400000000001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1523.2</v>
      </c>
      <c r="D368" s="40">
        <v>1531.0666666666666</v>
      </c>
      <c r="E368" s="40">
        <v>1507.1333333333332</v>
      </c>
      <c r="F368" s="40">
        <v>1491.0666666666666</v>
      </c>
      <c r="G368" s="40">
        <v>1467.1333333333332</v>
      </c>
      <c r="H368" s="40">
        <v>1547.1333333333332</v>
      </c>
      <c r="I368" s="40">
        <v>1571.0666666666666</v>
      </c>
      <c r="J368" s="40">
        <v>1587.1333333333332</v>
      </c>
      <c r="K368" s="31">
        <v>1555</v>
      </c>
      <c r="L368" s="31">
        <v>1515</v>
      </c>
      <c r="M368" s="31">
        <v>1.38243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132</v>
      </c>
      <c r="D369" s="40">
        <v>132.76666666666665</v>
      </c>
      <c r="E369" s="40">
        <v>130.6333333333333</v>
      </c>
      <c r="F369" s="40">
        <v>129.26666666666665</v>
      </c>
      <c r="G369" s="40">
        <v>127.1333333333333</v>
      </c>
      <c r="H369" s="40">
        <v>134.1333333333333</v>
      </c>
      <c r="I369" s="40">
        <v>136.26666666666662</v>
      </c>
      <c r="J369" s="40">
        <v>137.6333333333333</v>
      </c>
      <c r="K369" s="31">
        <v>134.9</v>
      </c>
      <c r="L369" s="31">
        <v>131.4</v>
      </c>
      <c r="M369" s="31">
        <v>58.282049999999998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174.45</v>
      </c>
      <c r="D370" s="40">
        <v>173.58333333333334</v>
      </c>
      <c r="E370" s="40">
        <v>171.9666666666667</v>
      </c>
      <c r="F370" s="40">
        <v>169.48333333333335</v>
      </c>
      <c r="G370" s="40">
        <v>167.8666666666667</v>
      </c>
      <c r="H370" s="40">
        <v>176.06666666666669</v>
      </c>
      <c r="I370" s="40">
        <v>177.68333333333331</v>
      </c>
      <c r="J370" s="40">
        <v>180.16666666666669</v>
      </c>
      <c r="K370" s="31">
        <v>175.2</v>
      </c>
      <c r="L370" s="31">
        <v>171.1</v>
      </c>
      <c r="M370" s="31">
        <v>157.19577000000001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372.05</v>
      </c>
      <c r="D371" s="40">
        <v>371.65000000000003</v>
      </c>
      <c r="E371" s="40">
        <v>365.50000000000006</v>
      </c>
      <c r="F371" s="40">
        <v>358.95000000000005</v>
      </c>
      <c r="G371" s="40">
        <v>352.80000000000007</v>
      </c>
      <c r="H371" s="40">
        <v>378.20000000000005</v>
      </c>
      <c r="I371" s="40">
        <v>384.35</v>
      </c>
      <c r="J371" s="40">
        <v>390.90000000000003</v>
      </c>
      <c r="K371" s="31">
        <v>377.8</v>
      </c>
      <c r="L371" s="31">
        <v>365.1</v>
      </c>
      <c r="M371" s="31">
        <v>44.565719999999999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710</v>
      </c>
      <c r="D372" s="40">
        <v>708.91666666666663</v>
      </c>
      <c r="E372" s="40">
        <v>695.33333333333326</v>
      </c>
      <c r="F372" s="40">
        <v>680.66666666666663</v>
      </c>
      <c r="G372" s="40">
        <v>667.08333333333326</v>
      </c>
      <c r="H372" s="40">
        <v>723.58333333333326</v>
      </c>
      <c r="I372" s="40">
        <v>737.16666666666652</v>
      </c>
      <c r="J372" s="40">
        <v>751.83333333333326</v>
      </c>
      <c r="K372" s="31">
        <v>722.5</v>
      </c>
      <c r="L372" s="31">
        <v>694.25</v>
      </c>
      <c r="M372" s="31">
        <v>7.5465099999999996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137.80000000000001</v>
      </c>
      <c r="D373" s="40">
        <v>138.9</v>
      </c>
      <c r="E373" s="40">
        <v>135.9</v>
      </c>
      <c r="F373" s="40">
        <v>134</v>
      </c>
      <c r="G373" s="40">
        <v>131</v>
      </c>
      <c r="H373" s="40">
        <v>140.80000000000001</v>
      </c>
      <c r="I373" s="40">
        <v>143.80000000000001</v>
      </c>
      <c r="J373" s="40">
        <v>145.70000000000002</v>
      </c>
      <c r="K373" s="31">
        <v>141.9</v>
      </c>
      <c r="L373" s="31">
        <v>137</v>
      </c>
      <c r="M373" s="31">
        <v>5.1659100000000002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5498.1</v>
      </c>
      <c r="D374" s="40">
        <v>5491.05</v>
      </c>
      <c r="E374" s="40">
        <v>5452.1</v>
      </c>
      <c r="F374" s="40">
        <v>5406.1</v>
      </c>
      <c r="G374" s="40">
        <v>5367.1500000000005</v>
      </c>
      <c r="H374" s="40">
        <v>5537.05</v>
      </c>
      <c r="I374" s="40">
        <v>5575.9999999999991</v>
      </c>
      <c r="J374" s="40">
        <v>5622</v>
      </c>
      <c r="K374" s="31">
        <v>5530</v>
      </c>
      <c r="L374" s="31">
        <v>5445.05</v>
      </c>
      <c r="M374" s="31">
        <v>7.0029999999999995E-2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12753.8</v>
      </c>
      <c r="D375" s="40">
        <v>12738.366666666667</v>
      </c>
      <c r="E375" s="40">
        <v>12678.433333333334</v>
      </c>
      <c r="F375" s="40">
        <v>12603.066666666668</v>
      </c>
      <c r="G375" s="40">
        <v>12543.133333333335</v>
      </c>
      <c r="H375" s="40">
        <v>12813.733333333334</v>
      </c>
      <c r="I375" s="40">
        <v>12873.666666666664</v>
      </c>
      <c r="J375" s="40">
        <v>12949.033333333333</v>
      </c>
      <c r="K375" s="31">
        <v>12798.3</v>
      </c>
      <c r="L375" s="31">
        <v>12663</v>
      </c>
      <c r="M375" s="31">
        <v>6.7680000000000004E-2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40.299999999999997</v>
      </c>
      <c r="D376" s="40">
        <v>40.616666666666667</v>
      </c>
      <c r="E376" s="40">
        <v>39.733333333333334</v>
      </c>
      <c r="F376" s="40">
        <v>39.166666666666664</v>
      </c>
      <c r="G376" s="40">
        <v>38.283333333333331</v>
      </c>
      <c r="H376" s="40">
        <v>41.183333333333337</v>
      </c>
      <c r="I376" s="40">
        <v>42.066666666666677</v>
      </c>
      <c r="J376" s="40">
        <v>42.63333333333334</v>
      </c>
      <c r="K376" s="31">
        <v>41.5</v>
      </c>
      <c r="L376" s="31">
        <v>40.049999999999997</v>
      </c>
      <c r="M376" s="31">
        <v>1009.94147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880.6</v>
      </c>
      <c r="D377" s="40">
        <v>885.61666666666667</v>
      </c>
      <c r="E377" s="40">
        <v>845.23333333333335</v>
      </c>
      <c r="F377" s="40">
        <v>809.86666666666667</v>
      </c>
      <c r="G377" s="40">
        <v>769.48333333333335</v>
      </c>
      <c r="H377" s="40">
        <v>920.98333333333335</v>
      </c>
      <c r="I377" s="40">
        <v>961.36666666666679</v>
      </c>
      <c r="J377" s="40">
        <v>996.73333333333335</v>
      </c>
      <c r="K377" s="31">
        <v>926</v>
      </c>
      <c r="L377" s="31">
        <v>850.25</v>
      </c>
      <c r="M377" s="31">
        <v>2.8286899999999999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186.75</v>
      </c>
      <c r="D378" s="40">
        <v>188.85</v>
      </c>
      <c r="E378" s="40">
        <v>184</v>
      </c>
      <c r="F378" s="40">
        <v>181.25</v>
      </c>
      <c r="G378" s="40">
        <v>176.4</v>
      </c>
      <c r="H378" s="40">
        <v>191.6</v>
      </c>
      <c r="I378" s="40">
        <v>196.44999999999996</v>
      </c>
      <c r="J378" s="40">
        <v>199.2</v>
      </c>
      <c r="K378" s="31">
        <v>193.7</v>
      </c>
      <c r="L378" s="31">
        <v>186.1</v>
      </c>
      <c r="M378" s="31">
        <v>259.73099999999999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155.5</v>
      </c>
      <c r="D379" s="40">
        <v>155.95000000000002</v>
      </c>
      <c r="E379" s="40">
        <v>154.10000000000002</v>
      </c>
      <c r="F379" s="40">
        <v>152.70000000000002</v>
      </c>
      <c r="G379" s="40">
        <v>150.85000000000002</v>
      </c>
      <c r="H379" s="40">
        <v>157.35000000000002</v>
      </c>
      <c r="I379" s="40">
        <v>159.19999999999999</v>
      </c>
      <c r="J379" s="40">
        <v>160.60000000000002</v>
      </c>
      <c r="K379" s="31">
        <v>157.80000000000001</v>
      </c>
      <c r="L379" s="31">
        <v>154.55000000000001</v>
      </c>
      <c r="M379" s="31">
        <v>26.00675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274.2</v>
      </c>
      <c r="D380" s="40">
        <v>276.41666666666669</v>
      </c>
      <c r="E380" s="40">
        <v>271.33333333333337</v>
      </c>
      <c r="F380" s="40">
        <v>268.4666666666667</v>
      </c>
      <c r="G380" s="40">
        <v>263.38333333333338</v>
      </c>
      <c r="H380" s="40">
        <v>279.28333333333336</v>
      </c>
      <c r="I380" s="40">
        <v>284.36666666666673</v>
      </c>
      <c r="J380" s="40">
        <v>287.23333333333335</v>
      </c>
      <c r="K380" s="31">
        <v>281.5</v>
      </c>
      <c r="L380" s="31">
        <v>273.55</v>
      </c>
      <c r="M380" s="31">
        <v>3.6936200000000001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886.7</v>
      </c>
      <c r="D381" s="40">
        <v>888.95000000000016</v>
      </c>
      <c r="E381" s="40">
        <v>879.95000000000027</v>
      </c>
      <c r="F381" s="40">
        <v>873.20000000000016</v>
      </c>
      <c r="G381" s="40">
        <v>864.20000000000027</v>
      </c>
      <c r="H381" s="40">
        <v>895.70000000000027</v>
      </c>
      <c r="I381" s="40">
        <v>904.7</v>
      </c>
      <c r="J381" s="40">
        <v>911.45000000000027</v>
      </c>
      <c r="K381" s="31">
        <v>897.95</v>
      </c>
      <c r="L381" s="31">
        <v>882.2</v>
      </c>
      <c r="M381" s="31">
        <v>3.19157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29.95</v>
      </c>
      <c r="D382" s="40">
        <v>29.95</v>
      </c>
      <c r="E382" s="40">
        <v>29.799999999999997</v>
      </c>
      <c r="F382" s="40">
        <v>29.65</v>
      </c>
      <c r="G382" s="40">
        <v>29.499999999999996</v>
      </c>
      <c r="H382" s="40">
        <v>30.099999999999998</v>
      </c>
      <c r="I382" s="40">
        <v>30.249999999999996</v>
      </c>
      <c r="J382" s="40">
        <v>30.4</v>
      </c>
      <c r="K382" s="31">
        <v>30.1</v>
      </c>
      <c r="L382" s="31">
        <v>29.8</v>
      </c>
      <c r="M382" s="31">
        <v>16.444880000000001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244.85</v>
      </c>
      <c r="D383" s="40">
        <v>248.85</v>
      </c>
      <c r="E383" s="40">
        <v>238</v>
      </c>
      <c r="F383" s="40">
        <v>231.15</v>
      </c>
      <c r="G383" s="40">
        <v>220.3</v>
      </c>
      <c r="H383" s="40">
        <v>255.7</v>
      </c>
      <c r="I383" s="40">
        <v>266.54999999999995</v>
      </c>
      <c r="J383" s="40">
        <v>273.39999999999998</v>
      </c>
      <c r="K383" s="31">
        <v>259.7</v>
      </c>
      <c r="L383" s="31">
        <v>242</v>
      </c>
      <c r="M383" s="31">
        <v>41.079079999999998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608.85</v>
      </c>
      <c r="D384" s="40">
        <v>611.26666666666677</v>
      </c>
      <c r="E384" s="40">
        <v>604.68333333333351</v>
      </c>
      <c r="F384" s="40">
        <v>600.51666666666677</v>
      </c>
      <c r="G384" s="40">
        <v>593.93333333333351</v>
      </c>
      <c r="H384" s="40">
        <v>615.43333333333351</v>
      </c>
      <c r="I384" s="40">
        <v>622.01666666666677</v>
      </c>
      <c r="J384" s="40">
        <v>626.18333333333351</v>
      </c>
      <c r="K384" s="31">
        <v>617.85</v>
      </c>
      <c r="L384" s="31">
        <v>607.1</v>
      </c>
      <c r="M384" s="31">
        <v>1.9436500000000001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318.35000000000002</v>
      </c>
      <c r="D385" s="40">
        <v>320.56666666666666</v>
      </c>
      <c r="E385" s="40">
        <v>315.08333333333331</v>
      </c>
      <c r="F385" s="40">
        <v>311.81666666666666</v>
      </c>
      <c r="G385" s="40">
        <v>306.33333333333331</v>
      </c>
      <c r="H385" s="40">
        <v>323.83333333333331</v>
      </c>
      <c r="I385" s="40">
        <v>329.31666666666666</v>
      </c>
      <c r="J385" s="40">
        <v>332.58333333333331</v>
      </c>
      <c r="K385" s="31">
        <v>326.05</v>
      </c>
      <c r="L385" s="31">
        <v>317.3</v>
      </c>
      <c r="M385" s="31">
        <v>3.5793499999999998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85</v>
      </c>
      <c r="D386" s="40">
        <v>85.1</v>
      </c>
      <c r="E386" s="40">
        <v>83.999999999999986</v>
      </c>
      <c r="F386" s="40">
        <v>82.999999999999986</v>
      </c>
      <c r="G386" s="40">
        <v>81.899999999999977</v>
      </c>
      <c r="H386" s="40">
        <v>86.1</v>
      </c>
      <c r="I386" s="40">
        <v>87.200000000000017</v>
      </c>
      <c r="J386" s="40">
        <v>88.2</v>
      </c>
      <c r="K386" s="31">
        <v>86.2</v>
      </c>
      <c r="L386" s="31">
        <v>84.1</v>
      </c>
      <c r="M386" s="31">
        <v>34.0535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2154.8000000000002</v>
      </c>
      <c r="D387" s="40">
        <v>2157.3833333333332</v>
      </c>
      <c r="E387" s="40">
        <v>2137.7666666666664</v>
      </c>
      <c r="F387" s="40">
        <v>2120.7333333333331</v>
      </c>
      <c r="G387" s="40">
        <v>2101.1166666666663</v>
      </c>
      <c r="H387" s="40">
        <v>2174.4166666666665</v>
      </c>
      <c r="I387" s="40">
        <v>2194.0333333333333</v>
      </c>
      <c r="J387" s="40">
        <v>2211.0666666666666</v>
      </c>
      <c r="K387" s="31">
        <v>2177</v>
      </c>
      <c r="L387" s="31">
        <v>2140.35</v>
      </c>
      <c r="M387" s="31">
        <v>0.17521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452.35</v>
      </c>
      <c r="D388" s="40">
        <v>452.13333333333338</v>
      </c>
      <c r="E388" s="40">
        <v>445.46666666666675</v>
      </c>
      <c r="F388" s="40">
        <v>438.58333333333337</v>
      </c>
      <c r="G388" s="40">
        <v>431.91666666666674</v>
      </c>
      <c r="H388" s="40">
        <v>459.01666666666677</v>
      </c>
      <c r="I388" s="40">
        <v>465.68333333333339</v>
      </c>
      <c r="J388" s="40">
        <v>472.56666666666678</v>
      </c>
      <c r="K388" s="31">
        <v>458.8</v>
      </c>
      <c r="L388" s="31">
        <v>445.25</v>
      </c>
      <c r="M388" s="31">
        <v>6.8741099999999999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329.95</v>
      </c>
      <c r="D389" s="40">
        <v>330.93333333333334</v>
      </c>
      <c r="E389" s="40">
        <v>327.86666666666667</v>
      </c>
      <c r="F389" s="40">
        <v>325.78333333333336</v>
      </c>
      <c r="G389" s="40">
        <v>322.7166666666667</v>
      </c>
      <c r="H389" s="40">
        <v>333.01666666666665</v>
      </c>
      <c r="I389" s="40">
        <v>336.08333333333337</v>
      </c>
      <c r="J389" s="40">
        <v>338.16666666666663</v>
      </c>
      <c r="K389" s="31">
        <v>334</v>
      </c>
      <c r="L389" s="31">
        <v>328.85</v>
      </c>
      <c r="M389" s="31">
        <v>7.9943499999999998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1165.3</v>
      </c>
      <c r="D390" s="40">
        <v>1166.7833333333335</v>
      </c>
      <c r="E390" s="40">
        <v>1151.5666666666671</v>
      </c>
      <c r="F390" s="40">
        <v>1137.8333333333335</v>
      </c>
      <c r="G390" s="40">
        <v>1122.616666666667</v>
      </c>
      <c r="H390" s="40">
        <v>1180.5166666666671</v>
      </c>
      <c r="I390" s="40">
        <v>1195.7333333333338</v>
      </c>
      <c r="J390" s="40">
        <v>1209.4666666666672</v>
      </c>
      <c r="K390" s="31">
        <v>1182</v>
      </c>
      <c r="L390" s="31">
        <v>1153.05</v>
      </c>
      <c r="M390" s="31">
        <v>2.0555699999999999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2087.75</v>
      </c>
      <c r="D391" s="40">
        <v>2080.9833333333331</v>
      </c>
      <c r="E391" s="40">
        <v>2070.9666666666662</v>
      </c>
      <c r="F391" s="40">
        <v>2054.1833333333329</v>
      </c>
      <c r="G391" s="40">
        <v>2044.1666666666661</v>
      </c>
      <c r="H391" s="40">
        <v>2097.7666666666664</v>
      </c>
      <c r="I391" s="40">
        <v>2107.7833333333338</v>
      </c>
      <c r="J391" s="40">
        <v>2124.5666666666666</v>
      </c>
      <c r="K391" s="31">
        <v>2091</v>
      </c>
      <c r="L391" s="31">
        <v>2064.1999999999998</v>
      </c>
      <c r="M391" s="31">
        <v>54.536819999999999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133.55000000000001</v>
      </c>
      <c r="D392" s="40">
        <v>133.45000000000002</v>
      </c>
      <c r="E392" s="40">
        <v>132.15000000000003</v>
      </c>
      <c r="F392" s="40">
        <v>130.75000000000003</v>
      </c>
      <c r="G392" s="40">
        <v>129.45000000000005</v>
      </c>
      <c r="H392" s="40">
        <v>134.85000000000002</v>
      </c>
      <c r="I392" s="40">
        <v>136.15000000000003</v>
      </c>
      <c r="J392" s="40">
        <v>137.55000000000001</v>
      </c>
      <c r="K392" s="31">
        <v>134.75</v>
      </c>
      <c r="L392" s="31">
        <v>132.05000000000001</v>
      </c>
      <c r="M392" s="31">
        <v>0.17954999999999999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1391.75</v>
      </c>
      <c r="D393" s="40">
        <v>1357.75</v>
      </c>
      <c r="E393" s="40">
        <v>1309.5</v>
      </c>
      <c r="F393" s="40">
        <v>1227.25</v>
      </c>
      <c r="G393" s="40">
        <v>1179</v>
      </c>
      <c r="H393" s="40">
        <v>1440</v>
      </c>
      <c r="I393" s="40">
        <v>1488.25</v>
      </c>
      <c r="J393" s="40">
        <v>1570.5</v>
      </c>
      <c r="K393" s="31">
        <v>1406</v>
      </c>
      <c r="L393" s="31">
        <v>1275.5</v>
      </c>
      <c r="M393" s="31">
        <v>16.192160000000001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2019.2</v>
      </c>
      <c r="D394" s="40">
        <v>2034.3666666666666</v>
      </c>
      <c r="E394" s="40">
        <v>2000.7833333333333</v>
      </c>
      <c r="F394" s="40">
        <v>1982.3666666666668</v>
      </c>
      <c r="G394" s="40">
        <v>1948.7833333333335</v>
      </c>
      <c r="H394" s="40">
        <v>2052.7833333333328</v>
      </c>
      <c r="I394" s="40">
        <v>2086.3666666666668</v>
      </c>
      <c r="J394" s="40">
        <v>2104.7833333333328</v>
      </c>
      <c r="K394" s="31">
        <v>2067.9499999999998</v>
      </c>
      <c r="L394" s="31">
        <v>2015.95</v>
      </c>
      <c r="M394" s="31">
        <v>3.73902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1049</v>
      </c>
      <c r="D395" s="40">
        <v>1046.4666666666667</v>
      </c>
      <c r="E395" s="40">
        <v>1041.5333333333333</v>
      </c>
      <c r="F395" s="40">
        <v>1034.0666666666666</v>
      </c>
      <c r="G395" s="40">
        <v>1029.1333333333332</v>
      </c>
      <c r="H395" s="40">
        <v>1053.9333333333334</v>
      </c>
      <c r="I395" s="40">
        <v>1058.8666666666668</v>
      </c>
      <c r="J395" s="40">
        <v>1066.3333333333335</v>
      </c>
      <c r="K395" s="31">
        <v>1051.4000000000001</v>
      </c>
      <c r="L395" s="31">
        <v>1039</v>
      </c>
      <c r="M395" s="31">
        <v>10.863250000000001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1131.7</v>
      </c>
      <c r="D396" s="40">
        <v>1120.4666666666669</v>
      </c>
      <c r="E396" s="40">
        <v>1106.0333333333338</v>
      </c>
      <c r="F396" s="40">
        <v>1080.3666666666668</v>
      </c>
      <c r="G396" s="40">
        <v>1065.9333333333336</v>
      </c>
      <c r="H396" s="40">
        <v>1146.1333333333339</v>
      </c>
      <c r="I396" s="40">
        <v>1160.5666666666668</v>
      </c>
      <c r="J396" s="40">
        <v>1186.233333333334</v>
      </c>
      <c r="K396" s="31">
        <v>1134.9000000000001</v>
      </c>
      <c r="L396" s="31">
        <v>1094.8</v>
      </c>
      <c r="M396" s="31">
        <v>10.33719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492.3</v>
      </c>
      <c r="D397" s="40">
        <v>496.3</v>
      </c>
      <c r="E397" s="40">
        <v>487</v>
      </c>
      <c r="F397" s="40">
        <v>481.7</v>
      </c>
      <c r="G397" s="40">
        <v>472.4</v>
      </c>
      <c r="H397" s="40">
        <v>501.6</v>
      </c>
      <c r="I397" s="40">
        <v>510.90000000000009</v>
      </c>
      <c r="J397" s="40">
        <v>516.20000000000005</v>
      </c>
      <c r="K397" s="31">
        <v>505.6</v>
      </c>
      <c r="L397" s="31">
        <v>491</v>
      </c>
      <c r="M397" s="31">
        <v>2.9109600000000002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27.4</v>
      </c>
      <c r="D398" s="40">
        <v>27.483333333333334</v>
      </c>
      <c r="E398" s="40">
        <v>27.166666666666668</v>
      </c>
      <c r="F398" s="40">
        <v>26.933333333333334</v>
      </c>
      <c r="G398" s="40">
        <v>26.616666666666667</v>
      </c>
      <c r="H398" s="40">
        <v>27.716666666666669</v>
      </c>
      <c r="I398" s="40">
        <v>28.033333333333331</v>
      </c>
      <c r="J398" s="40">
        <v>28.266666666666669</v>
      </c>
      <c r="K398" s="31">
        <v>27.8</v>
      </c>
      <c r="L398" s="31">
        <v>27.25</v>
      </c>
      <c r="M398" s="31">
        <v>19.094449999999998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2865.8</v>
      </c>
      <c r="D399" s="40">
        <v>2857.5833333333335</v>
      </c>
      <c r="E399" s="40">
        <v>2838.2166666666672</v>
      </c>
      <c r="F399" s="40">
        <v>2810.6333333333337</v>
      </c>
      <c r="G399" s="40">
        <v>2791.2666666666673</v>
      </c>
      <c r="H399" s="40">
        <v>2885.166666666667</v>
      </c>
      <c r="I399" s="40">
        <v>2904.5333333333328</v>
      </c>
      <c r="J399" s="40">
        <v>2932.1166666666668</v>
      </c>
      <c r="K399" s="31">
        <v>2876.95</v>
      </c>
      <c r="L399" s="31">
        <v>2830</v>
      </c>
      <c r="M399" s="31">
        <v>0.27005000000000001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9040</v>
      </c>
      <c r="D400" s="40">
        <v>8960.7166666666672</v>
      </c>
      <c r="E400" s="40">
        <v>8831.4333333333343</v>
      </c>
      <c r="F400" s="40">
        <v>8622.8666666666668</v>
      </c>
      <c r="G400" s="40">
        <v>8493.5833333333339</v>
      </c>
      <c r="H400" s="40">
        <v>9169.2833333333347</v>
      </c>
      <c r="I400" s="40">
        <v>9298.5666666666675</v>
      </c>
      <c r="J400" s="40">
        <v>9507.133333333335</v>
      </c>
      <c r="K400" s="31">
        <v>9090</v>
      </c>
      <c r="L400" s="31">
        <v>8752.15</v>
      </c>
      <c r="M400" s="31">
        <v>6.7091000000000003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8575.4</v>
      </c>
      <c r="D401" s="40">
        <v>8617.4666666666672</v>
      </c>
      <c r="E401" s="40">
        <v>8509.9333333333343</v>
      </c>
      <c r="F401" s="40">
        <v>8444.4666666666672</v>
      </c>
      <c r="G401" s="40">
        <v>8336.9333333333343</v>
      </c>
      <c r="H401" s="40">
        <v>8682.9333333333343</v>
      </c>
      <c r="I401" s="40">
        <v>8790.4666666666672</v>
      </c>
      <c r="J401" s="40">
        <v>8855.9333333333343</v>
      </c>
      <c r="K401" s="31">
        <v>8725</v>
      </c>
      <c r="L401" s="31">
        <v>8552</v>
      </c>
      <c r="M401" s="31">
        <v>0.32776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6869.95</v>
      </c>
      <c r="D402" s="40">
        <v>6882.5</v>
      </c>
      <c r="E402" s="40">
        <v>6770</v>
      </c>
      <c r="F402" s="40">
        <v>6670.05</v>
      </c>
      <c r="G402" s="40">
        <v>6557.55</v>
      </c>
      <c r="H402" s="40">
        <v>6982.45</v>
      </c>
      <c r="I402" s="40">
        <v>7094.95</v>
      </c>
      <c r="J402" s="40">
        <v>7194.9</v>
      </c>
      <c r="K402" s="31">
        <v>6995</v>
      </c>
      <c r="L402" s="31">
        <v>6782.55</v>
      </c>
      <c r="M402" s="31">
        <v>9.8409999999999997E-2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138.19999999999999</v>
      </c>
      <c r="D403" s="40">
        <v>139.06666666666666</v>
      </c>
      <c r="E403" s="40">
        <v>136.68333333333334</v>
      </c>
      <c r="F403" s="40">
        <v>135.16666666666669</v>
      </c>
      <c r="G403" s="40">
        <v>132.78333333333336</v>
      </c>
      <c r="H403" s="40">
        <v>140.58333333333331</v>
      </c>
      <c r="I403" s="40">
        <v>142.96666666666664</v>
      </c>
      <c r="J403" s="40">
        <v>144.48333333333329</v>
      </c>
      <c r="K403" s="31">
        <v>141.44999999999999</v>
      </c>
      <c r="L403" s="31">
        <v>137.55000000000001</v>
      </c>
      <c r="M403" s="31">
        <v>8.9990600000000001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288.10000000000002</v>
      </c>
      <c r="D404" s="40">
        <v>288.09999999999997</v>
      </c>
      <c r="E404" s="40">
        <v>283.79999999999995</v>
      </c>
      <c r="F404" s="40">
        <v>279.5</v>
      </c>
      <c r="G404" s="40">
        <v>275.2</v>
      </c>
      <c r="H404" s="40">
        <v>292.39999999999992</v>
      </c>
      <c r="I404" s="40">
        <v>296.7</v>
      </c>
      <c r="J404" s="40">
        <v>300.99999999999989</v>
      </c>
      <c r="K404" s="31">
        <v>292.39999999999998</v>
      </c>
      <c r="L404" s="31">
        <v>283.8</v>
      </c>
      <c r="M404" s="31">
        <v>10.05796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347.85</v>
      </c>
      <c r="D405" s="40">
        <v>349.66666666666669</v>
      </c>
      <c r="E405" s="40">
        <v>343.83333333333337</v>
      </c>
      <c r="F405" s="40">
        <v>339.81666666666666</v>
      </c>
      <c r="G405" s="40">
        <v>333.98333333333335</v>
      </c>
      <c r="H405" s="40">
        <v>353.68333333333339</v>
      </c>
      <c r="I405" s="40">
        <v>359.51666666666677</v>
      </c>
      <c r="J405" s="40">
        <v>363.53333333333342</v>
      </c>
      <c r="K405" s="31">
        <v>355.5</v>
      </c>
      <c r="L405" s="31">
        <v>345.65</v>
      </c>
      <c r="M405" s="31">
        <v>2.5796800000000002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2395.8000000000002</v>
      </c>
      <c r="D406" s="40">
        <v>2396.9</v>
      </c>
      <c r="E406" s="40">
        <v>2365.8000000000002</v>
      </c>
      <c r="F406" s="40">
        <v>2335.8000000000002</v>
      </c>
      <c r="G406" s="40">
        <v>2304.7000000000003</v>
      </c>
      <c r="H406" s="40">
        <v>2426.9</v>
      </c>
      <c r="I406" s="40">
        <v>2457.9999999999995</v>
      </c>
      <c r="J406" s="40">
        <v>2488</v>
      </c>
      <c r="K406" s="31">
        <v>2428</v>
      </c>
      <c r="L406" s="31">
        <v>2366.9</v>
      </c>
      <c r="M406" s="31">
        <v>4.641E-2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632.29999999999995</v>
      </c>
      <c r="D407" s="40">
        <v>636.83333333333337</v>
      </c>
      <c r="E407" s="40">
        <v>624.16666666666674</v>
      </c>
      <c r="F407" s="40">
        <v>616.03333333333342</v>
      </c>
      <c r="G407" s="40">
        <v>603.36666666666679</v>
      </c>
      <c r="H407" s="40">
        <v>644.9666666666667</v>
      </c>
      <c r="I407" s="40">
        <v>657.63333333333344</v>
      </c>
      <c r="J407" s="40">
        <v>665.76666666666665</v>
      </c>
      <c r="K407" s="31">
        <v>649.5</v>
      </c>
      <c r="L407" s="31">
        <v>628.70000000000005</v>
      </c>
      <c r="M407" s="31">
        <v>2.94923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112.35</v>
      </c>
      <c r="D408" s="40">
        <v>112.06666666666666</v>
      </c>
      <c r="E408" s="40">
        <v>110.33333333333333</v>
      </c>
      <c r="F408" s="40">
        <v>108.31666666666666</v>
      </c>
      <c r="G408" s="40">
        <v>106.58333333333333</v>
      </c>
      <c r="H408" s="40">
        <v>114.08333333333333</v>
      </c>
      <c r="I408" s="40">
        <v>115.81666666666668</v>
      </c>
      <c r="J408" s="40">
        <v>117.83333333333333</v>
      </c>
      <c r="K408" s="31">
        <v>113.8</v>
      </c>
      <c r="L408" s="31">
        <v>110.05</v>
      </c>
      <c r="M408" s="31">
        <v>48.99512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261.3</v>
      </c>
      <c r="D409" s="40">
        <v>264.10000000000002</v>
      </c>
      <c r="E409" s="40">
        <v>257.30000000000007</v>
      </c>
      <c r="F409" s="40">
        <v>253.30000000000007</v>
      </c>
      <c r="G409" s="40">
        <v>246.50000000000011</v>
      </c>
      <c r="H409" s="40">
        <v>268.10000000000002</v>
      </c>
      <c r="I409" s="40">
        <v>274.89999999999998</v>
      </c>
      <c r="J409" s="40">
        <v>278.89999999999998</v>
      </c>
      <c r="K409" s="31">
        <v>270.89999999999998</v>
      </c>
      <c r="L409" s="31">
        <v>260.10000000000002</v>
      </c>
      <c r="M409" s="31">
        <v>1.90374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29203.5</v>
      </c>
      <c r="D410" s="40">
        <v>29174.2</v>
      </c>
      <c r="E410" s="40">
        <v>28938.400000000001</v>
      </c>
      <c r="F410" s="40">
        <v>28673.3</v>
      </c>
      <c r="G410" s="40">
        <v>28437.5</v>
      </c>
      <c r="H410" s="40">
        <v>29439.300000000003</v>
      </c>
      <c r="I410" s="40">
        <v>29675.1</v>
      </c>
      <c r="J410" s="40">
        <v>29940.200000000004</v>
      </c>
      <c r="K410" s="31">
        <v>29410</v>
      </c>
      <c r="L410" s="31">
        <v>28909.1</v>
      </c>
      <c r="M410" s="31">
        <v>0.46639999999999998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1825.55</v>
      </c>
      <c r="D411" s="40">
        <v>1838.2333333333333</v>
      </c>
      <c r="E411" s="40">
        <v>1801.5666666666666</v>
      </c>
      <c r="F411" s="40">
        <v>1777.5833333333333</v>
      </c>
      <c r="G411" s="40">
        <v>1740.9166666666665</v>
      </c>
      <c r="H411" s="40">
        <v>1862.2166666666667</v>
      </c>
      <c r="I411" s="40">
        <v>1898.8833333333332</v>
      </c>
      <c r="J411" s="40">
        <v>1922.8666666666668</v>
      </c>
      <c r="K411" s="31">
        <v>1874.9</v>
      </c>
      <c r="L411" s="31">
        <v>1814.25</v>
      </c>
      <c r="M411" s="31">
        <v>0.21078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1338.35</v>
      </c>
      <c r="D412" s="40">
        <v>1353.1166666666666</v>
      </c>
      <c r="E412" s="40">
        <v>1318.2333333333331</v>
      </c>
      <c r="F412" s="40">
        <v>1298.1166666666666</v>
      </c>
      <c r="G412" s="40">
        <v>1263.2333333333331</v>
      </c>
      <c r="H412" s="40">
        <v>1373.2333333333331</v>
      </c>
      <c r="I412" s="40">
        <v>1408.1166666666668</v>
      </c>
      <c r="J412" s="40">
        <v>1428.2333333333331</v>
      </c>
      <c r="K412" s="31">
        <v>1388</v>
      </c>
      <c r="L412" s="31">
        <v>1333</v>
      </c>
      <c r="M412" s="31">
        <v>21.705729999999999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2028.2</v>
      </c>
      <c r="D413" s="40">
        <v>2016.25</v>
      </c>
      <c r="E413" s="40">
        <v>1992.95</v>
      </c>
      <c r="F413" s="40">
        <v>1957.7</v>
      </c>
      <c r="G413" s="40">
        <v>1934.4</v>
      </c>
      <c r="H413" s="40">
        <v>2051.5</v>
      </c>
      <c r="I413" s="40">
        <v>2074.8000000000002</v>
      </c>
      <c r="J413" s="40">
        <v>2110.0500000000002</v>
      </c>
      <c r="K413" s="31">
        <v>2039.55</v>
      </c>
      <c r="L413" s="31">
        <v>1981</v>
      </c>
      <c r="M413" s="31">
        <v>8.1996699999999993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644.20000000000005</v>
      </c>
      <c r="D414" s="40">
        <v>642.29999999999995</v>
      </c>
      <c r="E414" s="40">
        <v>634.69999999999993</v>
      </c>
      <c r="F414" s="40">
        <v>625.19999999999993</v>
      </c>
      <c r="G414" s="40">
        <v>617.59999999999991</v>
      </c>
      <c r="H414" s="40">
        <v>651.79999999999995</v>
      </c>
      <c r="I414" s="40">
        <v>659.39999999999986</v>
      </c>
      <c r="J414" s="40">
        <v>668.9</v>
      </c>
      <c r="K414" s="31">
        <v>649.9</v>
      </c>
      <c r="L414" s="31">
        <v>632.79999999999995</v>
      </c>
      <c r="M414" s="31">
        <v>3.5468299999999999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1728.55</v>
      </c>
      <c r="D415" s="40">
        <v>1730.5666666666668</v>
      </c>
      <c r="E415" s="40">
        <v>1711.6333333333337</v>
      </c>
      <c r="F415" s="40">
        <v>1694.7166666666669</v>
      </c>
      <c r="G415" s="40">
        <v>1675.7833333333338</v>
      </c>
      <c r="H415" s="40">
        <v>1747.4833333333336</v>
      </c>
      <c r="I415" s="40">
        <v>1766.4166666666665</v>
      </c>
      <c r="J415" s="40">
        <v>1783.3333333333335</v>
      </c>
      <c r="K415" s="31">
        <v>1749.5</v>
      </c>
      <c r="L415" s="31">
        <v>1713.65</v>
      </c>
      <c r="M415" s="31">
        <v>0.39251999999999998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1778.25</v>
      </c>
      <c r="D416" s="40">
        <v>1770.7166666666665</v>
      </c>
      <c r="E416" s="40">
        <v>1746.5333333333328</v>
      </c>
      <c r="F416" s="40">
        <v>1714.8166666666664</v>
      </c>
      <c r="G416" s="40">
        <v>1690.6333333333328</v>
      </c>
      <c r="H416" s="40">
        <v>1802.4333333333329</v>
      </c>
      <c r="I416" s="40">
        <v>1826.6166666666668</v>
      </c>
      <c r="J416" s="40">
        <v>1858.333333333333</v>
      </c>
      <c r="K416" s="31">
        <v>1794.9</v>
      </c>
      <c r="L416" s="31">
        <v>1739</v>
      </c>
      <c r="M416" s="31">
        <v>3.3601299999999998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784.45</v>
      </c>
      <c r="D417" s="40">
        <v>787.81666666666661</v>
      </c>
      <c r="E417" s="40">
        <v>776.63333333333321</v>
      </c>
      <c r="F417" s="40">
        <v>768.81666666666661</v>
      </c>
      <c r="G417" s="40">
        <v>757.63333333333321</v>
      </c>
      <c r="H417" s="40">
        <v>795.63333333333321</v>
      </c>
      <c r="I417" s="40">
        <v>806.81666666666661</v>
      </c>
      <c r="J417" s="40">
        <v>814.63333333333321</v>
      </c>
      <c r="K417" s="31">
        <v>799</v>
      </c>
      <c r="L417" s="31">
        <v>780</v>
      </c>
      <c r="M417" s="31">
        <v>1.53409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647.04999999999995</v>
      </c>
      <c r="D418" s="40">
        <v>649.56666666666661</v>
      </c>
      <c r="E418" s="40">
        <v>639.48333333333323</v>
      </c>
      <c r="F418" s="40">
        <v>631.91666666666663</v>
      </c>
      <c r="G418" s="40">
        <v>621.83333333333326</v>
      </c>
      <c r="H418" s="40">
        <v>657.13333333333321</v>
      </c>
      <c r="I418" s="40">
        <v>667.2166666666667</v>
      </c>
      <c r="J418" s="40">
        <v>674.78333333333319</v>
      </c>
      <c r="K418" s="31">
        <v>659.65</v>
      </c>
      <c r="L418" s="31">
        <v>642</v>
      </c>
      <c r="M418" s="31">
        <v>0.47836000000000001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74.400000000000006</v>
      </c>
      <c r="D419" s="40">
        <v>74.983333333333334</v>
      </c>
      <c r="E419" s="40">
        <v>73.516666666666666</v>
      </c>
      <c r="F419" s="40">
        <v>72.633333333333326</v>
      </c>
      <c r="G419" s="40">
        <v>71.166666666666657</v>
      </c>
      <c r="H419" s="40">
        <v>75.866666666666674</v>
      </c>
      <c r="I419" s="40">
        <v>77.333333333333343</v>
      </c>
      <c r="J419" s="40">
        <v>78.216666666666683</v>
      </c>
      <c r="K419" s="31">
        <v>76.45</v>
      </c>
      <c r="L419" s="31">
        <v>74.099999999999994</v>
      </c>
      <c r="M419" s="31">
        <v>25.334869999999999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111.45</v>
      </c>
      <c r="D420" s="40">
        <v>111.83333333333333</v>
      </c>
      <c r="E420" s="40">
        <v>110.16666666666666</v>
      </c>
      <c r="F420" s="40">
        <v>108.88333333333333</v>
      </c>
      <c r="G420" s="40">
        <v>107.21666666666665</v>
      </c>
      <c r="H420" s="40">
        <v>113.11666666666666</v>
      </c>
      <c r="I420" s="40">
        <v>114.78333333333332</v>
      </c>
      <c r="J420" s="40">
        <v>116.06666666666666</v>
      </c>
      <c r="K420" s="31">
        <v>113.5</v>
      </c>
      <c r="L420" s="31">
        <v>110.55</v>
      </c>
      <c r="M420" s="31">
        <v>3.0556899999999998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446.5</v>
      </c>
      <c r="D421" s="40">
        <v>442.66666666666669</v>
      </c>
      <c r="E421" s="40">
        <v>437.43333333333339</v>
      </c>
      <c r="F421" s="40">
        <v>428.36666666666673</v>
      </c>
      <c r="G421" s="40">
        <v>423.13333333333344</v>
      </c>
      <c r="H421" s="40">
        <v>451.73333333333335</v>
      </c>
      <c r="I421" s="40">
        <v>456.96666666666658</v>
      </c>
      <c r="J421" s="40">
        <v>466.0333333333333</v>
      </c>
      <c r="K421" s="31">
        <v>447.9</v>
      </c>
      <c r="L421" s="31">
        <v>433.6</v>
      </c>
      <c r="M421" s="31">
        <v>409.22962000000001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139.1</v>
      </c>
      <c r="D422" s="40">
        <v>139.04999999999998</v>
      </c>
      <c r="E422" s="40">
        <v>137.14999999999998</v>
      </c>
      <c r="F422" s="40">
        <v>135.19999999999999</v>
      </c>
      <c r="G422" s="40">
        <v>133.29999999999998</v>
      </c>
      <c r="H422" s="40">
        <v>140.99999999999997</v>
      </c>
      <c r="I422" s="40">
        <v>142.9</v>
      </c>
      <c r="J422" s="40">
        <v>144.84999999999997</v>
      </c>
      <c r="K422" s="31">
        <v>140.94999999999999</v>
      </c>
      <c r="L422" s="31">
        <v>137.1</v>
      </c>
      <c r="M422" s="31">
        <v>403.56148000000002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300.2</v>
      </c>
      <c r="D423" s="40">
        <v>298</v>
      </c>
      <c r="E423" s="40">
        <v>287.39999999999998</v>
      </c>
      <c r="F423" s="40">
        <v>274.59999999999997</v>
      </c>
      <c r="G423" s="40">
        <v>263.99999999999994</v>
      </c>
      <c r="H423" s="40">
        <v>310.8</v>
      </c>
      <c r="I423" s="40">
        <v>321.40000000000003</v>
      </c>
      <c r="J423" s="40">
        <v>334.20000000000005</v>
      </c>
      <c r="K423" s="31">
        <v>308.60000000000002</v>
      </c>
      <c r="L423" s="31">
        <v>285.2</v>
      </c>
      <c r="M423" s="31">
        <v>53.252580000000002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312.35000000000002</v>
      </c>
      <c r="D424" s="40">
        <v>310.45</v>
      </c>
      <c r="E424" s="40">
        <v>302.89999999999998</v>
      </c>
      <c r="F424" s="40">
        <v>293.45</v>
      </c>
      <c r="G424" s="40">
        <v>285.89999999999998</v>
      </c>
      <c r="H424" s="40">
        <v>319.89999999999998</v>
      </c>
      <c r="I424" s="40">
        <v>327.45000000000005</v>
      </c>
      <c r="J424" s="40">
        <v>336.9</v>
      </c>
      <c r="K424" s="31">
        <v>318</v>
      </c>
      <c r="L424" s="31">
        <v>301</v>
      </c>
      <c r="M424" s="31">
        <v>12.7559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786.95</v>
      </c>
      <c r="D425" s="40">
        <v>786.13333333333333</v>
      </c>
      <c r="E425" s="40">
        <v>763.31666666666661</v>
      </c>
      <c r="F425" s="40">
        <v>739.68333333333328</v>
      </c>
      <c r="G425" s="40">
        <v>716.86666666666656</v>
      </c>
      <c r="H425" s="40">
        <v>809.76666666666665</v>
      </c>
      <c r="I425" s="40">
        <v>832.58333333333348</v>
      </c>
      <c r="J425" s="40">
        <v>856.2166666666667</v>
      </c>
      <c r="K425" s="31">
        <v>808.95</v>
      </c>
      <c r="L425" s="31">
        <v>762.5</v>
      </c>
      <c r="M425" s="31">
        <v>21.572009999999999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769.6</v>
      </c>
      <c r="D426" s="40">
        <v>767.51666666666677</v>
      </c>
      <c r="E426" s="40">
        <v>755.23333333333358</v>
      </c>
      <c r="F426" s="40">
        <v>740.86666666666679</v>
      </c>
      <c r="G426" s="40">
        <v>728.5833333333336</v>
      </c>
      <c r="H426" s="40">
        <v>781.88333333333355</v>
      </c>
      <c r="I426" s="40">
        <v>794.16666666666663</v>
      </c>
      <c r="J426" s="40">
        <v>808.53333333333353</v>
      </c>
      <c r="K426" s="31">
        <v>779.8</v>
      </c>
      <c r="L426" s="31">
        <v>753.15</v>
      </c>
      <c r="M426" s="31">
        <v>5.9164300000000001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447.35</v>
      </c>
      <c r="D427" s="40">
        <v>444.68333333333334</v>
      </c>
      <c r="E427" s="40">
        <v>433.66666666666669</v>
      </c>
      <c r="F427" s="40">
        <v>419.98333333333335</v>
      </c>
      <c r="G427" s="40">
        <v>408.9666666666667</v>
      </c>
      <c r="H427" s="40">
        <v>458.36666666666667</v>
      </c>
      <c r="I427" s="40">
        <v>469.38333333333333</v>
      </c>
      <c r="J427" s="40">
        <v>483.06666666666666</v>
      </c>
      <c r="K427" s="31">
        <v>455.7</v>
      </c>
      <c r="L427" s="31">
        <v>431</v>
      </c>
      <c r="M427" s="31">
        <v>17.726330000000001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278.14999999999998</v>
      </c>
      <c r="D428" s="40">
        <v>281</v>
      </c>
      <c r="E428" s="40">
        <v>273.2</v>
      </c>
      <c r="F428" s="40">
        <v>268.25</v>
      </c>
      <c r="G428" s="40">
        <v>260.45</v>
      </c>
      <c r="H428" s="40">
        <v>285.95</v>
      </c>
      <c r="I428" s="40">
        <v>293.74999999999994</v>
      </c>
      <c r="J428" s="40">
        <v>298.7</v>
      </c>
      <c r="K428" s="31">
        <v>288.8</v>
      </c>
      <c r="L428" s="31">
        <v>276.05</v>
      </c>
      <c r="M428" s="31">
        <v>42.784700000000001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794.8</v>
      </c>
      <c r="D429" s="40">
        <v>788.13333333333333</v>
      </c>
      <c r="E429" s="40">
        <v>771.91666666666663</v>
      </c>
      <c r="F429" s="40">
        <v>749.0333333333333</v>
      </c>
      <c r="G429" s="40">
        <v>732.81666666666661</v>
      </c>
      <c r="H429" s="40">
        <v>811.01666666666665</v>
      </c>
      <c r="I429" s="40">
        <v>827.23333333333335</v>
      </c>
      <c r="J429" s="40">
        <v>850.11666666666667</v>
      </c>
      <c r="K429" s="31">
        <v>804.35</v>
      </c>
      <c r="L429" s="31">
        <v>765.25</v>
      </c>
      <c r="M429" s="31">
        <v>146.78219000000001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568.6</v>
      </c>
      <c r="D430" s="40">
        <v>570.69999999999993</v>
      </c>
      <c r="E430" s="40">
        <v>563.54999999999984</v>
      </c>
      <c r="F430" s="40">
        <v>558.49999999999989</v>
      </c>
      <c r="G430" s="40">
        <v>551.3499999999998</v>
      </c>
      <c r="H430" s="40">
        <v>575.74999999999989</v>
      </c>
      <c r="I430" s="40">
        <v>582.9</v>
      </c>
      <c r="J430" s="40">
        <v>587.94999999999993</v>
      </c>
      <c r="K430" s="31">
        <v>577.85</v>
      </c>
      <c r="L430" s="31">
        <v>565.65</v>
      </c>
      <c r="M430" s="31">
        <v>10.21077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3702.3</v>
      </c>
      <c r="D431" s="40">
        <v>3694.9</v>
      </c>
      <c r="E431" s="40">
        <v>3649.8</v>
      </c>
      <c r="F431" s="40">
        <v>3597.3</v>
      </c>
      <c r="G431" s="40">
        <v>3552.2000000000003</v>
      </c>
      <c r="H431" s="40">
        <v>3747.4</v>
      </c>
      <c r="I431" s="40">
        <v>3792.4999999999995</v>
      </c>
      <c r="J431" s="40">
        <v>3845</v>
      </c>
      <c r="K431" s="31">
        <v>3740</v>
      </c>
      <c r="L431" s="31">
        <v>3642.4</v>
      </c>
      <c r="M431" s="31">
        <v>9.7979999999999998E-2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2633.5</v>
      </c>
      <c r="D432" s="40">
        <v>2633.7333333333331</v>
      </c>
      <c r="E432" s="40">
        <v>2617.5166666666664</v>
      </c>
      <c r="F432" s="40">
        <v>2601.5333333333333</v>
      </c>
      <c r="G432" s="40">
        <v>2585.3166666666666</v>
      </c>
      <c r="H432" s="40">
        <v>2649.7166666666662</v>
      </c>
      <c r="I432" s="40">
        <v>2665.9333333333325</v>
      </c>
      <c r="J432" s="40">
        <v>2681.9166666666661</v>
      </c>
      <c r="K432" s="31">
        <v>2649.95</v>
      </c>
      <c r="L432" s="31">
        <v>2617.75</v>
      </c>
      <c r="M432" s="31">
        <v>0.23366000000000001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782.2</v>
      </c>
      <c r="D433" s="40">
        <v>779.66666666666663</v>
      </c>
      <c r="E433" s="40">
        <v>773.5333333333333</v>
      </c>
      <c r="F433" s="40">
        <v>764.86666666666667</v>
      </c>
      <c r="G433" s="40">
        <v>758.73333333333335</v>
      </c>
      <c r="H433" s="40">
        <v>788.33333333333326</v>
      </c>
      <c r="I433" s="40">
        <v>794.4666666666667</v>
      </c>
      <c r="J433" s="40">
        <v>803.13333333333321</v>
      </c>
      <c r="K433" s="31">
        <v>785.8</v>
      </c>
      <c r="L433" s="31">
        <v>771</v>
      </c>
      <c r="M433" s="31">
        <v>0.42349999999999999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406.1</v>
      </c>
      <c r="D434" s="40">
        <v>407.43333333333334</v>
      </c>
      <c r="E434" s="40">
        <v>399.91666666666669</v>
      </c>
      <c r="F434" s="40">
        <v>393.73333333333335</v>
      </c>
      <c r="G434" s="40">
        <v>386.2166666666667</v>
      </c>
      <c r="H434" s="40">
        <v>413.61666666666667</v>
      </c>
      <c r="I434" s="40">
        <v>421.13333333333333</v>
      </c>
      <c r="J434" s="40">
        <v>427.31666666666666</v>
      </c>
      <c r="K434" s="31">
        <v>414.95</v>
      </c>
      <c r="L434" s="31">
        <v>401.25</v>
      </c>
      <c r="M434" s="31">
        <v>18.382529999999999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330</v>
      </c>
      <c r="D435" s="40">
        <v>333.96666666666664</v>
      </c>
      <c r="E435" s="40">
        <v>324.43333333333328</v>
      </c>
      <c r="F435" s="40">
        <v>318.86666666666662</v>
      </c>
      <c r="G435" s="40">
        <v>309.33333333333326</v>
      </c>
      <c r="H435" s="40">
        <v>339.5333333333333</v>
      </c>
      <c r="I435" s="40">
        <v>349.06666666666672</v>
      </c>
      <c r="J435" s="40">
        <v>354.63333333333333</v>
      </c>
      <c r="K435" s="31">
        <v>343.5</v>
      </c>
      <c r="L435" s="31">
        <v>328.4</v>
      </c>
      <c r="M435" s="31">
        <v>2.8214299999999999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2095.8000000000002</v>
      </c>
      <c r="D436" s="40">
        <v>2103.8333333333335</v>
      </c>
      <c r="E436" s="40">
        <v>2071.9666666666672</v>
      </c>
      <c r="F436" s="40">
        <v>2048.1333333333337</v>
      </c>
      <c r="G436" s="40">
        <v>2016.2666666666673</v>
      </c>
      <c r="H436" s="40">
        <v>2127.666666666667</v>
      </c>
      <c r="I436" s="40">
        <v>2159.5333333333328</v>
      </c>
      <c r="J436" s="40">
        <v>2183.3666666666668</v>
      </c>
      <c r="K436" s="31">
        <v>2135.6999999999998</v>
      </c>
      <c r="L436" s="31">
        <v>2080</v>
      </c>
      <c r="M436" s="31">
        <v>0.52905999999999997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707.1</v>
      </c>
      <c r="D437" s="40">
        <v>709.44999999999993</v>
      </c>
      <c r="E437" s="40">
        <v>700.14999999999986</v>
      </c>
      <c r="F437" s="40">
        <v>693.19999999999993</v>
      </c>
      <c r="G437" s="40">
        <v>683.89999999999986</v>
      </c>
      <c r="H437" s="40">
        <v>716.39999999999986</v>
      </c>
      <c r="I437" s="40">
        <v>725.69999999999982</v>
      </c>
      <c r="J437" s="40">
        <v>732.64999999999986</v>
      </c>
      <c r="K437" s="31">
        <v>718.75</v>
      </c>
      <c r="L437" s="31">
        <v>702.5</v>
      </c>
      <c r="M437" s="31">
        <v>0.21687000000000001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563</v>
      </c>
      <c r="D438" s="40">
        <v>552.5333333333333</v>
      </c>
      <c r="E438" s="40">
        <v>530.56666666666661</v>
      </c>
      <c r="F438" s="40">
        <v>498.13333333333333</v>
      </c>
      <c r="G438" s="40">
        <v>476.16666666666663</v>
      </c>
      <c r="H438" s="40">
        <v>584.96666666666658</v>
      </c>
      <c r="I438" s="40">
        <v>606.93333333333328</v>
      </c>
      <c r="J438" s="40">
        <v>639.36666666666656</v>
      </c>
      <c r="K438" s="31">
        <v>574.5</v>
      </c>
      <c r="L438" s="31">
        <v>520.1</v>
      </c>
      <c r="M438" s="31">
        <v>24.890250000000002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6.9</v>
      </c>
      <c r="D439" s="40">
        <v>6.833333333333333</v>
      </c>
      <c r="E439" s="40">
        <v>6.7666666666666657</v>
      </c>
      <c r="F439" s="40">
        <v>6.6333333333333329</v>
      </c>
      <c r="G439" s="40">
        <v>6.5666666666666655</v>
      </c>
      <c r="H439" s="40">
        <v>6.9666666666666659</v>
      </c>
      <c r="I439" s="40">
        <v>7.0333333333333341</v>
      </c>
      <c r="J439" s="40">
        <v>7.1666666666666661</v>
      </c>
      <c r="K439" s="31">
        <v>6.9</v>
      </c>
      <c r="L439" s="31">
        <v>6.7</v>
      </c>
      <c r="M439" s="31">
        <v>322.40998000000002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139.69999999999999</v>
      </c>
      <c r="D440" s="40">
        <v>141.46666666666667</v>
      </c>
      <c r="E440" s="40">
        <v>136.23333333333335</v>
      </c>
      <c r="F440" s="40">
        <v>132.76666666666668</v>
      </c>
      <c r="G440" s="40">
        <v>127.53333333333336</v>
      </c>
      <c r="H440" s="40">
        <v>144.93333333333334</v>
      </c>
      <c r="I440" s="40">
        <v>150.16666666666663</v>
      </c>
      <c r="J440" s="40">
        <v>153.63333333333333</v>
      </c>
      <c r="K440" s="31">
        <v>146.69999999999999</v>
      </c>
      <c r="L440" s="31">
        <v>138</v>
      </c>
      <c r="M440" s="31">
        <v>3.22695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946.6</v>
      </c>
      <c r="D441" s="40">
        <v>953.05000000000007</v>
      </c>
      <c r="E441" s="40">
        <v>938.25000000000011</v>
      </c>
      <c r="F441" s="40">
        <v>929.90000000000009</v>
      </c>
      <c r="G441" s="40">
        <v>915.10000000000014</v>
      </c>
      <c r="H441" s="40">
        <v>961.40000000000009</v>
      </c>
      <c r="I441" s="40">
        <v>976.2</v>
      </c>
      <c r="J441" s="40">
        <v>984.55000000000007</v>
      </c>
      <c r="K441" s="31">
        <v>967.85</v>
      </c>
      <c r="L441" s="31">
        <v>944.7</v>
      </c>
      <c r="M441" s="31">
        <v>0.88358000000000003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629.6</v>
      </c>
      <c r="D442" s="40">
        <v>632.16666666666663</v>
      </c>
      <c r="E442" s="40">
        <v>624.43333333333328</v>
      </c>
      <c r="F442" s="40">
        <v>619.26666666666665</v>
      </c>
      <c r="G442" s="40">
        <v>611.5333333333333</v>
      </c>
      <c r="H442" s="40">
        <v>637.33333333333326</v>
      </c>
      <c r="I442" s="40">
        <v>645.06666666666661</v>
      </c>
      <c r="J442" s="40">
        <v>650.23333333333323</v>
      </c>
      <c r="K442" s="31">
        <v>639.9</v>
      </c>
      <c r="L442" s="31">
        <v>627</v>
      </c>
      <c r="M442" s="31">
        <v>2.3960699999999999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1512.45</v>
      </c>
      <c r="D443" s="40">
        <v>1528.9833333333333</v>
      </c>
      <c r="E443" s="40">
        <v>1489.9666666666667</v>
      </c>
      <c r="F443" s="40">
        <v>1467.4833333333333</v>
      </c>
      <c r="G443" s="40">
        <v>1428.4666666666667</v>
      </c>
      <c r="H443" s="40">
        <v>1551.4666666666667</v>
      </c>
      <c r="I443" s="40">
        <v>1590.4833333333336</v>
      </c>
      <c r="J443" s="40">
        <v>1612.9666666666667</v>
      </c>
      <c r="K443" s="31">
        <v>1568</v>
      </c>
      <c r="L443" s="31">
        <v>1506.5</v>
      </c>
      <c r="M443" s="31">
        <v>0.70077999999999996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596.35</v>
      </c>
      <c r="D444" s="40">
        <v>595.35</v>
      </c>
      <c r="E444" s="40">
        <v>573.70000000000005</v>
      </c>
      <c r="F444" s="40">
        <v>551.05000000000007</v>
      </c>
      <c r="G444" s="40">
        <v>529.40000000000009</v>
      </c>
      <c r="H444" s="40">
        <v>618</v>
      </c>
      <c r="I444" s="40">
        <v>639.64999999999986</v>
      </c>
      <c r="J444" s="40">
        <v>662.3</v>
      </c>
      <c r="K444" s="31">
        <v>617</v>
      </c>
      <c r="L444" s="31">
        <v>572.70000000000005</v>
      </c>
      <c r="M444" s="31">
        <v>0.89036000000000004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8607.5499999999993</v>
      </c>
      <c r="D445" s="40">
        <v>8660.8666666666668</v>
      </c>
      <c r="E445" s="40">
        <v>8521.7333333333336</v>
      </c>
      <c r="F445" s="40">
        <v>8435.9166666666661</v>
      </c>
      <c r="G445" s="40">
        <v>8296.7833333333328</v>
      </c>
      <c r="H445" s="40">
        <v>8746.6833333333343</v>
      </c>
      <c r="I445" s="40">
        <v>8885.8166666666693</v>
      </c>
      <c r="J445" s="40">
        <v>8971.633333333335</v>
      </c>
      <c r="K445" s="31">
        <v>8800</v>
      </c>
      <c r="L445" s="31">
        <v>8575.0499999999993</v>
      </c>
      <c r="M445" s="31">
        <v>0.13070999999999999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38.450000000000003</v>
      </c>
      <c r="D446" s="40">
        <v>38.516666666666673</v>
      </c>
      <c r="E446" s="40">
        <v>37.833333333333343</v>
      </c>
      <c r="F446" s="40">
        <v>37.216666666666669</v>
      </c>
      <c r="G446" s="40">
        <v>36.533333333333339</v>
      </c>
      <c r="H446" s="40">
        <v>39.133333333333347</v>
      </c>
      <c r="I446" s="40">
        <v>39.81666666666667</v>
      </c>
      <c r="J446" s="40">
        <v>40.433333333333351</v>
      </c>
      <c r="K446" s="31">
        <v>39.200000000000003</v>
      </c>
      <c r="L446" s="31">
        <v>37.9</v>
      </c>
      <c r="M446" s="31">
        <v>64.453019999999995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571.79999999999995</v>
      </c>
      <c r="D447" s="40">
        <v>570.69999999999993</v>
      </c>
      <c r="E447" s="40">
        <v>567.39999999999986</v>
      </c>
      <c r="F447" s="40">
        <v>562.99999999999989</v>
      </c>
      <c r="G447" s="40">
        <v>559.69999999999982</v>
      </c>
      <c r="H447" s="40">
        <v>575.09999999999991</v>
      </c>
      <c r="I447" s="40">
        <v>578.39999999999986</v>
      </c>
      <c r="J447" s="40">
        <v>582.79999999999995</v>
      </c>
      <c r="K447" s="31">
        <v>574</v>
      </c>
      <c r="L447" s="31">
        <v>566.29999999999995</v>
      </c>
      <c r="M447" s="31">
        <v>17.97756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958.5</v>
      </c>
      <c r="D448" s="40">
        <v>965.43333333333339</v>
      </c>
      <c r="E448" s="40">
        <v>948.06666666666683</v>
      </c>
      <c r="F448" s="40">
        <v>937.63333333333344</v>
      </c>
      <c r="G448" s="40">
        <v>920.26666666666688</v>
      </c>
      <c r="H448" s="40">
        <v>975.86666666666679</v>
      </c>
      <c r="I448" s="40">
        <v>993.23333333333335</v>
      </c>
      <c r="J448" s="40">
        <v>1003.6666666666667</v>
      </c>
      <c r="K448" s="31">
        <v>982.8</v>
      </c>
      <c r="L448" s="31">
        <v>955</v>
      </c>
      <c r="M448" s="31">
        <v>0.41816999999999999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17934.45</v>
      </c>
      <c r="D449" s="40">
        <v>18023</v>
      </c>
      <c r="E449" s="40">
        <v>17786</v>
      </c>
      <c r="F449" s="40">
        <v>17637.55</v>
      </c>
      <c r="G449" s="40">
        <v>17400.55</v>
      </c>
      <c r="H449" s="40">
        <v>18171.45</v>
      </c>
      <c r="I449" s="40">
        <v>18408.45</v>
      </c>
      <c r="J449" s="40">
        <v>18556.900000000001</v>
      </c>
      <c r="K449" s="31">
        <v>18260</v>
      </c>
      <c r="L449" s="31">
        <v>17874.55</v>
      </c>
      <c r="M449" s="31">
        <v>2.631E-2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772.25</v>
      </c>
      <c r="D450" s="40">
        <v>774.38333333333333</v>
      </c>
      <c r="E450" s="40">
        <v>767.51666666666665</v>
      </c>
      <c r="F450" s="40">
        <v>762.7833333333333</v>
      </c>
      <c r="G450" s="40">
        <v>755.91666666666663</v>
      </c>
      <c r="H450" s="40">
        <v>779.11666666666667</v>
      </c>
      <c r="I450" s="40">
        <v>785.98333333333323</v>
      </c>
      <c r="J450" s="40">
        <v>790.7166666666667</v>
      </c>
      <c r="K450" s="31">
        <v>781.25</v>
      </c>
      <c r="L450" s="31">
        <v>769.65</v>
      </c>
      <c r="M450" s="31">
        <v>9.9918099999999992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206.75</v>
      </c>
      <c r="D451" s="40">
        <v>208.43333333333331</v>
      </c>
      <c r="E451" s="40">
        <v>203.31666666666661</v>
      </c>
      <c r="F451" s="40">
        <v>199.8833333333333</v>
      </c>
      <c r="G451" s="40">
        <v>194.76666666666659</v>
      </c>
      <c r="H451" s="40">
        <v>211.86666666666662</v>
      </c>
      <c r="I451" s="40">
        <v>216.98333333333335</v>
      </c>
      <c r="J451" s="40">
        <v>220.41666666666663</v>
      </c>
      <c r="K451" s="31">
        <v>213.55</v>
      </c>
      <c r="L451" s="31">
        <v>205</v>
      </c>
      <c r="M451" s="31">
        <v>31.52936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1513.25</v>
      </c>
      <c r="D452" s="40">
        <v>1494.0833333333333</v>
      </c>
      <c r="E452" s="40">
        <v>1466.1666666666665</v>
      </c>
      <c r="F452" s="40">
        <v>1419.0833333333333</v>
      </c>
      <c r="G452" s="40">
        <v>1391.1666666666665</v>
      </c>
      <c r="H452" s="40">
        <v>1541.1666666666665</v>
      </c>
      <c r="I452" s="40">
        <v>1569.083333333333</v>
      </c>
      <c r="J452" s="40">
        <v>1616.1666666666665</v>
      </c>
      <c r="K452" s="31">
        <v>1522</v>
      </c>
      <c r="L452" s="31">
        <v>1447</v>
      </c>
      <c r="M452" s="31">
        <v>9.3215199999999996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3284.9</v>
      </c>
      <c r="D453" s="40">
        <v>3264.6166666666663</v>
      </c>
      <c r="E453" s="40">
        <v>3239.2333333333327</v>
      </c>
      <c r="F453" s="40">
        <v>3193.5666666666662</v>
      </c>
      <c r="G453" s="40">
        <v>3168.1833333333325</v>
      </c>
      <c r="H453" s="40">
        <v>3310.2833333333328</v>
      </c>
      <c r="I453" s="40">
        <v>3335.666666666667</v>
      </c>
      <c r="J453" s="40">
        <v>3381.333333333333</v>
      </c>
      <c r="K453" s="31">
        <v>3290</v>
      </c>
      <c r="L453" s="31">
        <v>3218.95</v>
      </c>
      <c r="M453" s="31">
        <v>38.047350000000002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767.65</v>
      </c>
      <c r="D454" s="40">
        <v>765.98333333333323</v>
      </c>
      <c r="E454" s="40">
        <v>761.21666666666647</v>
      </c>
      <c r="F454" s="40">
        <v>754.78333333333319</v>
      </c>
      <c r="G454" s="40">
        <v>750.01666666666642</v>
      </c>
      <c r="H454" s="40">
        <v>772.41666666666652</v>
      </c>
      <c r="I454" s="40">
        <v>777.18333333333317</v>
      </c>
      <c r="J454" s="40">
        <v>783.61666666666656</v>
      </c>
      <c r="K454" s="31">
        <v>770.75</v>
      </c>
      <c r="L454" s="31">
        <v>759.55</v>
      </c>
      <c r="M454" s="31">
        <v>29.462890000000002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4320.8999999999996</v>
      </c>
      <c r="D455" s="40">
        <v>4304.7166666666662</v>
      </c>
      <c r="E455" s="40">
        <v>4236.2333333333327</v>
      </c>
      <c r="F455" s="40">
        <v>4151.5666666666666</v>
      </c>
      <c r="G455" s="40">
        <v>4083.083333333333</v>
      </c>
      <c r="H455" s="40">
        <v>4389.3833333333323</v>
      </c>
      <c r="I455" s="40">
        <v>4457.8666666666659</v>
      </c>
      <c r="J455" s="40">
        <v>4542.5333333333319</v>
      </c>
      <c r="K455" s="31">
        <v>4373.2</v>
      </c>
      <c r="L455" s="31">
        <v>4220.05</v>
      </c>
      <c r="M455" s="31">
        <v>1.84955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1159.55</v>
      </c>
      <c r="D456" s="40">
        <v>1159.4999999999998</v>
      </c>
      <c r="E456" s="40">
        <v>1151.6499999999996</v>
      </c>
      <c r="F456" s="40">
        <v>1143.7499999999998</v>
      </c>
      <c r="G456" s="40">
        <v>1135.8999999999996</v>
      </c>
      <c r="H456" s="40">
        <v>1167.3999999999996</v>
      </c>
      <c r="I456" s="40">
        <v>1175.2499999999995</v>
      </c>
      <c r="J456" s="40">
        <v>1183.1499999999996</v>
      </c>
      <c r="K456" s="31">
        <v>1167.3499999999999</v>
      </c>
      <c r="L456" s="31">
        <v>1151.5999999999999</v>
      </c>
      <c r="M456" s="31">
        <v>0.30953999999999998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145.25</v>
      </c>
      <c r="D457" s="40">
        <v>144.31666666666669</v>
      </c>
      <c r="E457" s="40">
        <v>142.58333333333337</v>
      </c>
      <c r="F457" s="40">
        <v>139.91666666666669</v>
      </c>
      <c r="G457" s="40">
        <v>138.18333333333337</v>
      </c>
      <c r="H457" s="40">
        <v>146.98333333333338</v>
      </c>
      <c r="I457" s="40">
        <v>148.71666666666667</v>
      </c>
      <c r="J457" s="40">
        <v>151.38333333333338</v>
      </c>
      <c r="K457" s="31">
        <v>146.05000000000001</v>
      </c>
      <c r="L457" s="31">
        <v>141.65</v>
      </c>
      <c r="M457" s="31">
        <v>31.516770000000001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303.7</v>
      </c>
      <c r="D458" s="40">
        <v>301.9666666666667</v>
      </c>
      <c r="E458" s="40">
        <v>299.43333333333339</v>
      </c>
      <c r="F458" s="40">
        <v>295.16666666666669</v>
      </c>
      <c r="G458" s="40">
        <v>292.63333333333338</v>
      </c>
      <c r="H458" s="40">
        <v>306.23333333333341</v>
      </c>
      <c r="I458" s="40">
        <v>308.76666666666671</v>
      </c>
      <c r="J458" s="40">
        <v>313.03333333333342</v>
      </c>
      <c r="K458" s="31">
        <v>304.5</v>
      </c>
      <c r="L458" s="31">
        <v>297.7</v>
      </c>
      <c r="M458" s="31">
        <v>310.63992000000002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132.6</v>
      </c>
      <c r="D459" s="40">
        <v>133.43333333333334</v>
      </c>
      <c r="E459" s="40">
        <v>131.36666666666667</v>
      </c>
      <c r="F459" s="40">
        <v>130.13333333333333</v>
      </c>
      <c r="G459" s="40">
        <v>128.06666666666666</v>
      </c>
      <c r="H459" s="40">
        <v>134.66666666666669</v>
      </c>
      <c r="I459" s="40">
        <v>136.73333333333335</v>
      </c>
      <c r="J459" s="40">
        <v>137.9666666666667</v>
      </c>
      <c r="K459" s="31">
        <v>135.5</v>
      </c>
      <c r="L459" s="31">
        <v>132.19999999999999</v>
      </c>
      <c r="M459" s="31">
        <v>504.57587000000001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1407.2</v>
      </c>
      <c r="D460" s="40">
        <v>1406.1333333333332</v>
      </c>
      <c r="E460" s="40">
        <v>1391.4166666666665</v>
      </c>
      <c r="F460" s="40">
        <v>1375.6333333333332</v>
      </c>
      <c r="G460" s="40">
        <v>1360.9166666666665</v>
      </c>
      <c r="H460" s="40">
        <v>1421.9166666666665</v>
      </c>
      <c r="I460" s="40">
        <v>1436.6333333333332</v>
      </c>
      <c r="J460" s="40">
        <v>1452.4166666666665</v>
      </c>
      <c r="K460" s="31">
        <v>1420.85</v>
      </c>
      <c r="L460" s="31">
        <v>1390.35</v>
      </c>
      <c r="M460" s="31">
        <v>86.405600000000007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4046.3</v>
      </c>
      <c r="D461" s="40">
        <v>4101.7666666666664</v>
      </c>
      <c r="E461" s="40">
        <v>3963.5333333333328</v>
      </c>
      <c r="F461" s="40">
        <v>3880.7666666666664</v>
      </c>
      <c r="G461" s="40">
        <v>3742.5333333333328</v>
      </c>
      <c r="H461" s="40">
        <v>4184.5333333333328</v>
      </c>
      <c r="I461" s="40">
        <v>4322.7666666666664</v>
      </c>
      <c r="J461" s="40">
        <v>4405.5333333333328</v>
      </c>
      <c r="K461" s="31">
        <v>4240</v>
      </c>
      <c r="L461" s="31">
        <v>4019</v>
      </c>
      <c r="M461" s="31">
        <v>1.2040900000000001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1226.25</v>
      </c>
      <c r="D462" s="40">
        <v>1222.0833333333333</v>
      </c>
      <c r="E462" s="40">
        <v>1214.1666666666665</v>
      </c>
      <c r="F462" s="40">
        <v>1202.0833333333333</v>
      </c>
      <c r="G462" s="40">
        <v>1194.1666666666665</v>
      </c>
      <c r="H462" s="40">
        <v>1234.1666666666665</v>
      </c>
      <c r="I462" s="40">
        <v>1242.083333333333</v>
      </c>
      <c r="J462" s="40">
        <v>1254.1666666666665</v>
      </c>
      <c r="K462" s="31">
        <v>1230</v>
      </c>
      <c r="L462" s="31">
        <v>1210</v>
      </c>
      <c r="M462" s="31">
        <v>26.036159999999999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161</v>
      </c>
      <c r="D463" s="40">
        <v>161.96666666666667</v>
      </c>
      <c r="E463" s="40">
        <v>159.73333333333335</v>
      </c>
      <c r="F463" s="40">
        <v>158.46666666666667</v>
      </c>
      <c r="G463" s="40">
        <v>156.23333333333335</v>
      </c>
      <c r="H463" s="40">
        <v>163.23333333333335</v>
      </c>
      <c r="I463" s="40">
        <v>165.46666666666664</v>
      </c>
      <c r="J463" s="40">
        <v>166.73333333333335</v>
      </c>
      <c r="K463" s="31">
        <v>164.2</v>
      </c>
      <c r="L463" s="31">
        <v>160.69999999999999</v>
      </c>
      <c r="M463" s="31">
        <v>2.9729199999999998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1107.45</v>
      </c>
      <c r="D464" s="40">
        <v>1104.7166666666667</v>
      </c>
      <c r="E464" s="40">
        <v>1094.4833333333333</v>
      </c>
      <c r="F464" s="40">
        <v>1081.5166666666667</v>
      </c>
      <c r="G464" s="40">
        <v>1071.2833333333333</v>
      </c>
      <c r="H464" s="40">
        <v>1117.6833333333334</v>
      </c>
      <c r="I464" s="40">
        <v>1127.916666666667</v>
      </c>
      <c r="J464" s="40">
        <v>1140.8833333333334</v>
      </c>
      <c r="K464" s="31">
        <v>1114.95</v>
      </c>
      <c r="L464" s="31">
        <v>1091.75</v>
      </c>
      <c r="M464" s="31">
        <v>5.0343200000000001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1401.5</v>
      </c>
      <c r="D465" s="40">
        <v>1406.8</v>
      </c>
      <c r="E465" s="40">
        <v>1393.6999999999998</v>
      </c>
      <c r="F465" s="40">
        <v>1385.8999999999999</v>
      </c>
      <c r="G465" s="40">
        <v>1372.7999999999997</v>
      </c>
      <c r="H465" s="40">
        <v>1414.6</v>
      </c>
      <c r="I465" s="40">
        <v>1427.6999999999998</v>
      </c>
      <c r="J465" s="40">
        <v>1435.5</v>
      </c>
      <c r="K465" s="31">
        <v>1419.9</v>
      </c>
      <c r="L465" s="31">
        <v>1399</v>
      </c>
      <c r="M465" s="31">
        <v>1.29477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1334.2</v>
      </c>
      <c r="D466" s="40">
        <v>1333.25</v>
      </c>
      <c r="E466" s="40">
        <v>1319.4</v>
      </c>
      <c r="F466" s="40">
        <v>1304.6000000000001</v>
      </c>
      <c r="G466" s="40">
        <v>1290.7500000000002</v>
      </c>
      <c r="H466" s="40">
        <v>1348.05</v>
      </c>
      <c r="I466" s="40">
        <v>1361.8999999999999</v>
      </c>
      <c r="J466" s="40">
        <v>1376.6999999999998</v>
      </c>
      <c r="K466" s="31">
        <v>1347.1</v>
      </c>
      <c r="L466" s="31">
        <v>1318.45</v>
      </c>
      <c r="M466" s="31">
        <v>3.6981700000000002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1531.7</v>
      </c>
      <c r="D467" s="40">
        <v>1539.5666666666666</v>
      </c>
      <c r="E467" s="40">
        <v>1514.1333333333332</v>
      </c>
      <c r="F467" s="40">
        <v>1496.5666666666666</v>
      </c>
      <c r="G467" s="40">
        <v>1471.1333333333332</v>
      </c>
      <c r="H467" s="40">
        <v>1557.1333333333332</v>
      </c>
      <c r="I467" s="40">
        <v>1582.5666666666666</v>
      </c>
      <c r="J467" s="40">
        <v>1600.1333333333332</v>
      </c>
      <c r="K467" s="31">
        <v>1565</v>
      </c>
      <c r="L467" s="31">
        <v>1522</v>
      </c>
      <c r="M467" s="31">
        <v>0.27573999999999999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1840.2</v>
      </c>
      <c r="D468" s="40">
        <v>1824.1000000000001</v>
      </c>
      <c r="E468" s="40">
        <v>1793.2500000000002</v>
      </c>
      <c r="F468" s="40">
        <v>1746.3000000000002</v>
      </c>
      <c r="G468" s="40">
        <v>1715.4500000000003</v>
      </c>
      <c r="H468" s="40">
        <v>1871.0500000000002</v>
      </c>
      <c r="I468" s="40">
        <v>1901.9</v>
      </c>
      <c r="J468" s="40">
        <v>1948.8500000000001</v>
      </c>
      <c r="K468" s="31">
        <v>1854.95</v>
      </c>
      <c r="L468" s="31">
        <v>1777.15</v>
      </c>
      <c r="M468" s="31">
        <v>59.56344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3101.5</v>
      </c>
      <c r="D469" s="40">
        <v>3098.2000000000003</v>
      </c>
      <c r="E469" s="40">
        <v>3071.4500000000007</v>
      </c>
      <c r="F469" s="40">
        <v>3041.4000000000005</v>
      </c>
      <c r="G469" s="40">
        <v>3014.650000000001</v>
      </c>
      <c r="H469" s="40">
        <v>3128.2500000000005</v>
      </c>
      <c r="I469" s="40">
        <v>3154.9999999999995</v>
      </c>
      <c r="J469" s="40">
        <v>3185.05</v>
      </c>
      <c r="K469" s="31">
        <v>3124.95</v>
      </c>
      <c r="L469" s="31">
        <v>3068.15</v>
      </c>
      <c r="M469" s="31">
        <v>0.85118000000000005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464.45</v>
      </c>
      <c r="D470" s="40">
        <v>464.39999999999992</v>
      </c>
      <c r="E470" s="40">
        <v>459.14999999999986</v>
      </c>
      <c r="F470" s="40">
        <v>453.84999999999997</v>
      </c>
      <c r="G470" s="40">
        <v>448.59999999999991</v>
      </c>
      <c r="H470" s="40">
        <v>469.69999999999982</v>
      </c>
      <c r="I470" s="40">
        <v>474.94999999999993</v>
      </c>
      <c r="J470" s="40">
        <v>480.24999999999977</v>
      </c>
      <c r="K470" s="31">
        <v>469.65</v>
      </c>
      <c r="L470" s="31">
        <v>459.1</v>
      </c>
      <c r="M470" s="31">
        <v>8.6612299999999998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938.75</v>
      </c>
      <c r="D471" s="40">
        <v>946.23333333333323</v>
      </c>
      <c r="E471" s="40">
        <v>926.56666666666649</v>
      </c>
      <c r="F471" s="40">
        <v>914.38333333333321</v>
      </c>
      <c r="G471" s="40">
        <v>894.71666666666647</v>
      </c>
      <c r="H471" s="40">
        <v>958.41666666666652</v>
      </c>
      <c r="I471" s="40">
        <v>978.08333333333326</v>
      </c>
      <c r="J471" s="40">
        <v>990.26666666666654</v>
      </c>
      <c r="K471" s="31">
        <v>965.9</v>
      </c>
      <c r="L471" s="31">
        <v>934.05</v>
      </c>
      <c r="M471" s="31">
        <v>5.7201599999999999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21.15</v>
      </c>
      <c r="D472" s="40">
        <v>20.599999999999998</v>
      </c>
      <c r="E472" s="40">
        <v>20.049999999999997</v>
      </c>
      <c r="F472" s="40">
        <v>18.95</v>
      </c>
      <c r="G472" s="40">
        <v>18.399999999999999</v>
      </c>
      <c r="H472" s="40">
        <v>21.699999999999996</v>
      </c>
      <c r="I472" s="40">
        <v>22.25</v>
      </c>
      <c r="J472" s="40">
        <v>23.349999999999994</v>
      </c>
      <c r="K472" s="31">
        <v>21.15</v>
      </c>
      <c r="L472" s="31">
        <v>19.5</v>
      </c>
      <c r="M472" s="31">
        <v>329.15917999999999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123.1</v>
      </c>
      <c r="D473" s="40">
        <v>121.63333333333333</v>
      </c>
      <c r="E473" s="40">
        <v>118.81666666666665</v>
      </c>
      <c r="F473" s="40">
        <v>114.53333333333332</v>
      </c>
      <c r="G473" s="40">
        <v>111.71666666666664</v>
      </c>
      <c r="H473" s="40">
        <v>125.91666666666666</v>
      </c>
      <c r="I473" s="40">
        <v>128.73333333333332</v>
      </c>
      <c r="J473" s="40">
        <v>133.01666666666665</v>
      </c>
      <c r="K473" s="31">
        <v>124.45</v>
      </c>
      <c r="L473" s="31">
        <v>117.35</v>
      </c>
      <c r="M473" s="31">
        <v>3.9001800000000002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1156.5</v>
      </c>
      <c r="D474" s="40">
        <v>1145.8500000000001</v>
      </c>
      <c r="E474" s="40">
        <v>1112.7000000000003</v>
      </c>
      <c r="F474" s="40">
        <v>1068.9000000000001</v>
      </c>
      <c r="G474" s="40">
        <v>1035.7500000000002</v>
      </c>
      <c r="H474" s="40">
        <v>1189.6500000000003</v>
      </c>
      <c r="I474" s="40">
        <v>1222.8000000000004</v>
      </c>
      <c r="J474" s="40">
        <v>1266.6000000000004</v>
      </c>
      <c r="K474" s="31">
        <v>1179</v>
      </c>
      <c r="L474" s="31">
        <v>1102.05</v>
      </c>
      <c r="M474" s="31">
        <v>1.0521100000000001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13.55</v>
      </c>
      <c r="D475" s="40">
        <v>13.616666666666667</v>
      </c>
      <c r="E475" s="40">
        <v>13.433333333333334</v>
      </c>
      <c r="F475" s="40">
        <v>13.316666666666666</v>
      </c>
      <c r="G475" s="40">
        <v>13.133333333333333</v>
      </c>
      <c r="H475" s="40">
        <v>13.733333333333334</v>
      </c>
      <c r="I475" s="40">
        <v>13.916666666666668</v>
      </c>
      <c r="J475" s="40">
        <v>14.033333333333335</v>
      </c>
      <c r="K475" s="31">
        <v>13.8</v>
      </c>
      <c r="L475" s="31">
        <v>13.5</v>
      </c>
      <c r="M475" s="31">
        <v>32.145699999999998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560.6</v>
      </c>
      <c r="D476" s="40">
        <v>560.83333333333337</v>
      </c>
      <c r="E476" s="40">
        <v>552.76666666666677</v>
      </c>
      <c r="F476" s="40">
        <v>544.93333333333339</v>
      </c>
      <c r="G476" s="40">
        <v>536.86666666666679</v>
      </c>
      <c r="H476" s="40">
        <v>568.66666666666674</v>
      </c>
      <c r="I476" s="40">
        <v>576.73333333333335</v>
      </c>
      <c r="J476" s="40">
        <v>584.56666666666672</v>
      </c>
      <c r="K476" s="31">
        <v>568.9</v>
      </c>
      <c r="L476" s="31">
        <v>553</v>
      </c>
      <c r="M476" s="31">
        <v>7.6491600000000002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790.55</v>
      </c>
      <c r="D477" s="40">
        <v>788.7166666666667</v>
      </c>
      <c r="E477" s="40">
        <v>782.43333333333339</v>
      </c>
      <c r="F477" s="40">
        <v>774.31666666666672</v>
      </c>
      <c r="G477" s="40">
        <v>768.03333333333342</v>
      </c>
      <c r="H477" s="40">
        <v>796.83333333333337</v>
      </c>
      <c r="I477" s="40">
        <v>803.11666666666667</v>
      </c>
      <c r="J477" s="40">
        <v>811.23333333333335</v>
      </c>
      <c r="K477" s="31">
        <v>795</v>
      </c>
      <c r="L477" s="31">
        <v>780.6</v>
      </c>
      <c r="M477" s="31">
        <v>32.655589999999997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1055.0999999999999</v>
      </c>
      <c r="D478" s="40">
        <v>1058.4666666666667</v>
      </c>
      <c r="E478" s="40">
        <v>1037.9833333333333</v>
      </c>
      <c r="F478" s="40">
        <v>1020.8666666666666</v>
      </c>
      <c r="G478" s="40">
        <v>1000.3833333333332</v>
      </c>
      <c r="H478" s="40">
        <v>1075.5833333333335</v>
      </c>
      <c r="I478" s="40">
        <v>1096.0666666666671</v>
      </c>
      <c r="J478" s="40">
        <v>1113.1833333333336</v>
      </c>
      <c r="K478" s="31">
        <v>1078.95</v>
      </c>
      <c r="L478" s="31">
        <v>1041.3499999999999</v>
      </c>
      <c r="M478" s="31">
        <v>3.7900299999999998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236.85</v>
      </c>
      <c r="D479" s="40">
        <v>238.2833333333333</v>
      </c>
      <c r="E479" s="40">
        <v>234.26666666666659</v>
      </c>
      <c r="F479" s="40">
        <v>231.68333333333328</v>
      </c>
      <c r="G479" s="40">
        <v>227.66666666666657</v>
      </c>
      <c r="H479" s="40">
        <v>240.86666666666662</v>
      </c>
      <c r="I479" s="40">
        <v>244.88333333333333</v>
      </c>
      <c r="J479" s="40">
        <v>247.46666666666664</v>
      </c>
      <c r="K479" s="31">
        <v>242.3</v>
      </c>
      <c r="L479" s="31">
        <v>235.7</v>
      </c>
      <c r="M479" s="31">
        <v>2.1706500000000002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28.3</v>
      </c>
      <c r="D480" s="40">
        <v>28.416666666666668</v>
      </c>
      <c r="E480" s="40">
        <v>28.083333333333336</v>
      </c>
      <c r="F480" s="40">
        <v>27.866666666666667</v>
      </c>
      <c r="G480" s="40">
        <v>27.533333333333335</v>
      </c>
      <c r="H480" s="40">
        <v>28.633333333333336</v>
      </c>
      <c r="I480" s="40">
        <v>28.966666666666672</v>
      </c>
      <c r="J480" s="40">
        <v>29.183333333333337</v>
      </c>
      <c r="K480" s="31">
        <v>28.75</v>
      </c>
      <c r="L480" s="31">
        <v>28.2</v>
      </c>
      <c r="M480" s="31">
        <v>21.61618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7843.25</v>
      </c>
      <c r="D481" s="40">
        <v>7772.9666666666672</v>
      </c>
      <c r="E481" s="40">
        <v>7678.6833333333343</v>
      </c>
      <c r="F481" s="40">
        <v>7514.1166666666668</v>
      </c>
      <c r="G481" s="40">
        <v>7419.8333333333339</v>
      </c>
      <c r="H481" s="40">
        <v>7937.5333333333347</v>
      </c>
      <c r="I481" s="40">
        <v>8031.8166666666675</v>
      </c>
      <c r="J481" s="40">
        <v>8196.383333333335</v>
      </c>
      <c r="K481" s="31">
        <v>7867.25</v>
      </c>
      <c r="L481" s="31">
        <v>7608.4</v>
      </c>
      <c r="M481" s="31">
        <v>3.85216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37.4</v>
      </c>
      <c r="D482" s="40">
        <v>37.25</v>
      </c>
      <c r="E482" s="40">
        <v>37</v>
      </c>
      <c r="F482" s="40">
        <v>36.6</v>
      </c>
      <c r="G482" s="40">
        <v>36.35</v>
      </c>
      <c r="H482" s="40">
        <v>37.65</v>
      </c>
      <c r="I482" s="40">
        <v>37.9</v>
      </c>
      <c r="J482" s="40">
        <v>38.299999999999997</v>
      </c>
      <c r="K482" s="31">
        <v>37.5</v>
      </c>
      <c r="L482" s="31">
        <v>36.85</v>
      </c>
      <c r="M482" s="31">
        <v>90.916480000000007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1455.95</v>
      </c>
      <c r="D483" s="40">
        <v>1478.2333333333333</v>
      </c>
      <c r="E483" s="40">
        <v>1418.4666666666667</v>
      </c>
      <c r="F483" s="40">
        <v>1380.9833333333333</v>
      </c>
      <c r="G483" s="40">
        <v>1321.2166666666667</v>
      </c>
      <c r="H483" s="40">
        <v>1515.7166666666667</v>
      </c>
      <c r="I483" s="40">
        <v>1575.4833333333336</v>
      </c>
      <c r="J483" s="40">
        <v>1612.9666666666667</v>
      </c>
      <c r="K483" s="31">
        <v>1538</v>
      </c>
      <c r="L483" s="31">
        <v>1440.75</v>
      </c>
      <c r="M483" s="31">
        <v>33.148569999999999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652.6</v>
      </c>
      <c r="D484" s="40">
        <v>656.61666666666667</v>
      </c>
      <c r="E484" s="40">
        <v>646.23333333333335</v>
      </c>
      <c r="F484" s="40">
        <v>639.86666666666667</v>
      </c>
      <c r="G484" s="40">
        <v>629.48333333333335</v>
      </c>
      <c r="H484" s="40">
        <v>662.98333333333335</v>
      </c>
      <c r="I484" s="40">
        <v>673.36666666666679</v>
      </c>
      <c r="J484" s="40">
        <v>679.73333333333335</v>
      </c>
      <c r="K484" s="31">
        <v>667</v>
      </c>
      <c r="L484" s="31">
        <v>650.25</v>
      </c>
      <c r="M484" s="31">
        <v>16.14724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247.05</v>
      </c>
      <c r="D485" s="40">
        <v>247.53333333333333</v>
      </c>
      <c r="E485" s="40">
        <v>244.56666666666666</v>
      </c>
      <c r="F485" s="40">
        <v>242.08333333333334</v>
      </c>
      <c r="G485" s="40">
        <v>239.11666666666667</v>
      </c>
      <c r="H485" s="40">
        <v>250.01666666666665</v>
      </c>
      <c r="I485" s="40">
        <v>252.98333333333329</v>
      </c>
      <c r="J485" s="40">
        <v>255.46666666666664</v>
      </c>
      <c r="K485" s="31">
        <v>250.5</v>
      </c>
      <c r="L485" s="31">
        <v>245.05</v>
      </c>
      <c r="M485" s="31">
        <v>5.3864099999999997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3938.75</v>
      </c>
      <c r="D486" s="40">
        <v>3933.2000000000003</v>
      </c>
      <c r="E486" s="40">
        <v>3900.5500000000006</v>
      </c>
      <c r="F486" s="40">
        <v>3862.3500000000004</v>
      </c>
      <c r="G486" s="40">
        <v>3829.7000000000007</v>
      </c>
      <c r="H486" s="40">
        <v>3971.4000000000005</v>
      </c>
      <c r="I486" s="40">
        <v>4004.05</v>
      </c>
      <c r="J486" s="40">
        <v>4042.2500000000005</v>
      </c>
      <c r="K486" s="31">
        <v>3965.85</v>
      </c>
      <c r="L486" s="31">
        <v>3895</v>
      </c>
      <c r="M486" s="31">
        <v>0.39759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418.25</v>
      </c>
      <c r="D487" s="40">
        <v>418.4666666666667</v>
      </c>
      <c r="E487" s="40">
        <v>409.93333333333339</v>
      </c>
      <c r="F487" s="40">
        <v>401.61666666666667</v>
      </c>
      <c r="G487" s="40">
        <v>393.08333333333337</v>
      </c>
      <c r="H487" s="40">
        <v>426.78333333333342</v>
      </c>
      <c r="I487" s="40">
        <v>435.31666666666672</v>
      </c>
      <c r="J487" s="40">
        <v>443.63333333333344</v>
      </c>
      <c r="K487" s="31">
        <v>427</v>
      </c>
      <c r="L487" s="31">
        <v>410.15</v>
      </c>
      <c r="M487" s="31">
        <v>3.73475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3379.9</v>
      </c>
      <c r="D488" s="40">
        <v>3372.7999999999997</v>
      </c>
      <c r="E488" s="40">
        <v>3352.0999999999995</v>
      </c>
      <c r="F488" s="40">
        <v>3324.2999999999997</v>
      </c>
      <c r="G488" s="40">
        <v>3303.5999999999995</v>
      </c>
      <c r="H488" s="40">
        <v>3400.5999999999995</v>
      </c>
      <c r="I488" s="40">
        <v>3421.2999999999993</v>
      </c>
      <c r="J488" s="40">
        <v>3449.0999999999995</v>
      </c>
      <c r="K488" s="31">
        <v>3393.5</v>
      </c>
      <c r="L488" s="31">
        <v>3345</v>
      </c>
      <c r="M488" s="31">
        <v>5.9360000000000003E-2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792.6</v>
      </c>
      <c r="D489" s="40">
        <v>801.48333333333323</v>
      </c>
      <c r="E489" s="40">
        <v>781.11666666666645</v>
      </c>
      <c r="F489" s="40">
        <v>769.63333333333321</v>
      </c>
      <c r="G489" s="40">
        <v>749.26666666666642</v>
      </c>
      <c r="H489" s="40">
        <v>812.96666666666647</v>
      </c>
      <c r="I489" s="40">
        <v>833.33333333333326</v>
      </c>
      <c r="J489" s="40">
        <v>844.81666666666649</v>
      </c>
      <c r="K489" s="31">
        <v>821.85</v>
      </c>
      <c r="L489" s="31">
        <v>790</v>
      </c>
      <c r="M489" s="31">
        <v>1.79138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36</v>
      </c>
      <c r="D490" s="40">
        <v>36.35</v>
      </c>
      <c r="E490" s="40">
        <v>35.6</v>
      </c>
      <c r="F490" s="40">
        <v>35.200000000000003</v>
      </c>
      <c r="G490" s="40">
        <v>34.450000000000003</v>
      </c>
      <c r="H490" s="40">
        <v>36.75</v>
      </c>
      <c r="I490" s="40">
        <v>37.5</v>
      </c>
      <c r="J490" s="40">
        <v>37.9</v>
      </c>
      <c r="K490" s="31">
        <v>37.1</v>
      </c>
      <c r="L490" s="31">
        <v>35.950000000000003</v>
      </c>
      <c r="M490" s="31">
        <v>18.95016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1339.5</v>
      </c>
      <c r="D491" s="40">
        <v>1351.8500000000001</v>
      </c>
      <c r="E491" s="40">
        <v>1318.8000000000002</v>
      </c>
      <c r="F491" s="40">
        <v>1298.1000000000001</v>
      </c>
      <c r="G491" s="40">
        <v>1265.0500000000002</v>
      </c>
      <c r="H491" s="40">
        <v>1372.5500000000002</v>
      </c>
      <c r="I491" s="40">
        <v>1405.6</v>
      </c>
      <c r="J491" s="40">
        <v>1426.3000000000002</v>
      </c>
      <c r="K491" s="31">
        <v>1384.9</v>
      </c>
      <c r="L491" s="31">
        <v>1331.15</v>
      </c>
      <c r="M491" s="31">
        <v>0.72504999999999997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1881.5</v>
      </c>
      <c r="D492" s="40">
        <v>1881.5</v>
      </c>
      <c r="E492" s="40">
        <v>1852</v>
      </c>
      <c r="F492" s="40">
        <v>1822.5</v>
      </c>
      <c r="G492" s="40">
        <v>1793</v>
      </c>
      <c r="H492" s="40">
        <v>1911</v>
      </c>
      <c r="I492" s="40">
        <v>1940.5</v>
      </c>
      <c r="J492" s="40">
        <v>1970</v>
      </c>
      <c r="K492" s="31">
        <v>1911</v>
      </c>
      <c r="L492" s="31">
        <v>1852</v>
      </c>
      <c r="M492" s="31">
        <v>1.46584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334.6</v>
      </c>
      <c r="D493" s="40">
        <v>336.7166666666667</v>
      </c>
      <c r="E493" s="40">
        <v>330.88333333333338</v>
      </c>
      <c r="F493" s="40">
        <v>327.16666666666669</v>
      </c>
      <c r="G493" s="40">
        <v>321.33333333333337</v>
      </c>
      <c r="H493" s="40">
        <v>340.43333333333339</v>
      </c>
      <c r="I493" s="40">
        <v>346.26666666666665</v>
      </c>
      <c r="J493" s="40">
        <v>349.98333333333341</v>
      </c>
      <c r="K493" s="31">
        <v>342.55</v>
      </c>
      <c r="L493" s="31">
        <v>333</v>
      </c>
      <c r="M493" s="31">
        <v>0.94369000000000003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788.6</v>
      </c>
      <c r="D494" s="40">
        <v>790.19999999999993</v>
      </c>
      <c r="E494" s="40">
        <v>780.39999999999986</v>
      </c>
      <c r="F494" s="40">
        <v>772.19999999999993</v>
      </c>
      <c r="G494" s="40">
        <v>762.39999999999986</v>
      </c>
      <c r="H494" s="40">
        <v>798.39999999999986</v>
      </c>
      <c r="I494" s="40">
        <v>808.19999999999982</v>
      </c>
      <c r="J494" s="40">
        <v>816.39999999999986</v>
      </c>
      <c r="K494" s="31">
        <v>800</v>
      </c>
      <c r="L494" s="31">
        <v>782</v>
      </c>
      <c r="M494" s="31">
        <v>6.61904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312.89999999999998</v>
      </c>
      <c r="D495" s="40">
        <v>312.79999999999995</v>
      </c>
      <c r="E495" s="40">
        <v>307.89999999999992</v>
      </c>
      <c r="F495" s="40">
        <v>302.89999999999998</v>
      </c>
      <c r="G495" s="40">
        <v>297.99999999999994</v>
      </c>
      <c r="H495" s="40">
        <v>317.7999999999999</v>
      </c>
      <c r="I495" s="40">
        <v>322.7</v>
      </c>
      <c r="J495" s="40">
        <v>327.69999999999987</v>
      </c>
      <c r="K495" s="31">
        <v>317.7</v>
      </c>
      <c r="L495" s="31">
        <v>307.8</v>
      </c>
      <c r="M495" s="31">
        <v>161.67054999999999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3217.9</v>
      </c>
      <c r="D496" s="40">
        <v>3227.2666666666664</v>
      </c>
      <c r="E496" s="40">
        <v>3180.1333333333328</v>
      </c>
      <c r="F496" s="40">
        <v>3142.3666666666663</v>
      </c>
      <c r="G496" s="40">
        <v>3095.2333333333327</v>
      </c>
      <c r="H496" s="40">
        <v>3265.0333333333328</v>
      </c>
      <c r="I496" s="40">
        <v>3312.1666666666661</v>
      </c>
      <c r="J496" s="40">
        <v>3349.9333333333329</v>
      </c>
      <c r="K496" s="31">
        <v>3274.4</v>
      </c>
      <c r="L496" s="31">
        <v>3189.5</v>
      </c>
      <c r="M496" s="31">
        <v>1.1913800000000001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1970.15</v>
      </c>
      <c r="D497" s="40">
        <v>1958.8999999999999</v>
      </c>
      <c r="E497" s="40">
        <v>1942.7999999999997</v>
      </c>
      <c r="F497" s="40">
        <v>1915.4499999999998</v>
      </c>
      <c r="G497" s="40">
        <v>1899.3499999999997</v>
      </c>
      <c r="H497" s="40">
        <v>1986.2499999999998</v>
      </c>
      <c r="I497" s="40">
        <v>2002.3499999999997</v>
      </c>
      <c r="J497" s="40">
        <v>2029.6999999999998</v>
      </c>
      <c r="K497" s="31">
        <v>1975</v>
      </c>
      <c r="L497" s="31">
        <v>1931.55</v>
      </c>
      <c r="M497" s="31">
        <v>1.0598700000000001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7.4</v>
      </c>
      <c r="D498" s="40">
        <v>7.6000000000000005</v>
      </c>
      <c r="E498" s="40">
        <v>6.9500000000000011</v>
      </c>
      <c r="F498" s="40">
        <v>6.5000000000000009</v>
      </c>
      <c r="G498" s="40">
        <v>5.8500000000000014</v>
      </c>
      <c r="H498" s="40">
        <v>8.0500000000000007</v>
      </c>
      <c r="I498" s="40">
        <v>8.7000000000000011</v>
      </c>
      <c r="J498" s="40">
        <v>9.15</v>
      </c>
      <c r="K498" s="31">
        <v>8.25</v>
      </c>
      <c r="L498" s="31">
        <v>7.15</v>
      </c>
      <c r="M498" s="31">
        <v>8395.3039399999998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1035.3499999999999</v>
      </c>
      <c r="D499" s="40">
        <v>1043.3666666666666</v>
      </c>
      <c r="E499" s="40">
        <v>1024.9833333333331</v>
      </c>
      <c r="F499" s="40">
        <v>1014.6166666666666</v>
      </c>
      <c r="G499" s="40">
        <v>996.23333333333312</v>
      </c>
      <c r="H499" s="40">
        <v>1053.7333333333331</v>
      </c>
      <c r="I499" s="40">
        <v>1072.1166666666668</v>
      </c>
      <c r="J499" s="40">
        <v>1082.4833333333331</v>
      </c>
      <c r="K499" s="31">
        <v>1061.75</v>
      </c>
      <c r="L499" s="31">
        <v>1033</v>
      </c>
      <c r="M499" s="31">
        <v>13.43934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7393.9</v>
      </c>
      <c r="D500" s="40">
        <v>7373.916666666667</v>
      </c>
      <c r="E500" s="40">
        <v>7248.8333333333339</v>
      </c>
      <c r="F500" s="40">
        <v>7103.7666666666673</v>
      </c>
      <c r="G500" s="40">
        <v>6978.6833333333343</v>
      </c>
      <c r="H500" s="40">
        <v>7518.9833333333336</v>
      </c>
      <c r="I500" s="40">
        <v>7644.0666666666675</v>
      </c>
      <c r="J500" s="40">
        <v>7789.1333333333332</v>
      </c>
      <c r="K500" s="31">
        <v>7499</v>
      </c>
      <c r="L500" s="31">
        <v>7228.85</v>
      </c>
      <c r="M500" s="31">
        <v>0.24690999999999999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139.05000000000001</v>
      </c>
      <c r="D501" s="40">
        <v>139.13333333333333</v>
      </c>
      <c r="E501" s="40">
        <v>137.76666666666665</v>
      </c>
      <c r="F501" s="40">
        <v>136.48333333333332</v>
      </c>
      <c r="G501" s="40">
        <v>135.11666666666665</v>
      </c>
      <c r="H501" s="40">
        <v>140.41666666666666</v>
      </c>
      <c r="I501" s="40">
        <v>141.78333333333333</v>
      </c>
      <c r="J501" s="40">
        <v>143.06666666666666</v>
      </c>
      <c r="K501" s="31">
        <v>140.5</v>
      </c>
      <c r="L501" s="31">
        <v>137.85</v>
      </c>
      <c r="M501" s="31">
        <v>15.399789999999999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140.5</v>
      </c>
      <c r="D502" s="40">
        <v>139.81666666666666</v>
      </c>
      <c r="E502" s="40">
        <v>136.68333333333334</v>
      </c>
      <c r="F502" s="40">
        <v>132.86666666666667</v>
      </c>
      <c r="G502" s="40">
        <v>129.73333333333335</v>
      </c>
      <c r="H502" s="40">
        <v>143.63333333333333</v>
      </c>
      <c r="I502" s="40">
        <v>146.76666666666665</v>
      </c>
      <c r="J502" s="40">
        <v>150.58333333333331</v>
      </c>
      <c r="K502" s="31">
        <v>142.94999999999999</v>
      </c>
      <c r="L502" s="31">
        <v>136</v>
      </c>
      <c r="M502" s="31">
        <v>25.44406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539</v>
      </c>
      <c r="D503" s="40">
        <v>545.7833333333333</v>
      </c>
      <c r="E503" s="40">
        <v>528.96666666666658</v>
      </c>
      <c r="F503" s="40">
        <v>518.93333333333328</v>
      </c>
      <c r="G503" s="40">
        <v>502.11666666666656</v>
      </c>
      <c r="H503" s="40">
        <v>555.81666666666661</v>
      </c>
      <c r="I503" s="40">
        <v>572.63333333333321</v>
      </c>
      <c r="J503" s="40">
        <v>582.66666666666663</v>
      </c>
      <c r="K503" s="31">
        <v>562.6</v>
      </c>
      <c r="L503" s="31">
        <v>535.75</v>
      </c>
      <c r="M503" s="31">
        <v>0.89627000000000001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2165.1999999999998</v>
      </c>
      <c r="D504" s="40">
        <v>2171.1666666666665</v>
      </c>
      <c r="E504" s="40">
        <v>2154.0333333333328</v>
      </c>
      <c r="F504" s="40">
        <v>2142.8666666666663</v>
      </c>
      <c r="G504" s="40">
        <v>2125.7333333333327</v>
      </c>
      <c r="H504" s="40">
        <v>2182.333333333333</v>
      </c>
      <c r="I504" s="40">
        <v>2199.4666666666672</v>
      </c>
      <c r="J504" s="40">
        <v>2210.6333333333332</v>
      </c>
      <c r="K504" s="31">
        <v>2188.3000000000002</v>
      </c>
      <c r="L504" s="31">
        <v>2160</v>
      </c>
      <c r="M504" s="31">
        <v>1.1044400000000001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599.4</v>
      </c>
      <c r="D505" s="40">
        <v>599.18333333333339</v>
      </c>
      <c r="E505" s="40">
        <v>594.36666666666679</v>
      </c>
      <c r="F505" s="40">
        <v>589.33333333333337</v>
      </c>
      <c r="G505" s="40">
        <v>584.51666666666677</v>
      </c>
      <c r="H505" s="40">
        <v>604.21666666666681</v>
      </c>
      <c r="I505" s="40">
        <v>609.03333333333342</v>
      </c>
      <c r="J505" s="40">
        <v>614.06666666666683</v>
      </c>
      <c r="K505" s="31">
        <v>604</v>
      </c>
      <c r="L505" s="31">
        <v>594.15</v>
      </c>
      <c r="M505" s="31">
        <v>51.65607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528.95000000000005</v>
      </c>
      <c r="D506" s="40">
        <v>532.05000000000007</v>
      </c>
      <c r="E506" s="40">
        <v>522.40000000000009</v>
      </c>
      <c r="F506" s="40">
        <v>515.85</v>
      </c>
      <c r="G506" s="40">
        <v>506.20000000000005</v>
      </c>
      <c r="H506" s="40">
        <v>538.60000000000014</v>
      </c>
      <c r="I506" s="40">
        <v>548.25</v>
      </c>
      <c r="J506" s="40">
        <v>554.80000000000018</v>
      </c>
      <c r="K506" s="31">
        <v>541.70000000000005</v>
      </c>
      <c r="L506" s="31">
        <v>525.5</v>
      </c>
      <c r="M506" s="31">
        <v>3.9846400000000002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12.75</v>
      </c>
      <c r="D507" s="40">
        <v>12.766666666666666</v>
      </c>
      <c r="E507" s="40">
        <v>12.683333333333332</v>
      </c>
      <c r="F507" s="40">
        <v>12.616666666666665</v>
      </c>
      <c r="G507" s="40">
        <v>12.533333333333331</v>
      </c>
      <c r="H507" s="40">
        <v>12.833333333333332</v>
      </c>
      <c r="I507" s="40">
        <v>12.916666666666668</v>
      </c>
      <c r="J507" s="40">
        <v>12.983333333333333</v>
      </c>
      <c r="K507" s="31">
        <v>12.85</v>
      </c>
      <c r="L507" s="31">
        <v>12.7</v>
      </c>
      <c r="M507" s="31">
        <v>628.36739999999998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204.3</v>
      </c>
      <c r="D508" s="40">
        <v>203.58333333333334</v>
      </c>
      <c r="E508" s="40">
        <v>201.7166666666667</v>
      </c>
      <c r="F508" s="40">
        <v>199.13333333333335</v>
      </c>
      <c r="G508" s="40">
        <v>197.26666666666671</v>
      </c>
      <c r="H508" s="40">
        <v>206.16666666666669</v>
      </c>
      <c r="I508" s="40">
        <v>208.0333333333333</v>
      </c>
      <c r="J508" s="40">
        <v>210.61666666666667</v>
      </c>
      <c r="K508" s="31">
        <v>205.45</v>
      </c>
      <c r="L508" s="31">
        <v>201</v>
      </c>
      <c r="M508" s="31">
        <v>57.313249999999996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413.25</v>
      </c>
      <c r="D509" s="40">
        <v>413.75</v>
      </c>
      <c r="E509" s="40">
        <v>407</v>
      </c>
      <c r="F509" s="40">
        <v>400.75</v>
      </c>
      <c r="G509" s="40">
        <v>394</v>
      </c>
      <c r="H509" s="40">
        <v>420</v>
      </c>
      <c r="I509" s="40">
        <v>426.75</v>
      </c>
      <c r="J509" s="40">
        <v>433</v>
      </c>
      <c r="K509" s="31">
        <v>420.5</v>
      </c>
      <c r="L509" s="31">
        <v>407.5</v>
      </c>
      <c r="M509" s="31">
        <v>10.34417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2240.75</v>
      </c>
      <c r="D510" s="40">
        <v>2221.25</v>
      </c>
      <c r="E510" s="40">
        <v>2174.5</v>
      </c>
      <c r="F510" s="40">
        <v>2108.25</v>
      </c>
      <c r="G510" s="40">
        <v>2061.5</v>
      </c>
      <c r="H510" s="40">
        <v>2287.5</v>
      </c>
      <c r="I510" s="40">
        <v>2334.25</v>
      </c>
      <c r="J510" s="40">
        <v>2400.5</v>
      </c>
      <c r="K510" s="31">
        <v>2268</v>
      </c>
      <c r="L510" s="31">
        <v>2155</v>
      </c>
      <c r="M510" s="31">
        <v>0.46110000000000001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2309.15</v>
      </c>
      <c r="D511" s="40">
        <v>2312.5166666666669</v>
      </c>
      <c r="E511" s="40">
        <v>2265.2333333333336</v>
      </c>
      <c r="F511" s="40">
        <v>2221.3166666666666</v>
      </c>
      <c r="G511" s="40">
        <v>2174.0333333333333</v>
      </c>
      <c r="H511" s="40">
        <v>2356.4333333333338</v>
      </c>
      <c r="I511" s="40">
        <v>2403.7166666666676</v>
      </c>
      <c r="J511" s="40">
        <v>2447.6333333333341</v>
      </c>
      <c r="K511" s="31">
        <v>2359.8000000000002</v>
      </c>
      <c r="L511" s="31">
        <v>2268.6</v>
      </c>
      <c r="M511" s="31">
        <v>0.24540999999999999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D31" sqref="D3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398"/>
      <c r="B5" s="399"/>
      <c r="C5" s="398"/>
      <c r="D5" s="399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00" t="s">
        <v>589</v>
      </c>
      <c r="C7" s="399"/>
      <c r="D7" s="7">
        <f>Main!B10</f>
        <v>44412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44411</v>
      </c>
      <c r="B10" s="32">
        <v>539661</v>
      </c>
      <c r="C10" s="31" t="s">
        <v>918</v>
      </c>
      <c r="D10" s="31" t="s">
        <v>961</v>
      </c>
      <c r="E10" s="31" t="s">
        <v>599</v>
      </c>
      <c r="F10" s="92">
        <v>18000</v>
      </c>
      <c r="G10" s="32">
        <v>37.619999999999997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44411</v>
      </c>
      <c r="B11" s="32">
        <v>543269</v>
      </c>
      <c r="C11" s="31" t="s">
        <v>962</v>
      </c>
      <c r="D11" s="31" t="s">
        <v>963</v>
      </c>
      <c r="E11" s="31" t="s">
        <v>599</v>
      </c>
      <c r="F11" s="92">
        <v>6400</v>
      </c>
      <c r="G11" s="32">
        <v>25.46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44411</v>
      </c>
      <c r="B12" s="32">
        <v>531878</v>
      </c>
      <c r="C12" s="31" t="s">
        <v>964</v>
      </c>
      <c r="D12" s="31" t="s">
        <v>965</v>
      </c>
      <c r="E12" s="31" t="s">
        <v>598</v>
      </c>
      <c r="F12" s="92">
        <v>62306</v>
      </c>
      <c r="G12" s="32">
        <v>5.41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44411</v>
      </c>
      <c r="B13" s="32">
        <v>542865</v>
      </c>
      <c r="C13" s="31" t="s">
        <v>881</v>
      </c>
      <c r="D13" s="31" t="s">
        <v>920</v>
      </c>
      <c r="E13" s="31" t="s">
        <v>598</v>
      </c>
      <c r="F13" s="92">
        <v>50000</v>
      </c>
      <c r="G13" s="32">
        <v>14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44411</v>
      </c>
      <c r="B14" s="32">
        <v>542865</v>
      </c>
      <c r="C14" s="31" t="s">
        <v>881</v>
      </c>
      <c r="D14" s="31" t="s">
        <v>966</v>
      </c>
      <c r="E14" s="31" t="s">
        <v>599</v>
      </c>
      <c r="F14" s="92">
        <v>100000</v>
      </c>
      <c r="G14" s="32">
        <v>14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44411</v>
      </c>
      <c r="B15" s="32">
        <v>542865</v>
      </c>
      <c r="C15" s="31" t="s">
        <v>881</v>
      </c>
      <c r="D15" s="31" t="s">
        <v>873</v>
      </c>
      <c r="E15" s="31" t="s">
        <v>598</v>
      </c>
      <c r="F15" s="92">
        <v>110000</v>
      </c>
      <c r="G15" s="32">
        <v>14.01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44411</v>
      </c>
      <c r="B16" s="32">
        <v>542865</v>
      </c>
      <c r="C16" s="31" t="s">
        <v>881</v>
      </c>
      <c r="D16" s="31" t="s">
        <v>873</v>
      </c>
      <c r="E16" s="31" t="s">
        <v>599</v>
      </c>
      <c r="F16" s="92">
        <v>50000</v>
      </c>
      <c r="G16" s="32">
        <v>14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44411</v>
      </c>
      <c r="B17" s="32">
        <v>530723</v>
      </c>
      <c r="C17" s="31" t="s">
        <v>967</v>
      </c>
      <c r="D17" s="31" t="s">
        <v>968</v>
      </c>
      <c r="E17" s="31" t="s">
        <v>598</v>
      </c>
      <c r="F17" s="92">
        <v>60000</v>
      </c>
      <c r="G17" s="32">
        <v>90.01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44411</v>
      </c>
      <c r="B18" s="32">
        <v>530723</v>
      </c>
      <c r="C18" s="31" t="s">
        <v>967</v>
      </c>
      <c r="D18" s="31" t="s">
        <v>969</v>
      </c>
      <c r="E18" s="31" t="s">
        <v>599</v>
      </c>
      <c r="F18" s="92">
        <v>70865</v>
      </c>
      <c r="G18" s="32">
        <v>90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44411</v>
      </c>
      <c r="B19" s="32">
        <v>542285</v>
      </c>
      <c r="C19" s="31" t="s">
        <v>970</v>
      </c>
      <c r="D19" s="31" t="s">
        <v>971</v>
      </c>
      <c r="E19" s="31" t="s">
        <v>598</v>
      </c>
      <c r="F19" s="92">
        <v>72000</v>
      </c>
      <c r="G19" s="32">
        <v>46.7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44411</v>
      </c>
      <c r="B20" s="32">
        <v>523186</v>
      </c>
      <c r="C20" s="31" t="s">
        <v>972</v>
      </c>
      <c r="D20" s="31" t="s">
        <v>973</v>
      </c>
      <c r="E20" s="31" t="s">
        <v>599</v>
      </c>
      <c r="F20" s="92">
        <v>69915</v>
      </c>
      <c r="G20" s="32">
        <v>252.37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44411</v>
      </c>
      <c r="B21" s="32">
        <v>539405</v>
      </c>
      <c r="C21" s="31" t="s">
        <v>974</v>
      </c>
      <c r="D21" s="31" t="s">
        <v>975</v>
      </c>
      <c r="E21" s="31" t="s">
        <v>599</v>
      </c>
      <c r="F21" s="92">
        <v>18000</v>
      </c>
      <c r="G21" s="32">
        <v>15.63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44411</v>
      </c>
      <c r="B22" s="32">
        <v>543312</v>
      </c>
      <c r="C22" s="31" t="s">
        <v>882</v>
      </c>
      <c r="D22" s="31" t="s">
        <v>976</v>
      </c>
      <c r="E22" s="31" t="s">
        <v>598</v>
      </c>
      <c r="F22" s="92">
        <v>12000</v>
      </c>
      <c r="G22" s="32">
        <v>23.4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44411</v>
      </c>
      <c r="B23" s="32">
        <v>543312</v>
      </c>
      <c r="C23" s="31" t="s">
        <v>882</v>
      </c>
      <c r="D23" s="31" t="s">
        <v>977</v>
      </c>
      <c r="E23" s="31" t="s">
        <v>598</v>
      </c>
      <c r="F23" s="92">
        <v>12000</v>
      </c>
      <c r="G23" s="32">
        <v>23.4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44411</v>
      </c>
      <c r="B24" s="32">
        <v>539032</v>
      </c>
      <c r="C24" s="31" t="s">
        <v>978</v>
      </c>
      <c r="D24" s="31" t="s">
        <v>979</v>
      </c>
      <c r="E24" s="31" t="s">
        <v>599</v>
      </c>
      <c r="F24" s="92">
        <v>62000</v>
      </c>
      <c r="G24" s="32">
        <v>10.4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44411</v>
      </c>
      <c r="B25" s="32">
        <v>513536</v>
      </c>
      <c r="C25" s="31" t="s">
        <v>980</v>
      </c>
      <c r="D25" s="31" t="s">
        <v>981</v>
      </c>
      <c r="E25" s="31" t="s">
        <v>598</v>
      </c>
      <c r="F25" s="92">
        <v>281500</v>
      </c>
      <c r="G25" s="32">
        <v>12.31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44411</v>
      </c>
      <c r="B26" s="32">
        <v>506910</v>
      </c>
      <c r="C26" s="31" t="s">
        <v>982</v>
      </c>
      <c r="D26" s="31" t="s">
        <v>983</v>
      </c>
      <c r="E26" s="31" t="s">
        <v>599</v>
      </c>
      <c r="F26" s="92">
        <v>163116</v>
      </c>
      <c r="G26" s="32">
        <v>94.41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44411</v>
      </c>
      <c r="B27" s="32">
        <v>539679</v>
      </c>
      <c r="C27" s="31" t="s">
        <v>901</v>
      </c>
      <c r="D27" s="31" t="s">
        <v>902</v>
      </c>
      <c r="E27" s="31" t="s">
        <v>598</v>
      </c>
      <c r="F27" s="92">
        <v>26995</v>
      </c>
      <c r="G27" s="32">
        <v>10.5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44411</v>
      </c>
      <c r="B28" s="32">
        <v>523323</v>
      </c>
      <c r="C28" s="31" t="s">
        <v>984</v>
      </c>
      <c r="D28" s="31" t="s">
        <v>985</v>
      </c>
      <c r="E28" s="31" t="s">
        <v>598</v>
      </c>
      <c r="F28" s="92">
        <v>25515</v>
      </c>
      <c r="G28" s="32">
        <v>1494.05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44411</v>
      </c>
      <c r="B29" s="32">
        <v>523323</v>
      </c>
      <c r="C29" s="31" t="s">
        <v>984</v>
      </c>
      <c r="D29" s="31" t="s">
        <v>985</v>
      </c>
      <c r="E29" s="31" t="s">
        <v>599</v>
      </c>
      <c r="F29" s="92">
        <v>74435</v>
      </c>
      <c r="G29" s="32">
        <v>1521.68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44411</v>
      </c>
      <c r="B30" s="32">
        <v>539997</v>
      </c>
      <c r="C30" s="31" t="s">
        <v>986</v>
      </c>
      <c r="D30" s="31" t="s">
        <v>919</v>
      </c>
      <c r="E30" s="31" t="s">
        <v>599</v>
      </c>
      <c r="F30" s="92">
        <v>90000</v>
      </c>
      <c r="G30" s="32">
        <v>257.10000000000002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44411</v>
      </c>
      <c r="B31" s="32">
        <v>539767</v>
      </c>
      <c r="C31" s="31" t="s">
        <v>883</v>
      </c>
      <c r="D31" s="31" t="s">
        <v>987</v>
      </c>
      <c r="E31" s="31" t="s">
        <v>598</v>
      </c>
      <c r="F31" s="92">
        <v>26300</v>
      </c>
      <c r="G31" s="32">
        <v>13.7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44411</v>
      </c>
      <c r="B32" s="32">
        <v>539229</v>
      </c>
      <c r="C32" s="31" t="s">
        <v>988</v>
      </c>
      <c r="D32" s="31" t="s">
        <v>900</v>
      </c>
      <c r="E32" s="31" t="s">
        <v>599</v>
      </c>
      <c r="F32" s="92">
        <v>55800</v>
      </c>
      <c r="G32" s="32">
        <v>8.94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44411</v>
      </c>
      <c r="B33" s="32">
        <v>539229</v>
      </c>
      <c r="C33" s="31" t="s">
        <v>988</v>
      </c>
      <c r="D33" s="31" t="s">
        <v>989</v>
      </c>
      <c r="E33" s="31" t="s">
        <v>598</v>
      </c>
      <c r="F33" s="92">
        <v>59400</v>
      </c>
      <c r="G33" s="32">
        <v>8.94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44411</v>
      </c>
      <c r="B34" s="32">
        <v>535136</v>
      </c>
      <c r="C34" s="31" t="s">
        <v>921</v>
      </c>
      <c r="D34" s="31" t="s">
        <v>600</v>
      </c>
      <c r="E34" s="31" t="s">
        <v>599</v>
      </c>
      <c r="F34" s="92">
        <v>63521</v>
      </c>
      <c r="G34" s="32">
        <v>70.78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44411</v>
      </c>
      <c r="B35" s="32">
        <v>538019</v>
      </c>
      <c r="C35" s="31" t="s">
        <v>874</v>
      </c>
      <c r="D35" s="31" t="s">
        <v>922</v>
      </c>
      <c r="E35" s="31" t="s">
        <v>599</v>
      </c>
      <c r="F35" s="92">
        <v>145000</v>
      </c>
      <c r="G35" s="32">
        <v>3.14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44411</v>
      </c>
      <c r="B36" s="32">
        <v>540386</v>
      </c>
      <c r="C36" s="31" t="s">
        <v>923</v>
      </c>
      <c r="D36" s="31" t="s">
        <v>990</v>
      </c>
      <c r="E36" s="31" t="s">
        <v>599</v>
      </c>
      <c r="F36" s="92">
        <v>46837</v>
      </c>
      <c r="G36" s="32">
        <v>8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44411</v>
      </c>
      <c r="B37" s="32">
        <v>540386</v>
      </c>
      <c r="C37" s="31" t="s">
        <v>923</v>
      </c>
      <c r="D37" s="31" t="s">
        <v>991</v>
      </c>
      <c r="E37" s="31" t="s">
        <v>599</v>
      </c>
      <c r="F37" s="92">
        <v>60000</v>
      </c>
      <c r="G37" s="32">
        <v>8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44411</v>
      </c>
      <c r="B38" s="32">
        <v>539273</v>
      </c>
      <c r="C38" s="31" t="s">
        <v>992</v>
      </c>
      <c r="D38" s="31" t="s">
        <v>993</v>
      </c>
      <c r="E38" s="31" t="s">
        <v>598</v>
      </c>
      <c r="F38" s="92">
        <v>8000</v>
      </c>
      <c r="G38" s="32">
        <v>28.54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44411</v>
      </c>
      <c r="B39" s="32">
        <v>523862</v>
      </c>
      <c r="C39" s="31" t="s">
        <v>924</v>
      </c>
      <c r="D39" s="31" t="s">
        <v>925</v>
      </c>
      <c r="E39" s="31" t="s">
        <v>599</v>
      </c>
      <c r="F39" s="92">
        <v>33450</v>
      </c>
      <c r="G39" s="32">
        <v>13.38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44411</v>
      </c>
      <c r="B40" s="32">
        <v>532918</v>
      </c>
      <c r="C40" s="31" t="s">
        <v>994</v>
      </c>
      <c r="D40" s="31" t="s">
        <v>995</v>
      </c>
      <c r="E40" s="31" t="s">
        <v>598</v>
      </c>
      <c r="F40" s="92">
        <v>118700</v>
      </c>
      <c r="G40" s="32">
        <v>30.12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44411</v>
      </c>
      <c r="B41" s="32">
        <v>532918</v>
      </c>
      <c r="C41" s="31" t="s">
        <v>994</v>
      </c>
      <c r="D41" s="31" t="s">
        <v>995</v>
      </c>
      <c r="E41" s="31" t="s">
        <v>599</v>
      </c>
      <c r="F41" s="92">
        <v>700</v>
      </c>
      <c r="G41" s="32">
        <v>30.5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44411</v>
      </c>
      <c r="B42" s="32">
        <v>531952</v>
      </c>
      <c r="C42" s="31" t="s">
        <v>996</v>
      </c>
      <c r="D42" s="31" t="s">
        <v>997</v>
      </c>
      <c r="E42" s="31" t="s">
        <v>599</v>
      </c>
      <c r="F42" s="92">
        <v>51110</v>
      </c>
      <c r="G42" s="32">
        <v>44.58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44411</v>
      </c>
      <c r="B43" s="32">
        <v>531952</v>
      </c>
      <c r="C43" s="31" t="s">
        <v>996</v>
      </c>
      <c r="D43" s="31" t="s">
        <v>998</v>
      </c>
      <c r="E43" s="31" t="s">
        <v>598</v>
      </c>
      <c r="F43" s="92">
        <v>84364</v>
      </c>
      <c r="G43" s="32">
        <v>47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44411</v>
      </c>
      <c r="B44" s="32">
        <v>531952</v>
      </c>
      <c r="C44" s="31" t="s">
        <v>996</v>
      </c>
      <c r="D44" s="31" t="s">
        <v>998</v>
      </c>
      <c r="E44" s="31" t="s">
        <v>599</v>
      </c>
      <c r="F44" s="92">
        <v>1340</v>
      </c>
      <c r="G44" s="32">
        <v>46.05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44411</v>
      </c>
      <c r="B45" s="32">
        <v>512499</v>
      </c>
      <c r="C45" s="31" t="s">
        <v>999</v>
      </c>
      <c r="D45" s="31" t="s">
        <v>1000</v>
      </c>
      <c r="E45" s="31" t="s">
        <v>599</v>
      </c>
      <c r="F45" s="92">
        <v>7600000</v>
      </c>
      <c r="G45" s="32">
        <v>0.52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44411</v>
      </c>
      <c r="B46" s="32">
        <v>512499</v>
      </c>
      <c r="C46" s="31" t="s">
        <v>999</v>
      </c>
      <c r="D46" s="31" t="s">
        <v>1001</v>
      </c>
      <c r="E46" s="31" t="s">
        <v>599</v>
      </c>
      <c r="F46" s="92">
        <v>7600000</v>
      </c>
      <c r="G46" s="32">
        <v>0.52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44411</v>
      </c>
      <c r="B47" s="32">
        <v>530495</v>
      </c>
      <c r="C47" s="31" t="s">
        <v>1002</v>
      </c>
      <c r="D47" s="31" t="s">
        <v>1003</v>
      </c>
      <c r="E47" s="31" t="s">
        <v>598</v>
      </c>
      <c r="F47" s="92">
        <v>18000</v>
      </c>
      <c r="G47" s="32">
        <v>21.39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44411</v>
      </c>
      <c r="B48" s="32">
        <v>538496</v>
      </c>
      <c r="C48" s="31" t="s">
        <v>1004</v>
      </c>
      <c r="D48" s="31" t="s">
        <v>1005</v>
      </c>
      <c r="E48" s="31" t="s">
        <v>598</v>
      </c>
      <c r="F48" s="92">
        <v>3000</v>
      </c>
      <c r="G48" s="32">
        <v>18.7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44411</v>
      </c>
      <c r="B49" s="32">
        <v>538496</v>
      </c>
      <c r="C49" s="31" t="s">
        <v>1004</v>
      </c>
      <c r="D49" s="31" t="s">
        <v>1005</v>
      </c>
      <c r="E49" s="31" t="s">
        <v>599</v>
      </c>
      <c r="F49" s="92">
        <v>93000</v>
      </c>
      <c r="G49" s="32">
        <v>22.2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44411</v>
      </c>
      <c r="B50" s="32">
        <v>538496</v>
      </c>
      <c r="C50" s="31" t="s">
        <v>1004</v>
      </c>
      <c r="D50" s="31" t="s">
        <v>1006</v>
      </c>
      <c r="E50" s="31" t="s">
        <v>599</v>
      </c>
      <c r="F50" s="92">
        <v>96000</v>
      </c>
      <c r="G50" s="32">
        <v>22.2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44411</v>
      </c>
      <c r="B51" s="32">
        <v>540108</v>
      </c>
      <c r="C51" s="31" t="s">
        <v>1007</v>
      </c>
      <c r="D51" s="31" t="s">
        <v>1008</v>
      </c>
      <c r="E51" s="31" t="s">
        <v>598</v>
      </c>
      <c r="F51" s="92">
        <v>52754</v>
      </c>
      <c r="G51" s="32">
        <v>16.72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44411</v>
      </c>
      <c r="B52" s="32">
        <v>540108</v>
      </c>
      <c r="C52" s="31" t="s">
        <v>1007</v>
      </c>
      <c r="D52" s="31" t="s">
        <v>1008</v>
      </c>
      <c r="E52" s="31" t="s">
        <v>599</v>
      </c>
      <c r="F52" s="92">
        <v>15221</v>
      </c>
      <c r="G52" s="32">
        <v>18.010000000000002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44411</v>
      </c>
      <c r="B53" s="32">
        <v>540108</v>
      </c>
      <c r="C53" s="31" t="s">
        <v>1007</v>
      </c>
      <c r="D53" s="31" t="s">
        <v>1009</v>
      </c>
      <c r="E53" s="31" t="s">
        <v>598</v>
      </c>
      <c r="F53" s="92">
        <v>40079</v>
      </c>
      <c r="G53" s="32">
        <v>18.2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44411</v>
      </c>
      <c r="B54" s="32">
        <v>540108</v>
      </c>
      <c r="C54" s="31" t="s">
        <v>1007</v>
      </c>
      <c r="D54" s="31" t="s">
        <v>1009</v>
      </c>
      <c r="E54" s="31" t="s">
        <v>599</v>
      </c>
      <c r="F54" s="92">
        <v>14911</v>
      </c>
      <c r="G54" s="32">
        <v>16.72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44411</v>
      </c>
      <c r="B55" s="32">
        <v>540108</v>
      </c>
      <c r="C55" s="31" t="s">
        <v>1007</v>
      </c>
      <c r="D55" s="31" t="s">
        <v>600</v>
      </c>
      <c r="E55" s="31" t="s">
        <v>598</v>
      </c>
      <c r="F55" s="92">
        <v>13</v>
      </c>
      <c r="G55" s="32">
        <v>17.7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44411</v>
      </c>
      <c r="B56" s="32">
        <v>540108</v>
      </c>
      <c r="C56" s="31" t="s">
        <v>1007</v>
      </c>
      <c r="D56" s="31" t="s">
        <v>600</v>
      </c>
      <c r="E56" s="31" t="s">
        <v>599</v>
      </c>
      <c r="F56" s="92">
        <v>54730</v>
      </c>
      <c r="G56" s="32">
        <v>17.100000000000001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44411</v>
      </c>
      <c r="B57" s="32">
        <v>543310</v>
      </c>
      <c r="C57" s="31" t="s">
        <v>1010</v>
      </c>
      <c r="D57" s="31" t="s">
        <v>1011</v>
      </c>
      <c r="E57" s="31" t="s">
        <v>598</v>
      </c>
      <c r="F57" s="92">
        <v>12000</v>
      </c>
      <c r="G57" s="32">
        <v>61.05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44411</v>
      </c>
      <c r="B58" s="32">
        <v>511742</v>
      </c>
      <c r="C58" s="31" t="s">
        <v>1012</v>
      </c>
      <c r="D58" s="31" t="s">
        <v>1013</v>
      </c>
      <c r="E58" s="31" t="s">
        <v>599</v>
      </c>
      <c r="F58" s="92">
        <v>1042599</v>
      </c>
      <c r="G58" s="32">
        <v>119.02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44411</v>
      </c>
      <c r="B59" s="32">
        <v>511742</v>
      </c>
      <c r="C59" s="31" t="s">
        <v>1012</v>
      </c>
      <c r="D59" s="31" t="s">
        <v>1014</v>
      </c>
      <c r="E59" s="31" t="s">
        <v>598</v>
      </c>
      <c r="F59" s="92">
        <v>500000</v>
      </c>
      <c r="G59" s="32">
        <v>119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44411</v>
      </c>
      <c r="B60" s="32">
        <v>531025</v>
      </c>
      <c r="C60" s="31" t="s">
        <v>903</v>
      </c>
      <c r="D60" s="31" t="s">
        <v>1015</v>
      </c>
      <c r="E60" s="31" t="s">
        <v>599</v>
      </c>
      <c r="F60" s="92">
        <v>185000</v>
      </c>
      <c r="G60" s="32">
        <v>1.95</v>
      </c>
      <c r="H60" s="32" t="s">
        <v>315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44411</v>
      </c>
      <c r="B61" s="32">
        <v>531025</v>
      </c>
      <c r="C61" s="31" t="s">
        <v>903</v>
      </c>
      <c r="D61" s="31" t="s">
        <v>1016</v>
      </c>
      <c r="E61" s="31" t="s">
        <v>599</v>
      </c>
      <c r="F61" s="92">
        <v>183000</v>
      </c>
      <c r="G61" s="32">
        <v>1.95</v>
      </c>
      <c r="H61" s="32" t="s">
        <v>315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44411</v>
      </c>
      <c r="B62" s="32">
        <v>539222</v>
      </c>
      <c r="C62" s="20" t="s">
        <v>1017</v>
      </c>
      <c r="D62" s="20" t="s">
        <v>1018</v>
      </c>
      <c r="E62" s="31" t="s">
        <v>599</v>
      </c>
      <c r="F62" s="92">
        <v>30000</v>
      </c>
      <c r="G62" s="32">
        <v>9.25</v>
      </c>
      <c r="H62" s="32" t="s">
        <v>315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44411</v>
      </c>
      <c r="B63" s="32" t="s">
        <v>926</v>
      </c>
      <c r="C63" s="31" t="s">
        <v>927</v>
      </c>
      <c r="D63" s="31" t="s">
        <v>602</v>
      </c>
      <c r="E63" s="31" t="s">
        <v>598</v>
      </c>
      <c r="F63" s="92">
        <v>32488</v>
      </c>
      <c r="G63" s="32">
        <v>353.9</v>
      </c>
      <c r="H63" s="32" t="s">
        <v>601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44411</v>
      </c>
      <c r="B64" s="32" t="s">
        <v>1019</v>
      </c>
      <c r="C64" s="31" t="s">
        <v>1020</v>
      </c>
      <c r="D64" s="31" t="s">
        <v>928</v>
      </c>
      <c r="E64" s="31" t="s">
        <v>598</v>
      </c>
      <c r="F64" s="92">
        <v>136426</v>
      </c>
      <c r="G64" s="32">
        <v>126.13</v>
      </c>
      <c r="H64" s="32" t="s">
        <v>601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44411</v>
      </c>
      <c r="B65" s="32" t="s">
        <v>1019</v>
      </c>
      <c r="C65" s="31" t="s">
        <v>1020</v>
      </c>
      <c r="D65" s="31" t="s">
        <v>602</v>
      </c>
      <c r="E65" s="31" t="s">
        <v>598</v>
      </c>
      <c r="F65" s="92">
        <v>157413</v>
      </c>
      <c r="G65" s="32">
        <v>126.66</v>
      </c>
      <c r="H65" s="32" t="s">
        <v>601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44411</v>
      </c>
      <c r="B66" s="32" t="s">
        <v>1021</v>
      </c>
      <c r="C66" s="31" t="s">
        <v>1022</v>
      </c>
      <c r="D66" s="31" t="s">
        <v>1023</v>
      </c>
      <c r="E66" s="31" t="s">
        <v>598</v>
      </c>
      <c r="F66" s="92">
        <v>938254</v>
      </c>
      <c r="G66" s="32">
        <v>163.38999999999999</v>
      </c>
      <c r="H66" s="32" t="s">
        <v>601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44411</v>
      </c>
      <c r="B67" s="32" t="s">
        <v>1024</v>
      </c>
      <c r="C67" s="31" t="s">
        <v>1025</v>
      </c>
      <c r="D67" s="31" t="s">
        <v>600</v>
      </c>
      <c r="E67" s="31" t="s">
        <v>598</v>
      </c>
      <c r="F67" s="92">
        <v>278831</v>
      </c>
      <c r="G67" s="32">
        <v>13.83</v>
      </c>
      <c r="H67" s="32" t="s">
        <v>601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44411</v>
      </c>
      <c r="B68" s="32" t="s">
        <v>1026</v>
      </c>
      <c r="C68" s="31" t="s">
        <v>1027</v>
      </c>
      <c r="D68" s="31" t="s">
        <v>602</v>
      </c>
      <c r="E68" s="31" t="s">
        <v>598</v>
      </c>
      <c r="F68" s="92">
        <v>323642</v>
      </c>
      <c r="G68" s="32">
        <v>556.41999999999996</v>
      </c>
      <c r="H68" s="32" t="s">
        <v>601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44411</v>
      </c>
      <c r="B69" s="32" t="s">
        <v>1028</v>
      </c>
      <c r="C69" s="31" t="s">
        <v>1029</v>
      </c>
      <c r="D69" s="31" t="s">
        <v>1030</v>
      </c>
      <c r="E69" s="31" t="s">
        <v>598</v>
      </c>
      <c r="F69" s="92">
        <v>1064873</v>
      </c>
      <c r="G69" s="32">
        <v>32.89</v>
      </c>
      <c r="H69" s="32" t="s">
        <v>601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44411</v>
      </c>
      <c r="B70" s="32" t="s">
        <v>1028</v>
      </c>
      <c r="C70" s="31" t="s">
        <v>1029</v>
      </c>
      <c r="D70" s="31" t="s">
        <v>886</v>
      </c>
      <c r="E70" s="31" t="s">
        <v>598</v>
      </c>
      <c r="F70" s="92">
        <v>423109</v>
      </c>
      <c r="G70" s="32">
        <v>33.47</v>
      </c>
      <c r="H70" s="32" t="s">
        <v>601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44411</v>
      </c>
      <c r="B71" s="32" t="s">
        <v>904</v>
      </c>
      <c r="C71" s="31" t="s">
        <v>905</v>
      </c>
      <c r="D71" s="31" t="s">
        <v>1031</v>
      </c>
      <c r="E71" s="31" t="s">
        <v>598</v>
      </c>
      <c r="F71" s="92">
        <v>42000</v>
      </c>
      <c r="G71" s="32">
        <v>17.18</v>
      </c>
      <c r="H71" s="32" t="s">
        <v>601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44411</v>
      </c>
      <c r="B72" s="32" t="s">
        <v>800</v>
      </c>
      <c r="C72" s="31" t="s">
        <v>1032</v>
      </c>
      <c r="D72" s="31" t="s">
        <v>1033</v>
      </c>
      <c r="E72" s="31" t="s">
        <v>598</v>
      </c>
      <c r="F72" s="92">
        <v>89000</v>
      </c>
      <c r="G72" s="32">
        <v>523.87</v>
      </c>
      <c r="H72" s="32" t="s">
        <v>601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44411</v>
      </c>
      <c r="B73" s="32" t="s">
        <v>1034</v>
      </c>
      <c r="C73" s="31" t="s">
        <v>1035</v>
      </c>
      <c r="D73" s="31" t="s">
        <v>1036</v>
      </c>
      <c r="E73" s="31" t="s">
        <v>598</v>
      </c>
      <c r="F73" s="92">
        <v>1231115</v>
      </c>
      <c r="G73" s="32">
        <v>106.5</v>
      </c>
      <c r="H73" s="32" t="s">
        <v>601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44411</v>
      </c>
      <c r="B74" s="32" t="s">
        <v>1037</v>
      </c>
      <c r="C74" s="31" t="s">
        <v>1038</v>
      </c>
      <c r="D74" s="31" t="s">
        <v>928</v>
      </c>
      <c r="E74" s="31" t="s">
        <v>598</v>
      </c>
      <c r="F74" s="92">
        <v>1677254</v>
      </c>
      <c r="G74" s="32">
        <v>166.39</v>
      </c>
      <c r="H74" s="32" t="s">
        <v>601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44411</v>
      </c>
      <c r="B75" s="32" t="s">
        <v>1037</v>
      </c>
      <c r="C75" s="31" t="s">
        <v>1038</v>
      </c>
      <c r="D75" s="31" t="s">
        <v>602</v>
      </c>
      <c r="E75" s="31" t="s">
        <v>598</v>
      </c>
      <c r="F75" s="92">
        <v>1176828</v>
      </c>
      <c r="G75" s="32">
        <v>166.53</v>
      </c>
      <c r="H75" s="32" t="s">
        <v>601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44411</v>
      </c>
      <c r="B76" s="32" t="s">
        <v>929</v>
      </c>
      <c r="C76" s="31" t="s">
        <v>930</v>
      </c>
      <c r="D76" s="31" t="s">
        <v>1039</v>
      </c>
      <c r="E76" s="31" t="s">
        <v>598</v>
      </c>
      <c r="F76" s="92">
        <v>90025</v>
      </c>
      <c r="G76" s="32">
        <v>128.25</v>
      </c>
      <c r="H76" s="32" t="s">
        <v>601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44411</v>
      </c>
      <c r="B77" s="32" t="s">
        <v>929</v>
      </c>
      <c r="C77" s="31" t="s">
        <v>930</v>
      </c>
      <c r="D77" s="31" t="s">
        <v>600</v>
      </c>
      <c r="E77" s="31" t="s">
        <v>598</v>
      </c>
      <c r="F77" s="92">
        <v>110652</v>
      </c>
      <c r="G77" s="32">
        <v>128.30000000000001</v>
      </c>
      <c r="H77" s="32" t="s">
        <v>601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44411</v>
      </c>
      <c r="B78" s="32" t="s">
        <v>1040</v>
      </c>
      <c r="C78" s="31" t="s">
        <v>1041</v>
      </c>
      <c r="D78" s="31" t="s">
        <v>602</v>
      </c>
      <c r="E78" s="31" t="s">
        <v>598</v>
      </c>
      <c r="F78" s="92">
        <v>82031</v>
      </c>
      <c r="G78" s="32">
        <v>296.61</v>
      </c>
      <c r="H78" s="32" t="s">
        <v>601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44411</v>
      </c>
      <c r="B79" s="32" t="s">
        <v>1042</v>
      </c>
      <c r="C79" s="31" t="s">
        <v>1043</v>
      </c>
      <c r="D79" s="31" t="s">
        <v>1044</v>
      </c>
      <c r="E79" s="31" t="s">
        <v>598</v>
      </c>
      <c r="F79" s="92">
        <v>833839</v>
      </c>
      <c r="G79" s="32">
        <v>573.57000000000005</v>
      </c>
      <c r="H79" s="32" t="s">
        <v>601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44411</v>
      </c>
      <c r="B80" s="32" t="s">
        <v>1042</v>
      </c>
      <c r="C80" s="31" t="s">
        <v>1043</v>
      </c>
      <c r="D80" s="31" t="s">
        <v>875</v>
      </c>
      <c r="E80" s="31" t="s">
        <v>598</v>
      </c>
      <c r="F80" s="92">
        <v>881404</v>
      </c>
      <c r="G80" s="32">
        <v>572.41</v>
      </c>
      <c r="H80" s="32" t="s">
        <v>601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44411</v>
      </c>
      <c r="B81" s="32" t="s">
        <v>931</v>
      </c>
      <c r="C81" s="31" t="s">
        <v>932</v>
      </c>
      <c r="D81" s="31" t="s">
        <v>1045</v>
      </c>
      <c r="E81" s="31" t="s">
        <v>598</v>
      </c>
      <c r="F81" s="92">
        <v>33005</v>
      </c>
      <c r="G81" s="32">
        <v>70.47</v>
      </c>
      <c r="H81" s="32" t="s">
        <v>601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44411</v>
      </c>
      <c r="B82" s="32" t="s">
        <v>1046</v>
      </c>
      <c r="C82" s="31" t="s">
        <v>1047</v>
      </c>
      <c r="D82" s="31" t="s">
        <v>1048</v>
      </c>
      <c r="E82" s="31" t="s">
        <v>598</v>
      </c>
      <c r="F82" s="92">
        <v>225752</v>
      </c>
      <c r="G82" s="32">
        <v>118.48</v>
      </c>
      <c r="H82" s="32" t="s">
        <v>601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44411</v>
      </c>
      <c r="B83" s="32" t="s">
        <v>1049</v>
      </c>
      <c r="C83" s="31" t="s">
        <v>1050</v>
      </c>
      <c r="D83" s="31" t="s">
        <v>1051</v>
      </c>
      <c r="E83" s="31" t="s">
        <v>598</v>
      </c>
      <c r="F83" s="92">
        <v>23624</v>
      </c>
      <c r="G83" s="32">
        <v>1165.56</v>
      </c>
      <c r="H83" s="32" t="s">
        <v>601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44411</v>
      </c>
      <c r="B84" s="32" t="s">
        <v>1052</v>
      </c>
      <c r="C84" s="31" t="s">
        <v>1053</v>
      </c>
      <c r="D84" s="31" t="s">
        <v>1054</v>
      </c>
      <c r="E84" s="31" t="s">
        <v>598</v>
      </c>
      <c r="F84" s="92">
        <v>313601</v>
      </c>
      <c r="G84" s="32">
        <v>272.93</v>
      </c>
      <c r="H84" s="32" t="s">
        <v>601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44411</v>
      </c>
      <c r="B85" s="32" t="s">
        <v>884</v>
      </c>
      <c r="C85" s="31" t="s">
        <v>885</v>
      </c>
      <c r="D85" s="31" t="s">
        <v>602</v>
      </c>
      <c r="E85" s="31" t="s">
        <v>598</v>
      </c>
      <c r="F85" s="92">
        <v>186684</v>
      </c>
      <c r="G85" s="32">
        <v>72.09</v>
      </c>
      <c r="H85" s="32" t="s">
        <v>601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44411</v>
      </c>
      <c r="B86" s="32" t="s">
        <v>798</v>
      </c>
      <c r="C86" s="31" t="s">
        <v>1055</v>
      </c>
      <c r="D86" s="31" t="s">
        <v>1056</v>
      </c>
      <c r="E86" s="31" t="s">
        <v>598</v>
      </c>
      <c r="F86" s="92">
        <v>1489000</v>
      </c>
      <c r="G86" s="32">
        <v>75.12</v>
      </c>
      <c r="H86" s="32" t="s">
        <v>601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44411</v>
      </c>
      <c r="B87" s="32" t="s">
        <v>933</v>
      </c>
      <c r="C87" s="31" t="s">
        <v>934</v>
      </c>
      <c r="D87" s="31" t="s">
        <v>602</v>
      </c>
      <c r="E87" s="31" t="s">
        <v>598</v>
      </c>
      <c r="F87" s="92">
        <v>136592</v>
      </c>
      <c r="G87" s="32">
        <v>162.37</v>
      </c>
      <c r="H87" s="32" t="s">
        <v>601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44411</v>
      </c>
      <c r="B88" s="32" t="s">
        <v>935</v>
      </c>
      <c r="C88" s="31" t="s">
        <v>936</v>
      </c>
      <c r="D88" s="31" t="s">
        <v>886</v>
      </c>
      <c r="E88" s="31" t="s">
        <v>598</v>
      </c>
      <c r="F88" s="92">
        <v>79639</v>
      </c>
      <c r="G88" s="32">
        <v>142.22999999999999</v>
      </c>
      <c r="H88" s="32" t="s">
        <v>601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44411</v>
      </c>
      <c r="B89" s="32" t="s">
        <v>1057</v>
      </c>
      <c r="C89" s="31" t="s">
        <v>1058</v>
      </c>
      <c r="D89" s="31" t="s">
        <v>1059</v>
      </c>
      <c r="E89" s="31" t="s">
        <v>598</v>
      </c>
      <c r="F89" s="92">
        <v>3700000</v>
      </c>
      <c r="G89" s="32">
        <v>2.33</v>
      </c>
      <c r="H89" s="32" t="s">
        <v>601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44411</v>
      </c>
      <c r="B90" s="32" t="s">
        <v>975</v>
      </c>
      <c r="C90" s="31" t="s">
        <v>1060</v>
      </c>
      <c r="D90" s="31" t="s">
        <v>1061</v>
      </c>
      <c r="E90" s="31" t="s">
        <v>598</v>
      </c>
      <c r="F90" s="92">
        <v>432500</v>
      </c>
      <c r="G90" s="32">
        <v>123.95</v>
      </c>
      <c r="H90" s="32" t="s">
        <v>601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44411</v>
      </c>
      <c r="B91" s="32" t="s">
        <v>1062</v>
      </c>
      <c r="C91" s="31" t="s">
        <v>1063</v>
      </c>
      <c r="D91" s="31" t="s">
        <v>1064</v>
      </c>
      <c r="E91" s="31" t="s">
        <v>598</v>
      </c>
      <c r="F91" s="92">
        <v>58000</v>
      </c>
      <c r="G91" s="32">
        <v>45.72</v>
      </c>
      <c r="H91" s="32" t="s">
        <v>601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44411</v>
      </c>
      <c r="B92" s="32" t="s">
        <v>937</v>
      </c>
      <c r="C92" s="31" t="s">
        <v>938</v>
      </c>
      <c r="D92" s="31" t="s">
        <v>1065</v>
      </c>
      <c r="E92" s="31" t="s">
        <v>598</v>
      </c>
      <c r="F92" s="92">
        <v>27669</v>
      </c>
      <c r="G92" s="32">
        <v>333.45</v>
      </c>
      <c r="H92" s="32" t="s">
        <v>601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44411</v>
      </c>
      <c r="B93" s="32" t="s">
        <v>926</v>
      </c>
      <c r="C93" s="31" t="s">
        <v>927</v>
      </c>
      <c r="D93" s="31" t="s">
        <v>602</v>
      </c>
      <c r="E93" s="31" t="s">
        <v>599</v>
      </c>
      <c r="F93" s="92">
        <v>32488</v>
      </c>
      <c r="G93" s="32">
        <v>354.38</v>
      </c>
      <c r="H93" s="32" t="s">
        <v>601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44411</v>
      </c>
      <c r="B94" s="32" t="s">
        <v>1019</v>
      </c>
      <c r="C94" s="31" t="s">
        <v>1020</v>
      </c>
      <c r="D94" s="31" t="s">
        <v>928</v>
      </c>
      <c r="E94" s="31" t="s">
        <v>599</v>
      </c>
      <c r="F94" s="92">
        <v>137563</v>
      </c>
      <c r="G94" s="32">
        <v>126.43</v>
      </c>
      <c r="H94" s="32" t="s">
        <v>601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44411</v>
      </c>
      <c r="B95" s="32" t="s">
        <v>1019</v>
      </c>
      <c r="C95" s="31" t="s">
        <v>1020</v>
      </c>
      <c r="D95" s="31" t="s">
        <v>602</v>
      </c>
      <c r="E95" s="31" t="s">
        <v>599</v>
      </c>
      <c r="F95" s="92">
        <v>157413</v>
      </c>
      <c r="G95" s="32">
        <v>126.84</v>
      </c>
      <c r="H95" s="32" t="s">
        <v>601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44411</v>
      </c>
      <c r="B96" s="32" t="s">
        <v>1021</v>
      </c>
      <c r="C96" s="31" t="s">
        <v>1022</v>
      </c>
      <c r="D96" s="31" t="s">
        <v>1023</v>
      </c>
      <c r="E96" s="31" t="s">
        <v>599</v>
      </c>
      <c r="F96" s="92">
        <v>557517</v>
      </c>
      <c r="G96" s="32">
        <v>163.87</v>
      </c>
      <c r="H96" s="32" t="s">
        <v>601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44411</v>
      </c>
      <c r="B97" s="32" t="s">
        <v>1066</v>
      </c>
      <c r="C97" s="31" t="s">
        <v>1067</v>
      </c>
      <c r="D97" s="31" t="s">
        <v>1068</v>
      </c>
      <c r="E97" s="31" t="s">
        <v>599</v>
      </c>
      <c r="F97" s="92">
        <v>180000</v>
      </c>
      <c r="G97" s="32">
        <v>5.55</v>
      </c>
      <c r="H97" s="32" t="s">
        <v>601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44411</v>
      </c>
      <c r="B98" s="32" t="s">
        <v>1024</v>
      </c>
      <c r="C98" s="31" t="s">
        <v>1025</v>
      </c>
      <c r="D98" s="31" t="s">
        <v>600</v>
      </c>
      <c r="E98" s="31" t="s">
        <v>599</v>
      </c>
      <c r="F98" s="92">
        <v>278831</v>
      </c>
      <c r="G98" s="32">
        <v>14.38</v>
      </c>
      <c r="H98" s="32" t="s">
        <v>601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44411</v>
      </c>
      <c r="B99" s="32" t="s">
        <v>1026</v>
      </c>
      <c r="C99" s="31" t="s">
        <v>1027</v>
      </c>
      <c r="D99" s="31" t="s">
        <v>602</v>
      </c>
      <c r="E99" s="31" t="s">
        <v>599</v>
      </c>
      <c r="F99" s="92">
        <v>323642</v>
      </c>
      <c r="G99" s="32">
        <v>557.04999999999995</v>
      </c>
      <c r="H99" s="32" t="s">
        <v>601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44411</v>
      </c>
      <c r="B100" s="32" t="s">
        <v>1028</v>
      </c>
      <c r="C100" s="31" t="s">
        <v>1029</v>
      </c>
      <c r="D100" s="31" t="s">
        <v>886</v>
      </c>
      <c r="E100" s="31" t="s">
        <v>599</v>
      </c>
      <c r="F100" s="92">
        <v>523109</v>
      </c>
      <c r="G100" s="32">
        <v>33.450000000000003</v>
      </c>
      <c r="H100" s="32" t="s">
        <v>601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44411</v>
      </c>
      <c r="B101" s="32" t="s">
        <v>1028</v>
      </c>
      <c r="C101" s="31" t="s">
        <v>1029</v>
      </c>
      <c r="D101" s="31" t="s">
        <v>1030</v>
      </c>
      <c r="E101" s="31" t="s">
        <v>599</v>
      </c>
      <c r="F101" s="92">
        <v>1064873</v>
      </c>
      <c r="G101" s="32">
        <v>33.340000000000003</v>
      </c>
      <c r="H101" s="32" t="s">
        <v>601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44411</v>
      </c>
      <c r="B102" s="32" t="s">
        <v>1034</v>
      </c>
      <c r="C102" s="31" t="s">
        <v>1035</v>
      </c>
      <c r="D102" s="31" t="s">
        <v>1036</v>
      </c>
      <c r="E102" s="31" t="s">
        <v>599</v>
      </c>
      <c r="F102" s="92">
        <v>1031706</v>
      </c>
      <c r="G102" s="32">
        <v>105.72</v>
      </c>
      <c r="H102" s="32" t="s">
        <v>601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44411</v>
      </c>
      <c r="B103" s="32" t="s">
        <v>1069</v>
      </c>
      <c r="C103" s="31" t="s">
        <v>1070</v>
      </c>
      <c r="D103" s="31" t="s">
        <v>1071</v>
      </c>
      <c r="E103" s="31" t="s">
        <v>599</v>
      </c>
      <c r="F103" s="92">
        <v>700000</v>
      </c>
      <c r="G103" s="32">
        <v>43.26</v>
      </c>
      <c r="H103" s="32" t="s">
        <v>601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44411</v>
      </c>
      <c r="B104" s="32" t="s">
        <v>1037</v>
      </c>
      <c r="C104" s="31" t="s">
        <v>1038</v>
      </c>
      <c r="D104" s="31" t="s">
        <v>928</v>
      </c>
      <c r="E104" s="31" t="s">
        <v>599</v>
      </c>
      <c r="F104" s="92">
        <v>1682585</v>
      </c>
      <c r="G104" s="32">
        <v>166.5</v>
      </c>
      <c r="H104" s="32" t="s">
        <v>601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44411</v>
      </c>
      <c r="B105" s="32" t="s">
        <v>1037</v>
      </c>
      <c r="C105" s="31" t="s">
        <v>1038</v>
      </c>
      <c r="D105" s="31" t="s">
        <v>602</v>
      </c>
      <c r="E105" s="31" t="s">
        <v>599</v>
      </c>
      <c r="F105" s="92">
        <v>1176828</v>
      </c>
      <c r="G105" s="32">
        <v>166.63</v>
      </c>
      <c r="H105" s="32" t="s">
        <v>601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44411</v>
      </c>
      <c r="B106" s="32" t="s">
        <v>929</v>
      </c>
      <c r="C106" s="31" t="s">
        <v>930</v>
      </c>
      <c r="D106" s="31" t="s">
        <v>600</v>
      </c>
      <c r="E106" s="31" t="s">
        <v>599</v>
      </c>
      <c r="F106" s="92">
        <v>138331</v>
      </c>
      <c r="G106" s="32">
        <v>128.34</v>
      </c>
      <c r="H106" s="32" t="s">
        <v>601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44411</v>
      </c>
      <c r="B107" s="32" t="s">
        <v>929</v>
      </c>
      <c r="C107" s="31" t="s">
        <v>930</v>
      </c>
      <c r="D107" s="31" t="s">
        <v>1039</v>
      </c>
      <c r="E107" s="31" t="s">
        <v>599</v>
      </c>
      <c r="F107" s="92">
        <v>5009</v>
      </c>
      <c r="G107" s="32">
        <v>129.19999999999999</v>
      </c>
      <c r="H107" s="32" t="s">
        <v>601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>
        <v>44411</v>
      </c>
      <c r="B108" s="32" t="s">
        <v>1040</v>
      </c>
      <c r="C108" s="31" t="s">
        <v>1041</v>
      </c>
      <c r="D108" s="31" t="s">
        <v>602</v>
      </c>
      <c r="E108" s="31" t="s">
        <v>599</v>
      </c>
      <c r="F108" s="92">
        <v>82031</v>
      </c>
      <c r="G108" s="32">
        <v>296.68</v>
      </c>
      <c r="H108" s="32" t="s">
        <v>601</v>
      </c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>
        <v>44411</v>
      </c>
      <c r="B109" s="32" t="s">
        <v>1042</v>
      </c>
      <c r="C109" s="31" t="s">
        <v>1043</v>
      </c>
      <c r="D109" s="31" t="s">
        <v>1044</v>
      </c>
      <c r="E109" s="31" t="s">
        <v>599</v>
      </c>
      <c r="F109" s="92">
        <v>835458</v>
      </c>
      <c r="G109" s="32">
        <v>572.41</v>
      </c>
      <c r="H109" s="32" t="s">
        <v>601</v>
      </c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>
        <v>44411</v>
      </c>
      <c r="B110" s="32" t="s">
        <v>1042</v>
      </c>
      <c r="C110" s="31" t="s">
        <v>1043</v>
      </c>
      <c r="D110" s="31" t="s">
        <v>875</v>
      </c>
      <c r="E110" s="31" t="s">
        <v>599</v>
      </c>
      <c r="F110" s="92">
        <v>881404</v>
      </c>
      <c r="G110" s="32">
        <v>573.54999999999995</v>
      </c>
      <c r="H110" s="32" t="s">
        <v>601</v>
      </c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>
        <v>44411</v>
      </c>
      <c r="B111" s="32" t="s">
        <v>1072</v>
      </c>
      <c r="C111" s="31" t="s">
        <v>1073</v>
      </c>
      <c r="D111" s="31" t="s">
        <v>1074</v>
      </c>
      <c r="E111" s="31" t="s">
        <v>599</v>
      </c>
      <c r="F111" s="92">
        <v>129000</v>
      </c>
      <c r="G111" s="32">
        <v>47.03</v>
      </c>
      <c r="H111" s="32" t="s">
        <v>601</v>
      </c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>
        <v>44411</v>
      </c>
      <c r="B112" s="32" t="s">
        <v>931</v>
      </c>
      <c r="C112" s="31" t="s">
        <v>932</v>
      </c>
      <c r="D112" s="31" t="s">
        <v>1045</v>
      </c>
      <c r="E112" s="31" t="s">
        <v>599</v>
      </c>
      <c r="F112" s="92">
        <v>87839</v>
      </c>
      <c r="G112" s="32">
        <v>70.709999999999994</v>
      </c>
      <c r="H112" s="32" t="s">
        <v>601</v>
      </c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>
        <v>44411</v>
      </c>
      <c r="B113" s="32" t="s">
        <v>1046</v>
      </c>
      <c r="C113" s="31" t="s">
        <v>1047</v>
      </c>
      <c r="D113" s="31" t="s">
        <v>1048</v>
      </c>
      <c r="E113" s="31" t="s">
        <v>599</v>
      </c>
      <c r="F113" s="92">
        <v>210830</v>
      </c>
      <c r="G113" s="32">
        <v>116.13</v>
      </c>
      <c r="H113" s="32" t="s">
        <v>601</v>
      </c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>
        <v>44411</v>
      </c>
      <c r="B114" s="32" t="s">
        <v>1049</v>
      </c>
      <c r="C114" s="31" t="s">
        <v>1050</v>
      </c>
      <c r="D114" s="31" t="s">
        <v>1051</v>
      </c>
      <c r="E114" s="31" t="s">
        <v>599</v>
      </c>
      <c r="F114" s="92">
        <v>23624</v>
      </c>
      <c r="G114" s="32">
        <v>1166.73</v>
      </c>
      <c r="H114" s="32" t="s">
        <v>601</v>
      </c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>
        <v>44411</v>
      </c>
      <c r="B115" s="32" t="s">
        <v>1052</v>
      </c>
      <c r="C115" s="31" t="s">
        <v>1053</v>
      </c>
      <c r="D115" s="31" t="s">
        <v>1054</v>
      </c>
      <c r="E115" s="31" t="s">
        <v>599</v>
      </c>
      <c r="F115" s="92">
        <v>313601</v>
      </c>
      <c r="G115" s="32">
        <v>273.14999999999998</v>
      </c>
      <c r="H115" s="32" t="s">
        <v>601</v>
      </c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>
        <v>44411</v>
      </c>
      <c r="B116" s="32" t="s">
        <v>884</v>
      </c>
      <c r="C116" s="31" t="s">
        <v>885</v>
      </c>
      <c r="D116" s="31" t="s">
        <v>602</v>
      </c>
      <c r="E116" s="31" t="s">
        <v>599</v>
      </c>
      <c r="F116" s="92">
        <v>186684</v>
      </c>
      <c r="G116" s="32">
        <v>71.930000000000007</v>
      </c>
      <c r="H116" s="32" t="s">
        <v>601</v>
      </c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>
        <v>44411</v>
      </c>
      <c r="B117" s="32" t="s">
        <v>933</v>
      </c>
      <c r="C117" s="31" t="s">
        <v>934</v>
      </c>
      <c r="D117" s="31" t="s">
        <v>602</v>
      </c>
      <c r="E117" s="31" t="s">
        <v>599</v>
      </c>
      <c r="F117" s="92">
        <v>136592</v>
      </c>
      <c r="G117" s="32">
        <v>162.34</v>
      </c>
      <c r="H117" s="32" t="s">
        <v>601</v>
      </c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>
        <v>44411</v>
      </c>
      <c r="B118" s="32" t="s">
        <v>935</v>
      </c>
      <c r="C118" s="31" t="s">
        <v>936</v>
      </c>
      <c r="D118" s="31" t="s">
        <v>886</v>
      </c>
      <c r="E118" s="31" t="s">
        <v>599</v>
      </c>
      <c r="F118" s="92">
        <v>67588</v>
      </c>
      <c r="G118" s="32">
        <v>143.51</v>
      </c>
      <c r="H118" s="32" t="s">
        <v>601</v>
      </c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>
        <v>44411</v>
      </c>
      <c r="B119" s="32" t="s">
        <v>887</v>
      </c>
      <c r="C119" s="31" t="s">
        <v>888</v>
      </c>
      <c r="D119" s="31" t="s">
        <v>906</v>
      </c>
      <c r="E119" s="31" t="s">
        <v>599</v>
      </c>
      <c r="F119" s="92">
        <v>3189311</v>
      </c>
      <c r="G119" s="32">
        <v>0.9</v>
      </c>
      <c r="H119" s="32" t="s">
        <v>601</v>
      </c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>
        <v>44411</v>
      </c>
      <c r="B120" s="32" t="s">
        <v>1062</v>
      </c>
      <c r="C120" s="31" t="s">
        <v>1063</v>
      </c>
      <c r="D120" s="31" t="s">
        <v>1075</v>
      </c>
      <c r="E120" s="31" t="s">
        <v>599</v>
      </c>
      <c r="F120" s="92">
        <v>60000</v>
      </c>
      <c r="G120" s="32">
        <v>45.61</v>
      </c>
      <c r="H120" s="32" t="s">
        <v>601</v>
      </c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>
        <v>44411</v>
      </c>
      <c r="B121" s="32" t="s">
        <v>937</v>
      </c>
      <c r="C121" s="31" t="s">
        <v>938</v>
      </c>
      <c r="D121" s="31" t="s">
        <v>1065</v>
      </c>
      <c r="E121" s="31" t="s">
        <v>599</v>
      </c>
      <c r="F121" s="92">
        <v>267969</v>
      </c>
      <c r="G121" s="32">
        <v>358.59</v>
      </c>
      <c r="H121" s="32" t="s">
        <v>601</v>
      </c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/>
      <c r="B122" s="32"/>
      <c r="C122" s="31"/>
      <c r="D122" s="31"/>
      <c r="E122" s="31"/>
      <c r="F122" s="92"/>
      <c r="G122" s="32"/>
      <c r="H122" s="32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/>
      <c r="B123" s="32"/>
      <c r="C123" s="31"/>
      <c r="D123" s="31"/>
      <c r="E123" s="31"/>
      <c r="F123" s="92"/>
      <c r="G123" s="32"/>
      <c r="H123" s="32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/>
      <c r="B124" s="32"/>
      <c r="C124" s="31"/>
      <c r="D124" s="31"/>
      <c r="E124" s="31"/>
      <c r="F124" s="92"/>
      <c r="G124" s="32"/>
      <c r="H124" s="32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/>
      <c r="B125" s="32"/>
      <c r="C125" s="31"/>
      <c r="D125" s="31"/>
      <c r="E125" s="31"/>
      <c r="F125" s="92"/>
      <c r="G125" s="32"/>
      <c r="H125" s="32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/>
      <c r="B126" s="32"/>
      <c r="C126" s="31"/>
      <c r="D126" s="31"/>
      <c r="E126" s="31"/>
      <c r="F126" s="92"/>
      <c r="G126" s="32"/>
      <c r="H126" s="32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/>
      <c r="B127" s="32"/>
      <c r="C127" s="31"/>
      <c r="D127" s="31"/>
      <c r="E127" s="31"/>
      <c r="F127" s="92"/>
      <c r="G127" s="32"/>
      <c r="H127" s="32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/>
      <c r="B128" s="32"/>
      <c r="C128" s="31"/>
      <c r="D128" s="31"/>
      <c r="E128" s="31"/>
      <c r="F128" s="92"/>
      <c r="G128" s="32"/>
      <c r="H128" s="32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/>
      <c r="B129" s="32"/>
      <c r="C129" s="31"/>
      <c r="D129" s="31"/>
      <c r="E129" s="31"/>
      <c r="F129" s="92"/>
      <c r="G129" s="32"/>
      <c r="H129" s="32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/>
      <c r="B130" s="32"/>
      <c r="C130" s="31"/>
      <c r="D130" s="31"/>
      <c r="E130" s="31"/>
      <c r="F130" s="92"/>
      <c r="G130" s="32"/>
      <c r="H130" s="32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/>
      <c r="B131" s="32"/>
      <c r="C131" s="31"/>
      <c r="D131" s="31"/>
      <c r="E131" s="31"/>
      <c r="F131" s="92"/>
      <c r="G131" s="32"/>
      <c r="H131" s="32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/>
      <c r="B132" s="32"/>
      <c r="C132" s="31"/>
      <c r="D132" s="31"/>
      <c r="E132" s="31"/>
      <c r="F132" s="92"/>
      <c r="G132" s="32"/>
      <c r="H132" s="32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/>
      <c r="B133" s="32"/>
      <c r="C133" s="31"/>
      <c r="D133" s="31"/>
      <c r="E133" s="31"/>
      <c r="F133" s="92"/>
      <c r="G133" s="32"/>
      <c r="H133" s="32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/>
      <c r="B134" s="32"/>
      <c r="C134" s="31"/>
      <c r="D134" s="31"/>
      <c r="E134" s="31"/>
      <c r="F134" s="92"/>
      <c r="G134" s="32"/>
      <c r="H134" s="32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/>
      <c r="B135" s="32"/>
      <c r="C135" s="31"/>
      <c r="D135" s="31"/>
      <c r="E135" s="31"/>
      <c r="F135" s="92"/>
      <c r="G135" s="32"/>
      <c r="H135" s="32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/>
      <c r="B136" s="32"/>
      <c r="C136" s="31"/>
      <c r="D136" s="31"/>
      <c r="E136" s="31"/>
      <c r="F136" s="92"/>
      <c r="G136" s="32"/>
      <c r="H136" s="32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/>
      <c r="B137" s="32"/>
      <c r="C137" s="31"/>
      <c r="D137" s="31"/>
      <c r="E137" s="31"/>
      <c r="F137" s="92"/>
      <c r="G137" s="32"/>
      <c r="H137" s="32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/>
      <c r="B138" s="32"/>
      <c r="C138" s="31"/>
      <c r="D138" s="31"/>
      <c r="E138" s="31"/>
      <c r="F138" s="92"/>
      <c r="G138" s="32"/>
      <c r="H138" s="32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/>
      <c r="B139" s="32"/>
      <c r="C139" s="31"/>
      <c r="D139" s="31"/>
      <c r="E139" s="31"/>
      <c r="F139" s="92"/>
      <c r="G139" s="32"/>
      <c r="H139" s="32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/>
      <c r="B140" s="32"/>
      <c r="C140" s="31"/>
      <c r="D140" s="31"/>
      <c r="E140" s="31"/>
      <c r="F140" s="92"/>
      <c r="G140" s="32"/>
      <c r="H140" s="32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/>
      <c r="B141" s="32"/>
      <c r="C141" s="31"/>
      <c r="D141" s="31"/>
      <c r="E141" s="31"/>
      <c r="F141" s="92"/>
      <c r="G141" s="32"/>
      <c r="H141" s="32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/>
      <c r="B142" s="32"/>
      <c r="C142" s="31"/>
      <c r="D142" s="31"/>
      <c r="E142" s="31"/>
      <c r="F142" s="92"/>
      <c r="G142" s="32"/>
      <c r="H142" s="32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/>
      <c r="B143" s="32"/>
      <c r="C143" s="31"/>
      <c r="D143" s="31"/>
      <c r="E143" s="31"/>
      <c r="F143" s="92"/>
      <c r="G143" s="32"/>
      <c r="H143" s="32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/>
      <c r="B144" s="32"/>
      <c r="C144" s="31"/>
      <c r="D144" s="31"/>
      <c r="E144" s="31"/>
      <c r="F144" s="92"/>
      <c r="G144" s="32"/>
      <c r="H144" s="32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/>
      <c r="B145" s="32"/>
      <c r="C145" s="31"/>
      <c r="D145" s="31"/>
      <c r="E145" s="31"/>
      <c r="F145" s="92"/>
      <c r="G145" s="32"/>
      <c r="H145" s="32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/>
      <c r="B146" s="32"/>
      <c r="C146" s="31"/>
      <c r="D146" s="31"/>
      <c r="E146" s="31"/>
      <c r="F146" s="92"/>
      <c r="G146" s="32"/>
      <c r="H146" s="32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/>
      <c r="B147" s="32"/>
      <c r="C147" s="31"/>
      <c r="D147" s="31"/>
      <c r="E147" s="31"/>
      <c r="F147" s="92"/>
      <c r="G147" s="32"/>
      <c r="H147" s="32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/>
      <c r="B148" s="32"/>
      <c r="C148" s="31"/>
      <c r="D148" s="31"/>
      <c r="E148" s="31"/>
      <c r="F148" s="92"/>
      <c r="G148" s="32"/>
      <c r="H148" s="32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/>
      <c r="B149" s="32"/>
      <c r="C149" s="31"/>
      <c r="D149" s="31"/>
      <c r="E149" s="31"/>
      <c r="F149" s="92"/>
      <c r="G149" s="32"/>
      <c r="H149" s="32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/>
      <c r="B150" s="32"/>
      <c r="C150" s="31"/>
      <c r="D150" s="31"/>
      <c r="E150" s="31"/>
      <c r="F150" s="92"/>
      <c r="G150" s="32"/>
      <c r="H150" s="32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/>
      <c r="B151" s="32"/>
      <c r="C151" s="31"/>
      <c r="D151" s="31"/>
      <c r="E151" s="31"/>
      <c r="F151" s="92"/>
      <c r="G151" s="32"/>
      <c r="H151" s="32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/>
      <c r="B152" s="32"/>
      <c r="C152" s="31"/>
      <c r="D152" s="31"/>
      <c r="E152" s="31"/>
      <c r="F152" s="92"/>
      <c r="G152" s="32"/>
      <c r="H152" s="32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/>
      <c r="B153" s="32"/>
      <c r="C153" s="31"/>
      <c r="D153" s="31"/>
      <c r="E153" s="31"/>
      <c r="F153" s="92"/>
      <c r="G153" s="32"/>
      <c r="H153" s="32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/>
      <c r="B154" s="32"/>
      <c r="C154" s="31"/>
      <c r="D154" s="31"/>
      <c r="E154" s="31"/>
      <c r="F154" s="92"/>
      <c r="G154" s="32"/>
      <c r="H154" s="32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/>
      <c r="B155" s="32"/>
      <c r="C155" s="31"/>
      <c r="D155" s="31"/>
      <c r="E155" s="31"/>
      <c r="F155" s="92"/>
      <c r="G155" s="32"/>
      <c r="H155" s="32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/>
      <c r="B156" s="32"/>
      <c r="C156" s="31"/>
      <c r="D156" s="31"/>
      <c r="E156" s="31"/>
      <c r="F156" s="92"/>
      <c r="G156" s="32"/>
      <c r="H156" s="32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/>
      <c r="B157" s="32"/>
      <c r="C157" s="31"/>
      <c r="D157" s="31"/>
      <c r="E157" s="31"/>
      <c r="F157" s="92"/>
      <c r="G157" s="32"/>
      <c r="H157" s="32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/>
      <c r="B158" s="32"/>
      <c r="C158" s="31"/>
      <c r="D158" s="31"/>
      <c r="E158" s="31"/>
      <c r="F158" s="92"/>
      <c r="G158" s="32"/>
      <c r="H158" s="32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/>
      <c r="B159" s="32"/>
      <c r="C159" s="31"/>
      <c r="D159" s="31"/>
      <c r="E159" s="31"/>
      <c r="F159" s="92"/>
      <c r="G159" s="32"/>
      <c r="H159" s="32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/>
      <c r="B160" s="32"/>
      <c r="C160" s="31"/>
      <c r="D160" s="31"/>
      <c r="E160" s="31"/>
      <c r="F160" s="92"/>
      <c r="G160" s="32"/>
      <c r="H160" s="32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/>
      <c r="B161" s="32"/>
      <c r="C161" s="31"/>
      <c r="D161" s="31"/>
      <c r="E161" s="31"/>
      <c r="F161" s="92"/>
      <c r="G161" s="32"/>
      <c r="H161" s="32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/>
      <c r="B162" s="32"/>
      <c r="C162" s="31"/>
      <c r="D162" s="31"/>
      <c r="E162" s="31"/>
      <c r="F162" s="92"/>
      <c r="G162" s="32"/>
      <c r="H162" s="32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/>
      <c r="B163" s="32"/>
      <c r="C163" s="31"/>
      <c r="D163" s="31"/>
      <c r="E163" s="31"/>
      <c r="F163" s="92"/>
      <c r="G163" s="32"/>
      <c r="H163" s="32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/>
      <c r="B164" s="32"/>
      <c r="C164" s="31"/>
      <c r="D164" s="31"/>
      <c r="E164" s="31"/>
      <c r="F164" s="92"/>
      <c r="G164" s="32"/>
      <c r="H164" s="32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/>
      <c r="B165" s="32"/>
      <c r="C165" s="31"/>
      <c r="D165" s="31"/>
      <c r="E165" s="31"/>
      <c r="F165" s="92"/>
      <c r="G165" s="32"/>
      <c r="H165" s="32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/>
      <c r="B166" s="32"/>
      <c r="C166" s="31"/>
      <c r="D166" s="31"/>
      <c r="E166" s="31"/>
      <c r="F166" s="92"/>
      <c r="G166" s="32"/>
      <c r="H166" s="32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/>
      <c r="B167" s="32"/>
      <c r="C167" s="31"/>
      <c r="D167" s="31"/>
      <c r="E167" s="31"/>
      <c r="F167" s="92"/>
      <c r="G167" s="32"/>
      <c r="H167" s="32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/>
      <c r="B168" s="32"/>
      <c r="C168" s="31"/>
      <c r="D168" s="31"/>
      <c r="E168" s="31"/>
      <c r="F168" s="92"/>
      <c r="G168" s="32"/>
      <c r="H168" s="32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/>
      <c r="B169" s="32"/>
      <c r="C169" s="31"/>
      <c r="D169" s="31"/>
      <c r="E169" s="31"/>
      <c r="F169" s="92"/>
      <c r="G169" s="32"/>
      <c r="H169" s="3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/>
      <c r="B170" s="32"/>
      <c r="C170" s="31"/>
      <c r="D170" s="31"/>
      <c r="E170" s="31"/>
      <c r="F170" s="92"/>
      <c r="G170" s="32"/>
      <c r="H170" s="3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/>
      <c r="B171" s="32"/>
      <c r="C171" s="31"/>
      <c r="D171" s="31"/>
      <c r="E171" s="31"/>
      <c r="F171" s="92"/>
      <c r="G171" s="32"/>
      <c r="H171" s="3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2"/>
  <sheetViews>
    <sheetView zoomScale="85" zoomScaleNormal="85" workbookViewId="0">
      <selection activeCell="D21" sqref="D2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603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44412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604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605</v>
      </c>
      <c r="E9" s="102" t="s">
        <v>606</v>
      </c>
      <c r="F9" s="102" t="s">
        <v>607</v>
      </c>
      <c r="G9" s="102" t="s">
        <v>608</v>
      </c>
      <c r="H9" s="102" t="s">
        <v>609</v>
      </c>
      <c r="I9" s="102" t="s">
        <v>610</v>
      </c>
      <c r="J9" s="101" t="s">
        <v>611</v>
      </c>
      <c r="K9" s="102" t="s">
        <v>612</v>
      </c>
      <c r="L9" s="104" t="s">
        <v>613</v>
      </c>
      <c r="M9" s="104" t="s">
        <v>614</v>
      </c>
      <c r="N9" s="102" t="s">
        <v>615</v>
      </c>
      <c r="O9" s="103" t="s">
        <v>616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1">
        <v>1</v>
      </c>
      <c r="B10" s="112">
        <v>44357</v>
      </c>
      <c r="C10" s="113"/>
      <c r="D10" s="114" t="s">
        <v>82</v>
      </c>
      <c r="E10" s="115" t="s">
        <v>620</v>
      </c>
      <c r="F10" s="111" t="s">
        <v>622</v>
      </c>
      <c r="G10" s="111">
        <v>3345</v>
      </c>
      <c r="H10" s="115"/>
      <c r="I10" s="116" t="s">
        <v>623</v>
      </c>
      <c r="J10" s="117" t="s">
        <v>621</v>
      </c>
      <c r="K10" s="117"/>
      <c r="L10" s="118"/>
      <c r="M10" s="119"/>
      <c r="N10" s="117"/>
      <c r="O10" s="120"/>
      <c r="P10" s="105"/>
      <c r="Q10" s="1"/>
      <c r="R10" s="1" t="s">
        <v>619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111">
        <v>2</v>
      </c>
      <c r="B11" s="112">
        <v>44363</v>
      </c>
      <c r="C11" s="113"/>
      <c r="D11" s="114" t="s">
        <v>102</v>
      </c>
      <c r="E11" s="115" t="s">
        <v>617</v>
      </c>
      <c r="F11" s="111" t="s">
        <v>869</v>
      </c>
      <c r="G11" s="111">
        <v>1111.5</v>
      </c>
      <c r="H11" s="115"/>
      <c r="I11" s="116" t="s">
        <v>625</v>
      </c>
      <c r="J11" s="117" t="s">
        <v>621</v>
      </c>
      <c r="K11" s="117"/>
      <c r="L11" s="118"/>
      <c r="M11" s="119"/>
      <c r="N11" s="117"/>
      <c r="O11" s="120"/>
      <c r="P11" s="105"/>
      <c r="Q11" s="1"/>
      <c r="R11" s="1" t="s">
        <v>619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21">
        <v>3</v>
      </c>
      <c r="B12" s="112">
        <v>44385</v>
      </c>
      <c r="C12" s="122"/>
      <c r="D12" s="114" t="s">
        <v>585</v>
      </c>
      <c r="E12" s="115" t="s">
        <v>620</v>
      </c>
      <c r="F12" s="111" t="s">
        <v>626</v>
      </c>
      <c r="G12" s="111">
        <v>2060</v>
      </c>
      <c r="H12" s="115"/>
      <c r="I12" s="116">
        <v>2500</v>
      </c>
      <c r="J12" s="117" t="s">
        <v>621</v>
      </c>
      <c r="K12" s="117"/>
      <c r="L12" s="118"/>
      <c r="M12" s="119"/>
      <c r="N12" s="117"/>
      <c r="O12" s="120"/>
      <c r="P12" s="105"/>
      <c r="Q12" s="1"/>
      <c r="R12" s="1" t="s">
        <v>624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21">
        <v>4</v>
      </c>
      <c r="B13" s="112">
        <v>44385</v>
      </c>
      <c r="C13" s="122"/>
      <c r="D13" s="114" t="s">
        <v>155</v>
      </c>
      <c r="E13" s="115" t="s">
        <v>620</v>
      </c>
      <c r="F13" s="111" t="s">
        <v>627</v>
      </c>
      <c r="G13" s="111">
        <v>6950</v>
      </c>
      <c r="H13" s="115"/>
      <c r="I13" s="116" t="s">
        <v>628</v>
      </c>
      <c r="J13" s="117" t="s">
        <v>621</v>
      </c>
      <c r="K13" s="117"/>
      <c r="L13" s="118"/>
      <c r="M13" s="119"/>
      <c r="N13" s="117"/>
      <c r="O13" s="120"/>
      <c r="P13" s="105"/>
      <c r="Q13" s="1"/>
      <c r="R13" s="1" t="s">
        <v>619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21">
        <v>5</v>
      </c>
      <c r="B14" s="112">
        <v>44396</v>
      </c>
      <c r="C14" s="122"/>
      <c r="D14" s="114" t="s">
        <v>131</v>
      </c>
      <c r="E14" s="115" t="s">
        <v>620</v>
      </c>
      <c r="F14" s="111" t="s">
        <v>862</v>
      </c>
      <c r="G14" s="111">
        <v>510</v>
      </c>
      <c r="H14" s="115"/>
      <c r="I14" s="116" t="s">
        <v>863</v>
      </c>
      <c r="J14" s="117" t="s">
        <v>621</v>
      </c>
      <c r="K14" s="117"/>
      <c r="L14" s="118"/>
      <c r="M14" s="119"/>
      <c r="N14" s="117"/>
      <c r="O14" s="120"/>
      <c r="P14" s="105"/>
      <c r="Q14" s="1"/>
      <c r="R14" s="1" t="s">
        <v>619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1">
        <v>6</v>
      </c>
      <c r="B15" s="112">
        <v>44397</v>
      </c>
      <c r="C15" s="122"/>
      <c r="D15" s="114" t="s">
        <v>137</v>
      </c>
      <c r="E15" s="115" t="s">
        <v>620</v>
      </c>
      <c r="F15" s="111" t="s">
        <v>864</v>
      </c>
      <c r="G15" s="111">
        <v>96.5</v>
      </c>
      <c r="H15" s="115"/>
      <c r="I15" s="116" t="s">
        <v>865</v>
      </c>
      <c r="J15" s="117" t="s">
        <v>621</v>
      </c>
      <c r="K15" s="117"/>
      <c r="L15" s="118"/>
      <c r="M15" s="119"/>
      <c r="N15" s="117"/>
      <c r="O15" s="120"/>
      <c r="P15" s="105"/>
      <c r="Q15" s="1"/>
      <c r="R15" s="1" t="s">
        <v>619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121">
        <v>7</v>
      </c>
      <c r="B16" s="112">
        <v>44399</v>
      </c>
      <c r="C16" s="122"/>
      <c r="D16" s="114" t="s">
        <v>147</v>
      </c>
      <c r="E16" s="115" t="s">
        <v>617</v>
      </c>
      <c r="F16" s="111" t="s">
        <v>879</v>
      </c>
      <c r="G16" s="111">
        <v>1447</v>
      </c>
      <c r="H16" s="115"/>
      <c r="I16" s="116" t="s">
        <v>867</v>
      </c>
      <c r="J16" s="117" t="s">
        <v>621</v>
      </c>
      <c r="K16" s="117"/>
      <c r="L16" s="118"/>
      <c r="M16" s="119"/>
      <c r="N16" s="117"/>
      <c r="O16" s="120"/>
      <c r="P16" s="105"/>
      <c r="Q16" s="1"/>
      <c r="R16" s="1" t="s">
        <v>619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21">
        <v>8</v>
      </c>
      <c r="B17" s="112">
        <v>44407</v>
      </c>
      <c r="C17" s="122"/>
      <c r="D17" s="114" t="s">
        <v>51</v>
      </c>
      <c r="E17" s="115" t="s">
        <v>620</v>
      </c>
      <c r="F17" s="111" t="s">
        <v>894</v>
      </c>
      <c r="G17" s="111">
        <v>675</v>
      </c>
      <c r="H17" s="115"/>
      <c r="I17" s="116" t="s">
        <v>895</v>
      </c>
      <c r="J17" s="117" t="s">
        <v>621</v>
      </c>
      <c r="K17" s="121"/>
      <c r="L17" s="112"/>
      <c r="M17" s="122"/>
      <c r="N17" s="114"/>
      <c r="O17" s="115"/>
      <c r="P17" s="105"/>
      <c r="Q17" s="1"/>
      <c r="R17" s="1" t="s">
        <v>619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121">
        <v>9</v>
      </c>
      <c r="B18" s="112">
        <v>44410</v>
      </c>
      <c r="C18" s="122"/>
      <c r="D18" s="114" t="s">
        <v>908</v>
      </c>
      <c r="E18" s="115" t="s">
        <v>620</v>
      </c>
      <c r="F18" s="111" t="s">
        <v>909</v>
      </c>
      <c r="G18" s="111">
        <v>59</v>
      </c>
      <c r="H18" s="115"/>
      <c r="I18" s="116" t="s">
        <v>910</v>
      </c>
      <c r="J18" s="117" t="s">
        <v>621</v>
      </c>
      <c r="K18" s="121"/>
      <c r="L18" s="112"/>
      <c r="M18" s="122"/>
      <c r="N18" s="114"/>
      <c r="O18" s="115"/>
      <c r="P18" s="105"/>
      <c r="Q18" s="1"/>
      <c r="R18" s="1" t="s">
        <v>619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21"/>
      <c r="B19" s="112"/>
      <c r="C19" s="122"/>
      <c r="D19" s="114"/>
      <c r="E19" s="115"/>
      <c r="F19" s="111"/>
      <c r="G19" s="111"/>
      <c r="H19" s="115"/>
      <c r="I19" s="116"/>
      <c r="J19" s="117"/>
      <c r="K19" s="121"/>
      <c r="L19" s="112"/>
      <c r="M19" s="122"/>
      <c r="N19" s="114"/>
      <c r="O19" s="115"/>
      <c r="P19" s="105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21"/>
      <c r="B20" s="112"/>
      <c r="C20" s="122"/>
      <c r="D20" s="114"/>
      <c r="E20" s="115"/>
      <c r="F20" s="111"/>
      <c r="G20" s="111"/>
      <c r="H20" s="115"/>
      <c r="I20" s="116"/>
      <c r="J20" s="117"/>
      <c r="K20" s="121"/>
      <c r="L20" s="112"/>
      <c r="M20" s="122"/>
      <c r="N20" s="114"/>
      <c r="O20" s="115"/>
      <c r="P20" s="105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8"/>
      <c r="B21" s="129"/>
      <c r="C21" s="130"/>
      <c r="D21" s="131"/>
      <c r="E21" s="132"/>
      <c r="F21" s="132"/>
      <c r="H21" s="132"/>
      <c r="I21" s="133"/>
      <c r="J21" s="134"/>
      <c r="K21" s="134"/>
      <c r="L21" s="135"/>
      <c r="M21" s="136"/>
      <c r="N21" s="137"/>
      <c r="O21" s="138"/>
      <c r="P21" s="139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8"/>
      <c r="B22" s="129"/>
      <c r="C22" s="130"/>
      <c r="D22" s="131"/>
      <c r="E22" s="132"/>
      <c r="F22" s="132"/>
      <c r="G22" s="128"/>
      <c r="H22" s="132"/>
      <c r="I22" s="133"/>
      <c r="J22" s="134"/>
      <c r="K22" s="134"/>
      <c r="L22" s="135"/>
      <c r="M22" s="136"/>
      <c r="N22" s="137"/>
      <c r="O22" s="138"/>
      <c r="P22" s="139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40" t="s">
        <v>629</v>
      </c>
      <c r="B23" s="141"/>
      <c r="C23" s="142"/>
      <c r="D23" s="143"/>
      <c r="E23" s="144"/>
      <c r="F23" s="144"/>
      <c r="G23" s="144"/>
      <c r="H23" s="144"/>
      <c r="I23" s="144"/>
      <c r="J23" s="145"/>
      <c r="K23" s="144"/>
      <c r="L23" s="146"/>
      <c r="M23" s="61"/>
      <c r="N23" s="145"/>
      <c r="O23" s="142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47" t="s">
        <v>630</v>
      </c>
      <c r="B24" s="140"/>
      <c r="C24" s="140"/>
      <c r="D24" s="140"/>
      <c r="E24" s="44"/>
      <c r="F24" s="148" t="s">
        <v>631</v>
      </c>
      <c r="G24" s="6"/>
      <c r="H24" s="6"/>
      <c r="I24" s="6"/>
      <c r="J24" s="149"/>
      <c r="K24" s="150"/>
      <c r="L24" s="150"/>
      <c r="M24" s="151"/>
      <c r="N24" s="1"/>
      <c r="O24" s="152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40" t="s">
        <v>632</v>
      </c>
      <c r="B25" s="140"/>
      <c r="C25" s="140"/>
      <c r="D25" s="140"/>
      <c r="E25" s="6"/>
      <c r="F25" s="148" t="s">
        <v>633</v>
      </c>
      <c r="G25" s="6"/>
      <c r="H25" s="6"/>
      <c r="I25" s="6"/>
      <c r="J25" s="149"/>
      <c r="K25" s="150"/>
      <c r="L25" s="150"/>
      <c r="M25" s="151"/>
      <c r="N25" s="1"/>
      <c r="O25" s="152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40"/>
      <c r="B26" s="140"/>
      <c r="C26" s="140"/>
      <c r="D26" s="140"/>
      <c r="E26" s="6"/>
      <c r="F26" s="6"/>
      <c r="G26" s="6"/>
      <c r="H26" s="6"/>
      <c r="I26" s="6"/>
      <c r="J26" s="153"/>
      <c r="K26" s="150"/>
      <c r="L26" s="150"/>
      <c r="M26" s="6"/>
      <c r="N26" s="154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55" t="s">
        <v>634</v>
      </c>
      <c r="C27" s="155"/>
      <c r="D27" s="155"/>
      <c r="E27" s="155"/>
      <c r="F27" s="156"/>
      <c r="G27" s="6"/>
      <c r="H27" s="6"/>
      <c r="I27" s="157"/>
      <c r="J27" s="158"/>
      <c r="K27" s="159"/>
      <c r="L27" s="158"/>
      <c r="M27" s="6"/>
      <c r="N27" s="1"/>
      <c r="O27" s="1"/>
      <c r="P27" s="1"/>
      <c r="R27" s="61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101" t="s">
        <v>16</v>
      </c>
      <c r="B28" s="160" t="s">
        <v>590</v>
      </c>
      <c r="C28" s="104"/>
      <c r="D28" s="103" t="s">
        <v>605</v>
      </c>
      <c r="E28" s="102" t="s">
        <v>606</v>
      </c>
      <c r="F28" s="102" t="s">
        <v>607</v>
      </c>
      <c r="G28" s="102" t="s">
        <v>635</v>
      </c>
      <c r="H28" s="102" t="s">
        <v>609</v>
      </c>
      <c r="I28" s="102" t="s">
        <v>610</v>
      </c>
      <c r="J28" s="102" t="s">
        <v>611</v>
      </c>
      <c r="K28" s="160" t="s">
        <v>636</v>
      </c>
      <c r="L28" s="161" t="s">
        <v>613</v>
      </c>
      <c r="M28" s="104" t="s">
        <v>614</v>
      </c>
      <c r="N28" s="102" t="s">
        <v>615</v>
      </c>
      <c r="O28" s="103" t="s">
        <v>616</v>
      </c>
      <c r="P28" s="1"/>
      <c r="Q28" s="1"/>
      <c r="R28" s="61"/>
      <c r="S28" s="61"/>
      <c r="T28" s="61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5" customHeight="1">
      <c r="A29" s="162">
        <v>1</v>
      </c>
      <c r="B29" s="163">
        <v>44397</v>
      </c>
      <c r="C29" s="164"/>
      <c r="D29" s="165" t="s">
        <v>329</v>
      </c>
      <c r="E29" s="111" t="s">
        <v>620</v>
      </c>
      <c r="F29" s="111" t="s">
        <v>866</v>
      </c>
      <c r="G29" s="111">
        <v>821</v>
      </c>
      <c r="H29" s="111"/>
      <c r="I29" s="323">
        <v>895</v>
      </c>
      <c r="J29" s="324" t="s">
        <v>621</v>
      </c>
      <c r="K29" s="325"/>
      <c r="L29" s="326"/>
      <c r="M29" s="327"/>
      <c r="N29" s="324"/>
      <c r="O29" s="328"/>
      <c r="P29" s="1"/>
      <c r="Q29" s="1"/>
      <c r="R29" s="6" t="s">
        <v>619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" customHeight="1">
      <c r="A30" s="320">
        <v>2</v>
      </c>
      <c r="B30" s="306">
        <v>44399</v>
      </c>
      <c r="C30" s="315"/>
      <c r="D30" s="321" t="s">
        <v>540</v>
      </c>
      <c r="E30" s="307" t="s">
        <v>620</v>
      </c>
      <c r="F30" s="307">
        <v>2097</v>
      </c>
      <c r="G30" s="307">
        <v>2040</v>
      </c>
      <c r="H30" s="307">
        <v>2147.5</v>
      </c>
      <c r="I30" s="307" t="s">
        <v>868</v>
      </c>
      <c r="J30" s="106" t="s">
        <v>907</v>
      </c>
      <c r="K30" s="106">
        <f t="shared" ref="K30" si="0">H30-F30</f>
        <v>50.5</v>
      </c>
      <c r="L30" s="108">
        <f t="shared" ref="L30" si="1">(F30*-0.7)/100</f>
        <v>-14.678999999999998</v>
      </c>
      <c r="M30" s="109">
        <f t="shared" ref="M30" si="2">(K30+L30)/F30</f>
        <v>1.7082021936099187E-2</v>
      </c>
      <c r="N30" s="106" t="s">
        <v>618</v>
      </c>
      <c r="O30" s="110">
        <v>44410</v>
      </c>
      <c r="P30" s="1"/>
      <c r="Q30" s="1"/>
      <c r="R30" s="6" t="s">
        <v>619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" customHeight="1">
      <c r="A31" s="320">
        <v>2</v>
      </c>
      <c r="B31" s="306">
        <v>44406</v>
      </c>
      <c r="C31" s="315"/>
      <c r="D31" s="321" t="s">
        <v>317</v>
      </c>
      <c r="E31" s="307" t="s">
        <v>620</v>
      </c>
      <c r="F31" s="307">
        <v>1147.5</v>
      </c>
      <c r="G31" s="307">
        <v>1115</v>
      </c>
      <c r="H31" s="307">
        <v>1182.5</v>
      </c>
      <c r="I31" s="307" t="s">
        <v>880</v>
      </c>
      <c r="J31" s="106" t="s">
        <v>870</v>
      </c>
      <c r="K31" s="106">
        <f t="shared" ref="K31" si="3">H31-F31</f>
        <v>35</v>
      </c>
      <c r="L31" s="108">
        <f t="shared" ref="L31" si="4">(F31*-0.7)/100</f>
        <v>-8.0325000000000006</v>
      </c>
      <c r="M31" s="109">
        <f t="shared" ref="M31" si="5">(K31+L31)/F31</f>
        <v>2.3501089324618737E-2</v>
      </c>
      <c r="N31" s="106" t="s">
        <v>618</v>
      </c>
      <c r="O31" s="110">
        <v>44410</v>
      </c>
      <c r="P31" s="1"/>
      <c r="Q31" s="1"/>
      <c r="R31" s="6" t="s">
        <v>624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customHeight="1">
      <c r="A32" s="162">
        <v>4</v>
      </c>
      <c r="B32" s="112">
        <v>44407</v>
      </c>
      <c r="C32" s="164"/>
      <c r="D32" s="165" t="s">
        <v>354</v>
      </c>
      <c r="E32" s="111" t="s">
        <v>620</v>
      </c>
      <c r="F32" s="111" t="s">
        <v>892</v>
      </c>
      <c r="G32" s="111">
        <v>179</v>
      </c>
      <c r="H32" s="111"/>
      <c r="I32" s="111" t="s">
        <v>893</v>
      </c>
      <c r="J32" s="117" t="s">
        <v>621</v>
      </c>
      <c r="K32" s="117"/>
      <c r="L32" s="118"/>
      <c r="M32" s="119"/>
      <c r="N32" s="117"/>
      <c r="O32" s="120"/>
      <c r="P32" s="1"/>
      <c r="Q32" s="1"/>
      <c r="R32" s="6" t="s">
        <v>619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>
      <c r="A33" s="308">
        <v>5</v>
      </c>
      <c r="B33" s="322">
        <v>44410</v>
      </c>
      <c r="C33" s="309"/>
      <c r="D33" s="310" t="s">
        <v>154</v>
      </c>
      <c r="E33" s="311" t="s">
        <v>620</v>
      </c>
      <c r="F33" s="311">
        <v>551</v>
      </c>
      <c r="G33" s="311">
        <v>534</v>
      </c>
      <c r="H33" s="311">
        <v>534.5</v>
      </c>
      <c r="I33" s="311">
        <v>580</v>
      </c>
      <c r="J33" s="312" t="s">
        <v>911</v>
      </c>
      <c r="K33" s="312">
        <f t="shared" ref="K33" si="6">H33-F33</f>
        <v>-16.5</v>
      </c>
      <c r="L33" s="313">
        <f>(F33*-0.07)/100</f>
        <v>-0.38569999999999999</v>
      </c>
      <c r="M33" s="314">
        <f t="shared" ref="M33" si="7">(K33+L33)/F33</f>
        <v>-3.0645553539019963E-2</v>
      </c>
      <c r="N33" s="312" t="s">
        <v>637</v>
      </c>
      <c r="O33" s="333">
        <v>44410</v>
      </c>
      <c r="P33" s="1"/>
      <c r="Q33" s="1"/>
      <c r="R33" s="6" t="s">
        <v>624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340">
        <v>6</v>
      </c>
      <c r="B34" s="341">
        <v>44410</v>
      </c>
      <c r="C34" s="342"/>
      <c r="D34" s="343" t="s">
        <v>197</v>
      </c>
      <c r="E34" s="344" t="s">
        <v>620</v>
      </c>
      <c r="F34" s="344" t="s">
        <v>912</v>
      </c>
      <c r="G34" s="344">
        <v>554</v>
      </c>
      <c r="H34" s="344"/>
      <c r="I34" s="344" t="s">
        <v>913</v>
      </c>
      <c r="J34" s="345" t="s">
        <v>621</v>
      </c>
      <c r="K34" s="345"/>
      <c r="L34" s="346"/>
      <c r="M34" s="347"/>
      <c r="N34" s="345"/>
      <c r="O34" s="348"/>
      <c r="P34" s="1"/>
      <c r="Q34" s="1"/>
      <c r="R34" s="6" t="s">
        <v>619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354">
        <v>7</v>
      </c>
      <c r="B35" s="372">
        <v>44410</v>
      </c>
      <c r="C35" s="355"/>
      <c r="D35" s="356" t="s">
        <v>916</v>
      </c>
      <c r="E35" s="357" t="s">
        <v>620</v>
      </c>
      <c r="F35" s="357" t="s">
        <v>914</v>
      </c>
      <c r="G35" s="357">
        <v>297</v>
      </c>
      <c r="H35" s="357"/>
      <c r="I35" s="357" t="s">
        <v>915</v>
      </c>
      <c r="J35" s="358" t="s">
        <v>621</v>
      </c>
      <c r="K35" s="358"/>
      <c r="L35" s="359"/>
      <c r="M35" s="360"/>
      <c r="N35" s="358"/>
      <c r="O35" s="361"/>
      <c r="P35" s="1"/>
      <c r="Q35" s="1"/>
      <c r="R35" s="6" t="s">
        <v>619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373">
        <v>8</v>
      </c>
      <c r="B36" s="374">
        <v>44411</v>
      </c>
      <c r="C36" s="375"/>
      <c r="D36" s="376" t="s">
        <v>939</v>
      </c>
      <c r="E36" s="377" t="s">
        <v>620</v>
      </c>
      <c r="F36" s="377">
        <v>178.25</v>
      </c>
      <c r="G36" s="377">
        <v>173</v>
      </c>
      <c r="H36" s="377">
        <v>182.5</v>
      </c>
      <c r="I36" s="377" t="s">
        <v>940</v>
      </c>
      <c r="J36" s="106" t="s">
        <v>941</v>
      </c>
      <c r="K36" s="106">
        <f t="shared" ref="K36" si="8">H36-F36</f>
        <v>4.25</v>
      </c>
      <c r="L36" s="108">
        <f>(F36*-0.07)/100</f>
        <v>-0.12477500000000001</v>
      </c>
      <c r="M36" s="109">
        <f t="shared" ref="M36" si="9">(K36+L36)/F36</f>
        <v>2.3142917251051897E-2</v>
      </c>
      <c r="N36" s="378" t="s">
        <v>618</v>
      </c>
      <c r="O36" s="110">
        <v>44411</v>
      </c>
      <c r="P36" s="1"/>
      <c r="Q36" s="1"/>
      <c r="R36" s="6" t="s">
        <v>619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354"/>
      <c r="B37" s="372"/>
      <c r="C37" s="355"/>
      <c r="D37" s="356"/>
      <c r="E37" s="357"/>
      <c r="F37" s="357"/>
      <c r="G37" s="357"/>
      <c r="H37" s="357"/>
      <c r="I37" s="357"/>
      <c r="J37" s="358"/>
      <c r="K37" s="358"/>
      <c r="L37" s="359"/>
      <c r="M37" s="360"/>
      <c r="N37" s="358"/>
      <c r="O37" s="361"/>
      <c r="P37" s="1"/>
      <c r="Q37" s="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362"/>
      <c r="B38" s="362"/>
      <c r="C38" s="362"/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349"/>
      <c r="B39" s="163"/>
      <c r="C39" s="350"/>
      <c r="D39" s="351"/>
      <c r="E39" s="184"/>
      <c r="F39" s="184"/>
      <c r="G39" s="184"/>
      <c r="H39" s="184"/>
      <c r="I39" s="184"/>
      <c r="J39" s="181"/>
      <c r="K39" s="181"/>
      <c r="L39" s="352"/>
      <c r="M39" s="353"/>
      <c r="N39" s="181"/>
      <c r="O39" s="188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168"/>
      <c r="B41" s="129"/>
      <c r="C41" s="169"/>
      <c r="D41" s="170"/>
      <c r="E41" s="128"/>
      <c r="F41" s="128"/>
      <c r="G41" s="128"/>
      <c r="H41" s="128"/>
      <c r="I41" s="128"/>
      <c r="J41" s="171"/>
      <c r="K41" s="171"/>
      <c r="L41" s="172"/>
      <c r="M41" s="173"/>
      <c r="N41" s="134"/>
      <c r="O41" s="174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44.25" customHeight="1">
      <c r="A42" s="140" t="s">
        <v>629</v>
      </c>
      <c r="B42" s="169"/>
      <c r="C42" s="169"/>
      <c r="D42" s="1"/>
      <c r="E42" s="6"/>
      <c r="F42" s="6"/>
      <c r="G42" s="6"/>
      <c r="H42" s="6" t="s">
        <v>642</v>
      </c>
      <c r="I42" s="6"/>
      <c r="J42" s="6"/>
      <c r="K42" s="136"/>
      <c r="L42" s="173"/>
      <c r="M42" s="136"/>
      <c r="N42" s="137"/>
      <c r="O42" s="136"/>
      <c r="P42" s="1"/>
      <c r="Q42" s="1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8" ht="12.75" customHeight="1">
      <c r="A43" s="147" t="s">
        <v>630</v>
      </c>
      <c r="B43" s="140"/>
      <c r="C43" s="140"/>
      <c r="D43" s="140"/>
      <c r="E43" s="44"/>
      <c r="F43" s="148" t="s">
        <v>631</v>
      </c>
      <c r="G43" s="61"/>
      <c r="H43" s="44"/>
      <c r="I43" s="61"/>
      <c r="J43" s="6"/>
      <c r="K43" s="175"/>
      <c r="L43" s="176"/>
      <c r="M43" s="6"/>
      <c r="N43" s="130"/>
      <c r="O43" s="177"/>
      <c r="P43" s="44"/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ht="14.25" customHeight="1">
      <c r="A44" s="147"/>
      <c r="B44" s="140"/>
      <c r="C44" s="140"/>
      <c r="D44" s="140"/>
      <c r="E44" s="6"/>
      <c r="F44" s="148" t="s">
        <v>633</v>
      </c>
      <c r="G44" s="61"/>
      <c r="H44" s="44"/>
      <c r="I44" s="61"/>
      <c r="J44" s="6"/>
      <c r="K44" s="175"/>
      <c r="L44" s="176"/>
      <c r="M44" s="6"/>
      <c r="N44" s="130"/>
      <c r="O44" s="177"/>
      <c r="P44" s="44"/>
      <c r="Q44" s="44"/>
      <c r="R44" s="6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ht="14.25" customHeight="1">
      <c r="A45" s="140"/>
      <c r="B45" s="140"/>
      <c r="C45" s="140"/>
      <c r="D45" s="140"/>
      <c r="E45" s="6"/>
      <c r="F45" s="6"/>
      <c r="G45" s="6"/>
      <c r="H45" s="6"/>
      <c r="I45" s="6"/>
      <c r="J45" s="153"/>
      <c r="K45" s="150"/>
      <c r="L45" s="151"/>
      <c r="M45" s="6"/>
      <c r="N45" s="154"/>
      <c r="O45" s="1"/>
      <c r="P45" s="44"/>
      <c r="Q45" s="44"/>
      <c r="R45" s="6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ht="12.75" customHeight="1">
      <c r="A46" s="178" t="s">
        <v>643</v>
      </c>
      <c r="B46" s="178"/>
      <c r="C46" s="178"/>
      <c r="D46" s="178"/>
      <c r="E46" s="6"/>
      <c r="F46" s="6"/>
      <c r="G46" s="6"/>
      <c r="H46" s="6"/>
      <c r="I46" s="6"/>
      <c r="J46" s="6"/>
      <c r="K46" s="6"/>
      <c r="L46" s="6"/>
      <c r="M46" s="6"/>
      <c r="N46" s="6"/>
      <c r="O46" s="24"/>
      <c r="Q46" s="44"/>
      <c r="R46" s="6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1:38" ht="38.25" customHeight="1">
      <c r="A47" s="102" t="s">
        <v>16</v>
      </c>
      <c r="B47" s="102" t="s">
        <v>590</v>
      </c>
      <c r="C47" s="102"/>
      <c r="D47" s="103" t="s">
        <v>605</v>
      </c>
      <c r="E47" s="102" t="s">
        <v>606</v>
      </c>
      <c r="F47" s="102" t="s">
        <v>607</v>
      </c>
      <c r="G47" s="102" t="s">
        <v>635</v>
      </c>
      <c r="H47" s="102" t="s">
        <v>609</v>
      </c>
      <c r="I47" s="102" t="s">
        <v>610</v>
      </c>
      <c r="J47" s="101" t="s">
        <v>611</v>
      </c>
      <c r="K47" s="179" t="s">
        <v>644</v>
      </c>
      <c r="L47" s="104" t="s">
        <v>613</v>
      </c>
      <c r="M47" s="179" t="s">
        <v>645</v>
      </c>
      <c r="N47" s="102" t="s">
        <v>646</v>
      </c>
      <c r="O47" s="101" t="s">
        <v>615</v>
      </c>
      <c r="P47" s="103" t="s">
        <v>616</v>
      </c>
      <c r="Q47" s="44"/>
      <c r="R47" s="6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</row>
    <row r="48" spans="1:38" ht="13.5" customHeight="1">
      <c r="A48" s="363">
        <v>1</v>
      </c>
      <c r="B48" s="364">
        <v>44405</v>
      </c>
      <c r="C48" s="365"/>
      <c r="D48" s="365" t="s">
        <v>877</v>
      </c>
      <c r="E48" s="363" t="s">
        <v>620</v>
      </c>
      <c r="F48" s="363">
        <v>1501</v>
      </c>
      <c r="G48" s="363">
        <v>1470</v>
      </c>
      <c r="H48" s="366">
        <v>1470</v>
      </c>
      <c r="I48" s="366" t="s">
        <v>878</v>
      </c>
      <c r="J48" s="367" t="s">
        <v>917</v>
      </c>
      <c r="K48" s="366">
        <f t="shared" ref="K48:K49" si="10">H48-F48</f>
        <v>-31</v>
      </c>
      <c r="L48" s="368">
        <f t="shared" ref="L48:L49" si="11">(H48*N48)*0.07%</f>
        <v>437.32500000000005</v>
      </c>
      <c r="M48" s="369">
        <f t="shared" ref="M48:M49" si="12">(K48*N48)-L48</f>
        <v>-13612.325000000001</v>
      </c>
      <c r="N48" s="366">
        <v>425</v>
      </c>
      <c r="O48" s="370" t="s">
        <v>637</v>
      </c>
      <c r="P48" s="371">
        <v>44410</v>
      </c>
      <c r="Q48" s="180"/>
      <c r="R48" s="6" t="s">
        <v>624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3.5" customHeight="1">
      <c r="A49" s="317">
        <v>2</v>
      </c>
      <c r="B49" s="379">
        <v>44406</v>
      </c>
      <c r="C49" s="380"/>
      <c r="D49" s="380" t="s">
        <v>889</v>
      </c>
      <c r="E49" s="317" t="s">
        <v>620</v>
      </c>
      <c r="F49" s="317">
        <v>2340</v>
      </c>
      <c r="G49" s="317">
        <v>2295</v>
      </c>
      <c r="H49" s="319">
        <v>2366.5</v>
      </c>
      <c r="I49" s="319" t="s">
        <v>890</v>
      </c>
      <c r="J49" s="106" t="s">
        <v>951</v>
      </c>
      <c r="K49" s="329">
        <f t="shared" si="10"/>
        <v>26.5</v>
      </c>
      <c r="L49" s="330">
        <f t="shared" si="11"/>
        <v>496.96500000000009</v>
      </c>
      <c r="M49" s="331">
        <f t="shared" si="12"/>
        <v>7453.0349999999999</v>
      </c>
      <c r="N49" s="319">
        <v>300</v>
      </c>
      <c r="O49" s="107" t="s">
        <v>618</v>
      </c>
      <c r="P49" s="332">
        <v>44411</v>
      </c>
      <c r="Q49" s="180"/>
      <c r="R49" s="6" t="s">
        <v>619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3.5" customHeight="1">
      <c r="A50" s="317">
        <v>3</v>
      </c>
      <c r="B50" s="306">
        <v>44407</v>
      </c>
      <c r="C50" s="318"/>
      <c r="D50" s="318" t="s">
        <v>896</v>
      </c>
      <c r="E50" s="307" t="s">
        <v>620</v>
      </c>
      <c r="F50" s="307">
        <v>433</v>
      </c>
      <c r="G50" s="307">
        <v>425</v>
      </c>
      <c r="H50" s="316">
        <v>438.5</v>
      </c>
      <c r="I50" s="319">
        <v>445</v>
      </c>
      <c r="J50" s="106" t="s">
        <v>639</v>
      </c>
      <c r="K50" s="329">
        <f t="shared" ref="K50:K51" si="13">H50-F50</f>
        <v>5.5</v>
      </c>
      <c r="L50" s="330">
        <f t="shared" ref="L50:L51" si="14">(H50*N50)*0.07%</f>
        <v>460.42500000000007</v>
      </c>
      <c r="M50" s="331">
        <f t="shared" ref="M50:M51" si="15">(K50*N50)-L50</f>
        <v>7789.5749999999998</v>
      </c>
      <c r="N50" s="319">
        <v>1500</v>
      </c>
      <c r="O50" s="107" t="s">
        <v>618</v>
      </c>
      <c r="P50" s="332">
        <v>44410</v>
      </c>
      <c r="Q50" s="180"/>
      <c r="R50" s="6" t="s">
        <v>619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3.5" customHeight="1">
      <c r="A51" s="317">
        <v>4</v>
      </c>
      <c r="B51" s="306">
        <v>44407</v>
      </c>
      <c r="C51" s="318"/>
      <c r="D51" s="318" t="s">
        <v>897</v>
      </c>
      <c r="E51" s="307" t="s">
        <v>620</v>
      </c>
      <c r="F51" s="307">
        <v>1616.5</v>
      </c>
      <c r="G51" s="307">
        <v>1595</v>
      </c>
      <c r="H51" s="316">
        <v>1639</v>
      </c>
      <c r="I51" s="319" t="s">
        <v>898</v>
      </c>
      <c r="J51" s="106" t="s">
        <v>952</v>
      </c>
      <c r="K51" s="329">
        <f t="shared" si="13"/>
        <v>22.5</v>
      </c>
      <c r="L51" s="330">
        <f t="shared" si="14"/>
        <v>659.6975000000001</v>
      </c>
      <c r="M51" s="331">
        <f t="shared" si="15"/>
        <v>12277.8025</v>
      </c>
      <c r="N51" s="319">
        <v>575</v>
      </c>
      <c r="O51" s="107" t="s">
        <v>618</v>
      </c>
      <c r="P51" s="332">
        <v>44411</v>
      </c>
      <c r="Q51" s="180"/>
      <c r="R51" s="6" t="s">
        <v>624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3.5" customHeight="1">
      <c r="A52" s="317">
        <v>5</v>
      </c>
      <c r="B52" s="306">
        <v>44407</v>
      </c>
      <c r="C52" s="318"/>
      <c r="D52" s="318" t="s">
        <v>899</v>
      </c>
      <c r="E52" s="307" t="s">
        <v>620</v>
      </c>
      <c r="F52" s="307">
        <v>849</v>
      </c>
      <c r="G52" s="307">
        <v>836</v>
      </c>
      <c r="H52" s="316">
        <v>856</v>
      </c>
      <c r="I52" s="319">
        <v>870</v>
      </c>
      <c r="J52" s="106" t="s">
        <v>639</v>
      </c>
      <c r="K52" s="329">
        <f t="shared" ref="K52" si="16">H52-F52</f>
        <v>7</v>
      </c>
      <c r="L52" s="330">
        <f t="shared" ref="L52" si="17">(H52*N52)*0.07%</f>
        <v>659.12000000000012</v>
      </c>
      <c r="M52" s="331">
        <f t="shared" ref="M52" si="18">(K52*N52)-L52</f>
        <v>7040.88</v>
      </c>
      <c r="N52" s="319">
        <v>1100</v>
      </c>
      <c r="O52" s="107" t="s">
        <v>618</v>
      </c>
      <c r="P52" s="332">
        <v>44411</v>
      </c>
      <c r="Q52" s="180"/>
      <c r="R52" s="6" t="s">
        <v>624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3.5" customHeight="1">
      <c r="A53" s="184">
        <v>6</v>
      </c>
      <c r="B53" s="163">
        <v>44411</v>
      </c>
      <c r="C53" s="185"/>
      <c r="D53" s="185" t="s">
        <v>947</v>
      </c>
      <c r="E53" s="111" t="s">
        <v>620</v>
      </c>
      <c r="F53" s="111" t="s">
        <v>948</v>
      </c>
      <c r="G53" s="111">
        <v>1655</v>
      </c>
      <c r="H53" s="117"/>
      <c r="I53" s="181" t="s">
        <v>949</v>
      </c>
      <c r="J53" s="181" t="s">
        <v>621</v>
      </c>
      <c r="K53" s="339"/>
      <c r="L53" s="182"/>
      <c r="M53" s="186"/>
      <c r="N53" s="181"/>
      <c r="O53" s="187"/>
      <c r="P53" s="188"/>
      <c r="Q53" s="180"/>
      <c r="R53" s="6" t="s">
        <v>624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3.5" customHeight="1">
      <c r="A54" s="184">
        <v>7</v>
      </c>
      <c r="B54" s="163">
        <v>44411</v>
      </c>
      <c r="C54" s="185"/>
      <c r="D54" s="185" t="s">
        <v>950</v>
      </c>
      <c r="E54" s="111" t="s">
        <v>620</v>
      </c>
      <c r="F54" s="111" t="s">
        <v>953</v>
      </c>
      <c r="G54" s="111">
        <v>560</v>
      </c>
      <c r="H54" s="117"/>
      <c r="I54" s="181">
        <v>590</v>
      </c>
      <c r="J54" s="181" t="s">
        <v>621</v>
      </c>
      <c r="K54" s="339"/>
      <c r="L54" s="182"/>
      <c r="M54" s="186"/>
      <c r="N54" s="181"/>
      <c r="O54" s="187"/>
      <c r="P54" s="188"/>
      <c r="Q54" s="180"/>
      <c r="R54" s="6" t="s">
        <v>624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3.5" customHeight="1">
      <c r="A55" s="184">
        <v>8</v>
      </c>
      <c r="B55" s="163">
        <v>44411</v>
      </c>
      <c r="C55" s="185"/>
      <c r="D55" s="185" t="s">
        <v>954</v>
      </c>
      <c r="E55" s="111" t="s">
        <v>620</v>
      </c>
      <c r="F55" s="111" t="s">
        <v>955</v>
      </c>
      <c r="G55" s="111">
        <v>2490</v>
      </c>
      <c r="H55" s="117"/>
      <c r="I55" s="181" t="s">
        <v>956</v>
      </c>
      <c r="J55" s="181" t="s">
        <v>621</v>
      </c>
      <c r="K55" s="334"/>
      <c r="L55" s="182"/>
      <c r="M55" s="186"/>
      <c r="N55" s="181"/>
      <c r="O55" s="187"/>
      <c r="P55" s="188"/>
      <c r="Q55" s="180"/>
      <c r="R55" s="6" t="s">
        <v>624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3.5" customHeight="1">
      <c r="A56" s="184">
        <v>9</v>
      </c>
      <c r="B56" s="163">
        <v>44411</v>
      </c>
      <c r="C56" s="114"/>
      <c r="D56" s="185" t="s">
        <v>957</v>
      </c>
      <c r="E56" s="111" t="s">
        <v>620</v>
      </c>
      <c r="F56" s="111" t="s">
        <v>958</v>
      </c>
      <c r="G56" s="111">
        <v>1414</v>
      </c>
      <c r="H56" s="111"/>
      <c r="I56" s="117" t="s">
        <v>959</v>
      </c>
      <c r="J56" s="181" t="s">
        <v>621</v>
      </c>
      <c r="K56" s="118"/>
      <c r="L56" s="182"/>
      <c r="M56" s="181"/>
      <c r="N56" s="181"/>
      <c r="O56" s="187"/>
      <c r="P56" s="189"/>
      <c r="Q56" s="180"/>
      <c r="R56" s="6" t="s">
        <v>619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3.5" customHeight="1">
      <c r="A57" s="403"/>
      <c r="B57" s="404"/>
      <c r="C57" s="114"/>
      <c r="D57" s="185"/>
      <c r="E57" s="111"/>
      <c r="F57" s="111"/>
      <c r="G57" s="111"/>
      <c r="H57" s="111"/>
      <c r="I57" s="117"/>
      <c r="J57" s="405"/>
      <c r="K57" s="182"/>
      <c r="L57" s="182"/>
      <c r="M57" s="405"/>
      <c r="N57" s="405"/>
      <c r="O57" s="401"/>
      <c r="P57" s="402"/>
      <c r="Q57" s="180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3.5" customHeight="1">
      <c r="A58" s="394"/>
      <c r="B58" s="394"/>
      <c r="C58" s="114"/>
      <c r="D58" s="185"/>
      <c r="E58" s="111"/>
      <c r="F58" s="111"/>
      <c r="G58" s="111"/>
      <c r="H58" s="111"/>
      <c r="I58" s="117"/>
      <c r="J58" s="394"/>
      <c r="K58" s="118"/>
      <c r="L58" s="182"/>
      <c r="M58" s="394"/>
      <c r="N58" s="394"/>
      <c r="O58" s="394"/>
      <c r="P58" s="394"/>
      <c r="Q58" s="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3.5" customHeight="1">
      <c r="A59" s="128"/>
      <c r="B59" s="129"/>
      <c r="C59" s="169"/>
      <c r="D59" s="190"/>
      <c r="E59" s="191"/>
      <c r="F59" s="128"/>
      <c r="G59" s="128"/>
      <c r="H59" s="128"/>
      <c r="I59" s="171"/>
      <c r="J59" s="171"/>
      <c r="K59" s="171"/>
      <c r="L59" s="171"/>
      <c r="M59" s="171"/>
      <c r="N59" s="171"/>
      <c r="O59" s="171"/>
      <c r="P59" s="171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>
      <c r="A60" s="192"/>
      <c r="B60" s="129"/>
      <c r="C60" s="130"/>
      <c r="D60" s="193"/>
      <c r="E60" s="133"/>
      <c r="F60" s="133"/>
      <c r="G60" s="133"/>
      <c r="H60" s="133"/>
      <c r="I60" s="133"/>
      <c r="J60" s="6"/>
      <c r="K60" s="133"/>
      <c r="L60" s="133"/>
      <c r="M60" s="6"/>
      <c r="N60" s="1"/>
      <c r="O60" s="130"/>
      <c r="P60" s="44"/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12.75" customHeight="1">
      <c r="A61" s="194" t="s">
        <v>648</v>
      </c>
      <c r="B61" s="194"/>
      <c r="C61" s="194"/>
      <c r="D61" s="194"/>
      <c r="E61" s="195"/>
      <c r="F61" s="133"/>
      <c r="G61" s="133"/>
      <c r="H61" s="133"/>
      <c r="I61" s="133"/>
      <c r="J61" s="1"/>
      <c r="K61" s="6"/>
      <c r="L61" s="6"/>
      <c r="M61" s="6"/>
      <c r="N61" s="1"/>
      <c r="O61" s="1"/>
      <c r="P61" s="44"/>
      <c r="Q61" s="44"/>
      <c r="R61" s="6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ht="38.25" customHeight="1">
      <c r="A62" s="102" t="s">
        <v>16</v>
      </c>
      <c r="B62" s="102" t="s">
        <v>590</v>
      </c>
      <c r="C62" s="102"/>
      <c r="D62" s="103" t="s">
        <v>605</v>
      </c>
      <c r="E62" s="102" t="s">
        <v>606</v>
      </c>
      <c r="F62" s="102" t="s">
        <v>607</v>
      </c>
      <c r="G62" s="102" t="s">
        <v>635</v>
      </c>
      <c r="H62" s="102" t="s">
        <v>609</v>
      </c>
      <c r="I62" s="102" t="s">
        <v>610</v>
      </c>
      <c r="J62" s="101" t="s">
        <v>611</v>
      </c>
      <c r="K62" s="101" t="s">
        <v>649</v>
      </c>
      <c r="L62" s="104" t="s">
        <v>613</v>
      </c>
      <c r="M62" s="179" t="s">
        <v>645</v>
      </c>
      <c r="N62" s="102" t="s">
        <v>646</v>
      </c>
      <c r="O62" s="102" t="s">
        <v>615</v>
      </c>
      <c r="P62" s="103" t="s">
        <v>616</v>
      </c>
      <c r="Q62" s="44"/>
      <c r="R62" s="6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ht="12.75" customHeight="1">
      <c r="A63" s="111">
        <v>1</v>
      </c>
      <c r="B63" s="163">
        <v>44403</v>
      </c>
      <c r="C63" s="164"/>
      <c r="D63" s="114" t="s">
        <v>861</v>
      </c>
      <c r="E63" s="111" t="s">
        <v>620</v>
      </c>
      <c r="F63" s="111" t="s">
        <v>871</v>
      </c>
      <c r="G63" s="111">
        <v>0.75</v>
      </c>
      <c r="H63" s="111"/>
      <c r="I63" s="117" t="s">
        <v>872</v>
      </c>
      <c r="J63" s="181" t="s">
        <v>621</v>
      </c>
      <c r="K63" s="182"/>
      <c r="L63" s="182"/>
      <c r="M63" s="181"/>
      <c r="N63" s="181"/>
      <c r="O63" s="167"/>
      <c r="P63" s="120"/>
      <c r="Q63" s="180"/>
      <c r="R63" s="196" t="s">
        <v>619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 customHeight="1">
      <c r="A64" s="311">
        <v>2</v>
      </c>
      <c r="B64" s="384">
        <v>44411</v>
      </c>
      <c r="C64" s="309"/>
      <c r="D64" s="385" t="s">
        <v>942</v>
      </c>
      <c r="E64" s="311" t="s">
        <v>620</v>
      </c>
      <c r="F64" s="311">
        <v>66.5</v>
      </c>
      <c r="G64" s="311">
        <v>19</v>
      </c>
      <c r="H64" s="311">
        <v>26</v>
      </c>
      <c r="I64" s="386" t="s">
        <v>943</v>
      </c>
      <c r="J64" s="381" t="s">
        <v>960</v>
      </c>
      <c r="K64" s="382">
        <f t="shared" ref="K64" si="19">H64-F64</f>
        <v>-40.5</v>
      </c>
      <c r="L64" s="382">
        <v>100</v>
      </c>
      <c r="M64" s="381">
        <f t="shared" ref="M64" si="20">(K64*N64)-100</f>
        <v>-2125</v>
      </c>
      <c r="N64" s="312">
        <v>50</v>
      </c>
      <c r="O64" s="383" t="s">
        <v>637</v>
      </c>
      <c r="P64" s="387">
        <v>44411</v>
      </c>
      <c r="Q64" s="180"/>
      <c r="R64" s="196" t="s">
        <v>619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2.75" customHeight="1">
      <c r="A65" s="111">
        <v>3</v>
      </c>
      <c r="B65" s="163">
        <v>44411</v>
      </c>
      <c r="C65" s="164"/>
      <c r="D65" s="114" t="s">
        <v>944</v>
      </c>
      <c r="E65" s="111" t="s">
        <v>620</v>
      </c>
      <c r="F65" s="111" t="s">
        <v>945</v>
      </c>
      <c r="G65" s="111">
        <v>35</v>
      </c>
      <c r="H65" s="111"/>
      <c r="I65" s="117" t="s">
        <v>946</v>
      </c>
      <c r="J65" s="181" t="s">
        <v>621</v>
      </c>
      <c r="K65" s="182"/>
      <c r="L65" s="182"/>
      <c r="M65" s="181"/>
      <c r="N65" s="181"/>
      <c r="O65" s="167"/>
      <c r="P65" s="120"/>
      <c r="Q65" s="180"/>
      <c r="R65" s="196" t="s">
        <v>624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 customHeight="1">
      <c r="A66" s="111"/>
      <c r="B66" s="163"/>
      <c r="C66" s="164"/>
      <c r="D66" s="114"/>
      <c r="E66" s="111"/>
      <c r="F66" s="111"/>
      <c r="G66" s="111"/>
      <c r="H66" s="111"/>
      <c r="I66" s="117"/>
      <c r="J66" s="181"/>
      <c r="K66" s="182"/>
      <c r="L66" s="182"/>
      <c r="M66" s="181"/>
      <c r="N66" s="181"/>
      <c r="O66" s="167"/>
      <c r="P66" s="120"/>
      <c r="Q66" s="180"/>
      <c r="R66" s="19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4.25" customHeight="1">
      <c r="A67" s="121"/>
      <c r="B67" s="112"/>
      <c r="C67" s="164"/>
      <c r="D67" s="114"/>
      <c r="E67" s="111"/>
      <c r="F67" s="111"/>
      <c r="G67" s="111"/>
      <c r="H67" s="111"/>
      <c r="I67" s="117"/>
      <c r="J67" s="117"/>
      <c r="K67" s="117"/>
      <c r="L67" s="117"/>
      <c r="M67" s="183"/>
      <c r="N67" s="117"/>
      <c r="O67" s="167"/>
      <c r="P67" s="166"/>
      <c r="Q67" s="180"/>
      <c r="R67" s="19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4.25" customHeight="1">
      <c r="A68" s="1"/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4.25" customHeight="1">
      <c r="A70" s="191"/>
      <c r="B70" s="197"/>
      <c r="C70" s="197"/>
      <c r="D70" s="198"/>
      <c r="E70" s="191"/>
      <c r="F70" s="199"/>
      <c r="G70" s="191"/>
      <c r="H70" s="191"/>
      <c r="I70" s="191"/>
      <c r="J70" s="197"/>
      <c r="K70" s="200"/>
      <c r="L70" s="191"/>
      <c r="M70" s="191"/>
      <c r="N70" s="191"/>
      <c r="O70" s="20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 customHeight="1">
      <c r="A71" s="100" t="s">
        <v>650</v>
      </c>
      <c r="B71" s="202"/>
      <c r="C71" s="202"/>
      <c r="D71" s="203"/>
      <c r="E71" s="156"/>
      <c r="F71" s="6"/>
      <c r="G71" s="6"/>
      <c r="H71" s="157"/>
      <c r="I71" s="204"/>
      <c r="J71" s="1"/>
      <c r="K71" s="6"/>
      <c r="L71" s="6"/>
      <c r="M71" s="6"/>
      <c r="N71" s="1"/>
      <c r="O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38.25" customHeight="1">
      <c r="A72" s="101" t="s">
        <v>16</v>
      </c>
      <c r="B72" s="102" t="s">
        <v>590</v>
      </c>
      <c r="C72" s="102"/>
      <c r="D72" s="103" t="s">
        <v>605</v>
      </c>
      <c r="E72" s="102" t="s">
        <v>606</v>
      </c>
      <c r="F72" s="102" t="s">
        <v>607</v>
      </c>
      <c r="G72" s="102" t="s">
        <v>608</v>
      </c>
      <c r="H72" s="102" t="s">
        <v>609</v>
      </c>
      <c r="I72" s="102" t="s">
        <v>610</v>
      </c>
      <c r="J72" s="101" t="s">
        <v>611</v>
      </c>
      <c r="K72" s="160" t="s">
        <v>636</v>
      </c>
      <c r="L72" s="161" t="s">
        <v>613</v>
      </c>
      <c r="M72" s="104" t="s">
        <v>614</v>
      </c>
      <c r="N72" s="102" t="s">
        <v>615</v>
      </c>
      <c r="O72" s="103" t="s">
        <v>616</v>
      </c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4.25" customHeight="1">
      <c r="A73" s="111">
        <v>1</v>
      </c>
      <c r="B73" s="112">
        <v>44363</v>
      </c>
      <c r="C73" s="205"/>
      <c r="D73" s="114" t="s">
        <v>283</v>
      </c>
      <c r="E73" s="115" t="s">
        <v>620</v>
      </c>
      <c r="F73" s="111" t="s">
        <v>651</v>
      </c>
      <c r="G73" s="111">
        <v>2070</v>
      </c>
      <c r="H73" s="115"/>
      <c r="I73" s="116" t="s">
        <v>652</v>
      </c>
      <c r="J73" s="117" t="s">
        <v>621</v>
      </c>
      <c r="K73" s="117"/>
      <c r="L73" s="118"/>
      <c r="M73" s="119"/>
      <c r="N73" s="117"/>
      <c r="O73" s="166"/>
      <c r="P73" s="105"/>
      <c r="Q73" s="1"/>
      <c r="R73" s="1" t="s">
        <v>619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4.25" customHeight="1">
      <c r="A74" s="111"/>
      <c r="B74" s="112"/>
      <c r="C74" s="205"/>
      <c r="D74" s="114"/>
      <c r="E74" s="115"/>
      <c r="F74" s="111"/>
      <c r="G74" s="111"/>
      <c r="H74" s="115"/>
      <c r="I74" s="116"/>
      <c r="J74" s="117"/>
      <c r="K74" s="117"/>
      <c r="L74" s="118"/>
      <c r="M74" s="119"/>
      <c r="N74" s="117"/>
      <c r="O74" s="166"/>
      <c r="P74" s="105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4.25" customHeight="1">
      <c r="A75" s="206"/>
      <c r="B75" s="164"/>
      <c r="C75" s="207"/>
      <c r="D75" s="114"/>
      <c r="E75" s="208"/>
      <c r="F75" s="208"/>
      <c r="G75" s="208"/>
      <c r="H75" s="208"/>
      <c r="I75" s="208"/>
      <c r="J75" s="208"/>
      <c r="K75" s="209"/>
      <c r="L75" s="210"/>
      <c r="M75" s="208"/>
      <c r="N75" s="211"/>
      <c r="O75" s="212"/>
      <c r="P75" s="213"/>
      <c r="R75" s="6"/>
      <c r="S75" s="44"/>
      <c r="T75" s="1"/>
      <c r="U75" s="1"/>
      <c r="V75" s="1"/>
      <c r="W75" s="1"/>
      <c r="X75" s="1"/>
      <c r="Y75" s="1"/>
      <c r="Z75" s="1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</row>
    <row r="76" spans="1:38" ht="12.75" customHeight="1">
      <c r="A76" s="140" t="s">
        <v>629</v>
      </c>
      <c r="B76" s="140"/>
      <c r="C76" s="140"/>
      <c r="D76" s="140"/>
      <c r="E76" s="44"/>
      <c r="F76" s="148" t="s">
        <v>631</v>
      </c>
      <c r="G76" s="61"/>
      <c r="H76" s="61"/>
      <c r="I76" s="61"/>
      <c r="J76" s="6"/>
      <c r="K76" s="175"/>
      <c r="L76" s="176"/>
      <c r="M76" s="6"/>
      <c r="N76" s="130"/>
      <c r="O76" s="214"/>
      <c r="P76" s="1"/>
      <c r="Q76" s="1"/>
      <c r="R76" s="6"/>
      <c r="S76" s="1"/>
      <c r="T76" s="1"/>
      <c r="U76" s="1"/>
      <c r="V76" s="1"/>
      <c r="W76" s="1"/>
      <c r="X76" s="1"/>
      <c r="Y76" s="1"/>
    </row>
    <row r="77" spans="1:38" ht="12.75" customHeight="1">
      <c r="A77" s="147" t="s">
        <v>630</v>
      </c>
      <c r="B77" s="140"/>
      <c r="C77" s="140"/>
      <c r="D77" s="140"/>
      <c r="E77" s="6"/>
      <c r="F77" s="148" t="s">
        <v>633</v>
      </c>
      <c r="G77" s="6"/>
      <c r="H77" s="6" t="s">
        <v>876</v>
      </c>
      <c r="I77" s="6"/>
      <c r="J77" s="1"/>
      <c r="K77" s="6"/>
      <c r="L77" s="6"/>
      <c r="M77" s="6"/>
      <c r="N77" s="1"/>
      <c r="O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47"/>
      <c r="B78" s="140"/>
      <c r="C78" s="140"/>
      <c r="D78" s="140"/>
      <c r="E78" s="6"/>
      <c r="F78" s="148"/>
      <c r="G78" s="6"/>
      <c r="H78" s="6"/>
      <c r="I78" s="6"/>
      <c r="J78" s="1"/>
      <c r="K78" s="6"/>
      <c r="L78" s="6"/>
      <c r="M78" s="6"/>
      <c r="N78" s="1"/>
      <c r="O78" s="1"/>
      <c r="Q78" s="1"/>
      <c r="R78" s="61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"/>
      <c r="B79" s="155" t="s">
        <v>653</v>
      </c>
      <c r="C79" s="155"/>
      <c r="D79" s="155"/>
      <c r="E79" s="155"/>
      <c r="F79" s="156"/>
      <c r="G79" s="6"/>
      <c r="H79" s="6"/>
      <c r="I79" s="157"/>
      <c r="J79" s="158"/>
      <c r="K79" s="159"/>
      <c r="L79" s="158"/>
      <c r="M79" s="6"/>
      <c r="N79" s="1"/>
      <c r="O79" s="1"/>
      <c r="Q79" s="1"/>
      <c r="R79" s="61"/>
      <c r="S79" s="1"/>
      <c r="T79" s="1"/>
      <c r="U79" s="1"/>
      <c r="V79" s="1"/>
      <c r="W79" s="1"/>
      <c r="X79" s="1"/>
      <c r="Y79" s="1"/>
      <c r="Z79" s="1"/>
    </row>
    <row r="80" spans="1:38" ht="38.25" customHeight="1">
      <c r="A80" s="101" t="s">
        <v>16</v>
      </c>
      <c r="B80" s="102" t="s">
        <v>590</v>
      </c>
      <c r="C80" s="102"/>
      <c r="D80" s="103" t="s">
        <v>605</v>
      </c>
      <c r="E80" s="102" t="s">
        <v>606</v>
      </c>
      <c r="F80" s="102" t="s">
        <v>607</v>
      </c>
      <c r="G80" s="102" t="s">
        <v>635</v>
      </c>
      <c r="H80" s="102" t="s">
        <v>609</v>
      </c>
      <c r="I80" s="102" t="s">
        <v>610</v>
      </c>
      <c r="J80" s="215" t="s">
        <v>611</v>
      </c>
      <c r="K80" s="160" t="s">
        <v>636</v>
      </c>
      <c r="L80" s="179" t="s">
        <v>645</v>
      </c>
      <c r="M80" s="102" t="s">
        <v>646</v>
      </c>
      <c r="N80" s="161" t="s">
        <v>613</v>
      </c>
      <c r="O80" s="104" t="s">
        <v>614</v>
      </c>
      <c r="P80" s="102" t="s">
        <v>615</v>
      </c>
      <c r="Q80" s="103" t="s">
        <v>616</v>
      </c>
      <c r="R80" s="61"/>
      <c r="S80" s="1"/>
      <c r="T80" s="1"/>
      <c r="U80" s="1"/>
      <c r="V80" s="1"/>
      <c r="W80" s="1"/>
      <c r="X80" s="1"/>
      <c r="Y80" s="1"/>
      <c r="Z80" s="1"/>
    </row>
    <row r="81" spans="1:38" ht="14.25" customHeight="1">
      <c r="A81" s="121"/>
      <c r="B81" s="123"/>
      <c r="C81" s="216"/>
      <c r="D81" s="124"/>
      <c r="E81" s="125"/>
      <c r="F81" s="217"/>
      <c r="G81" s="121"/>
      <c r="H81" s="125"/>
      <c r="I81" s="126"/>
      <c r="J81" s="218"/>
      <c r="K81" s="218"/>
      <c r="L81" s="219"/>
      <c r="M81" s="111"/>
      <c r="N81" s="219"/>
      <c r="O81" s="220"/>
      <c r="P81" s="221"/>
      <c r="Q81" s="222"/>
      <c r="R81" s="173"/>
      <c r="S81" s="134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38" ht="14.25" customHeight="1">
      <c r="A82" s="121"/>
      <c r="B82" s="123"/>
      <c r="C82" s="216"/>
      <c r="D82" s="124"/>
      <c r="E82" s="125"/>
      <c r="F82" s="217"/>
      <c r="G82" s="121"/>
      <c r="H82" s="125"/>
      <c r="I82" s="126"/>
      <c r="J82" s="218"/>
      <c r="K82" s="218"/>
      <c r="L82" s="219"/>
      <c r="M82" s="111"/>
      <c r="N82" s="219"/>
      <c r="O82" s="220"/>
      <c r="P82" s="221"/>
      <c r="Q82" s="222"/>
      <c r="R82" s="173"/>
      <c r="S82" s="134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38" ht="14.25" customHeight="1">
      <c r="A83" s="121"/>
      <c r="B83" s="123"/>
      <c r="C83" s="216"/>
      <c r="D83" s="124"/>
      <c r="E83" s="125"/>
      <c r="F83" s="217"/>
      <c r="G83" s="121"/>
      <c r="H83" s="125"/>
      <c r="I83" s="126"/>
      <c r="J83" s="218"/>
      <c r="K83" s="218"/>
      <c r="L83" s="219"/>
      <c r="M83" s="111"/>
      <c r="N83" s="219"/>
      <c r="O83" s="220"/>
      <c r="P83" s="221"/>
      <c r="Q83" s="222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4.25" customHeight="1">
      <c r="A84" s="121"/>
      <c r="B84" s="123"/>
      <c r="C84" s="216"/>
      <c r="D84" s="124"/>
      <c r="E84" s="125"/>
      <c r="F84" s="218"/>
      <c r="G84" s="121"/>
      <c r="H84" s="125"/>
      <c r="I84" s="126"/>
      <c r="J84" s="218"/>
      <c r="K84" s="218"/>
      <c r="L84" s="219"/>
      <c r="M84" s="111"/>
      <c r="N84" s="219"/>
      <c r="O84" s="220"/>
      <c r="P84" s="221"/>
      <c r="Q84" s="222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4.25" customHeight="1">
      <c r="A85" s="121"/>
      <c r="B85" s="123"/>
      <c r="C85" s="216"/>
      <c r="D85" s="124"/>
      <c r="E85" s="125"/>
      <c r="F85" s="218"/>
      <c r="G85" s="121"/>
      <c r="H85" s="125"/>
      <c r="I85" s="126"/>
      <c r="J85" s="218"/>
      <c r="K85" s="218"/>
      <c r="L85" s="219"/>
      <c r="M85" s="111"/>
      <c r="N85" s="219"/>
      <c r="O85" s="220"/>
      <c r="P85" s="221"/>
      <c r="Q85" s="222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4.25" customHeight="1">
      <c r="A86" s="121"/>
      <c r="B86" s="123"/>
      <c r="C86" s="216"/>
      <c r="D86" s="124"/>
      <c r="E86" s="125"/>
      <c r="F86" s="217"/>
      <c r="G86" s="121"/>
      <c r="H86" s="125"/>
      <c r="I86" s="126"/>
      <c r="J86" s="218"/>
      <c r="K86" s="218"/>
      <c r="L86" s="219"/>
      <c r="M86" s="111"/>
      <c r="N86" s="219"/>
      <c r="O86" s="220"/>
      <c r="P86" s="221"/>
      <c r="Q86" s="222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4.25" customHeight="1">
      <c r="A87" s="121"/>
      <c r="B87" s="123"/>
      <c r="C87" s="216"/>
      <c r="D87" s="124"/>
      <c r="E87" s="125"/>
      <c r="F87" s="217"/>
      <c r="G87" s="121"/>
      <c r="H87" s="125"/>
      <c r="I87" s="126"/>
      <c r="J87" s="218"/>
      <c r="K87" s="218"/>
      <c r="L87" s="218"/>
      <c r="M87" s="218"/>
      <c r="N87" s="219"/>
      <c r="O87" s="223"/>
      <c r="P87" s="221"/>
      <c r="Q87" s="222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4.25" customHeight="1">
      <c r="A88" s="121"/>
      <c r="B88" s="123"/>
      <c r="C88" s="216"/>
      <c r="D88" s="124"/>
      <c r="E88" s="125"/>
      <c r="F88" s="218"/>
      <c r="G88" s="121"/>
      <c r="H88" s="125"/>
      <c r="I88" s="126"/>
      <c r="J88" s="218"/>
      <c r="K88" s="218"/>
      <c r="L88" s="219"/>
      <c r="M88" s="111"/>
      <c r="N88" s="219"/>
      <c r="O88" s="220"/>
      <c r="P88" s="221"/>
      <c r="Q88" s="222"/>
      <c r="R88" s="173"/>
      <c r="S88" s="134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4.25" customHeight="1">
      <c r="A89" s="121"/>
      <c r="B89" s="123"/>
      <c r="C89" s="216"/>
      <c r="D89" s="124"/>
      <c r="E89" s="125"/>
      <c r="F89" s="217"/>
      <c r="G89" s="121"/>
      <c r="H89" s="125"/>
      <c r="I89" s="126"/>
      <c r="J89" s="224"/>
      <c r="K89" s="224"/>
      <c r="L89" s="224"/>
      <c r="M89" s="224"/>
      <c r="N89" s="225"/>
      <c r="O89" s="220"/>
      <c r="P89" s="127"/>
      <c r="Q89" s="222"/>
      <c r="R89" s="173"/>
      <c r="S89" s="134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>
      <c r="A90" s="147"/>
      <c r="B90" s="140"/>
      <c r="C90" s="140"/>
      <c r="D90" s="140"/>
      <c r="E90" s="6"/>
      <c r="F90" s="148"/>
      <c r="G90" s="6"/>
      <c r="H90" s="6"/>
      <c r="I90" s="6"/>
      <c r="J90" s="1"/>
      <c r="K90" s="6"/>
      <c r="L90" s="6"/>
      <c r="M90" s="6"/>
      <c r="N90" s="1"/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47"/>
      <c r="B91" s="140"/>
      <c r="C91" s="140"/>
      <c r="D91" s="140"/>
      <c r="E91" s="6"/>
      <c r="F91" s="148"/>
      <c r="G91" s="61"/>
      <c r="H91" s="44"/>
      <c r="I91" s="61"/>
      <c r="J91" s="6"/>
      <c r="K91" s="175"/>
      <c r="L91" s="176"/>
      <c r="M91" s="6"/>
      <c r="N91" s="130"/>
      <c r="O91" s="177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61"/>
      <c r="B92" s="129"/>
      <c r="C92" s="129"/>
      <c r="D92" s="44"/>
      <c r="E92" s="61"/>
      <c r="F92" s="61"/>
      <c r="G92" s="61"/>
      <c r="H92" s="44"/>
      <c r="I92" s="61"/>
      <c r="J92" s="6"/>
      <c r="K92" s="175"/>
      <c r="L92" s="176"/>
      <c r="M92" s="6"/>
      <c r="N92" s="130"/>
      <c r="O92" s="177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44"/>
      <c r="B93" s="226" t="s">
        <v>654</v>
      </c>
      <c r="C93" s="226"/>
      <c r="D93" s="226"/>
      <c r="E93" s="226"/>
      <c r="F93" s="6"/>
      <c r="G93" s="6"/>
      <c r="H93" s="158"/>
      <c r="I93" s="6"/>
      <c r="J93" s="158"/>
      <c r="K93" s="159"/>
      <c r="L93" s="6"/>
      <c r="M93" s="6"/>
      <c r="N93" s="1"/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38.25" customHeight="1">
      <c r="A94" s="101" t="s">
        <v>16</v>
      </c>
      <c r="B94" s="102" t="s">
        <v>590</v>
      </c>
      <c r="C94" s="102"/>
      <c r="D94" s="103" t="s">
        <v>605</v>
      </c>
      <c r="E94" s="102" t="s">
        <v>606</v>
      </c>
      <c r="F94" s="102" t="s">
        <v>607</v>
      </c>
      <c r="G94" s="102" t="s">
        <v>655</v>
      </c>
      <c r="H94" s="102" t="s">
        <v>656</v>
      </c>
      <c r="I94" s="102" t="s">
        <v>610</v>
      </c>
      <c r="J94" s="227" t="s">
        <v>611</v>
      </c>
      <c r="K94" s="102" t="s">
        <v>612</v>
      </c>
      <c r="L94" s="102" t="s">
        <v>657</v>
      </c>
      <c r="M94" s="102" t="s">
        <v>615</v>
      </c>
      <c r="N94" s="103" t="s">
        <v>616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228">
        <v>1</v>
      </c>
      <c r="B95" s="229">
        <v>41579</v>
      </c>
      <c r="C95" s="229"/>
      <c r="D95" s="230" t="s">
        <v>658</v>
      </c>
      <c r="E95" s="231" t="s">
        <v>659</v>
      </c>
      <c r="F95" s="232">
        <v>82</v>
      </c>
      <c r="G95" s="231" t="s">
        <v>660</v>
      </c>
      <c r="H95" s="231">
        <v>100</v>
      </c>
      <c r="I95" s="233">
        <v>100</v>
      </c>
      <c r="J95" s="234" t="s">
        <v>661</v>
      </c>
      <c r="K95" s="235">
        <f t="shared" ref="K95:K147" si="21">H95-F95</f>
        <v>18</v>
      </c>
      <c r="L95" s="236">
        <f t="shared" ref="L95:L147" si="22">K95/F95</f>
        <v>0.21951219512195122</v>
      </c>
      <c r="M95" s="231" t="s">
        <v>618</v>
      </c>
      <c r="N95" s="237">
        <v>42657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228">
        <v>2</v>
      </c>
      <c r="B96" s="229">
        <v>41794</v>
      </c>
      <c r="C96" s="229"/>
      <c r="D96" s="230" t="s">
        <v>662</v>
      </c>
      <c r="E96" s="231" t="s">
        <v>620</v>
      </c>
      <c r="F96" s="232">
        <v>257</v>
      </c>
      <c r="G96" s="231" t="s">
        <v>660</v>
      </c>
      <c r="H96" s="231">
        <v>300</v>
      </c>
      <c r="I96" s="233">
        <v>300</v>
      </c>
      <c r="J96" s="234" t="s">
        <v>661</v>
      </c>
      <c r="K96" s="235">
        <f t="shared" si="21"/>
        <v>43</v>
      </c>
      <c r="L96" s="236">
        <f t="shared" si="22"/>
        <v>0.16731517509727625</v>
      </c>
      <c r="M96" s="231" t="s">
        <v>618</v>
      </c>
      <c r="N96" s="237">
        <v>41822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228">
        <v>3</v>
      </c>
      <c r="B97" s="229">
        <v>41828</v>
      </c>
      <c r="C97" s="229"/>
      <c r="D97" s="230" t="s">
        <v>663</v>
      </c>
      <c r="E97" s="231" t="s">
        <v>620</v>
      </c>
      <c r="F97" s="232">
        <v>393</v>
      </c>
      <c r="G97" s="231" t="s">
        <v>660</v>
      </c>
      <c r="H97" s="231">
        <v>468</v>
      </c>
      <c r="I97" s="233">
        <v>468</v>
      </c>
      <c r="J97" s="234" t="s">
        <v>661</v>
      </c>
      <c r="K97" s="235">
        <f t="shared" si="21"/>
        <v>75</v>
      </c>
      <c r="L97" s="236">
        <f t="shared" si="22"/>
        <v>0.19083969465648856</v>
      </c>
      <c r="M97" s="231" t="s">
        <v>618</v>
      </c>
      <c r="N97" s="237">
        <v>41863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228">
        <v>4</v>
      </c>
      <c r="B98" s="229">
        <v>41857</v>
      </c>
      <c r="C98" s="229"/>
      <c r="D98" s="230" t="s">
        <v>664</v>
      </c>
      <c r="E98" s="231" t="s">
        <v>620</v>
      </c>
      <c r="F98" s="232">
        <v>205</v>
      </c>
      <c r="G98" s="231" t="s">
        <v>660</v>
      </c>
      <c r="H98" s="231">
        <v>275</v>
      </c>
      <c r="I98" s="233">
        <v>250</v>
      </c>
      <c r="J98" s="234" t="s">
        <v>661</v>
      </c>
      <c r="K98" s="235">
        <f t="shared" si="21"/>
        <v>70</v>
      </c>
      <c r="L98" s="236">
        <f t="shared" si="22"/>
        <v>0.34146341463414637</v>
      </c>
      <c r="M98" s="231" t="s">
        <v>618</v>
      </c>
      <c r="N98" s="237">
        <v>41962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228">
        <v>5</v>
      </c>
      <c r="B99" s="229">
        <v>41886</v>
      </c>
      <c r="C99" s="229"/>
      <c r="D99" s="230" t="s">
        <v>665</v>
      </c>
      <c r="E99" s="231" t="s">
        <v>620</v>
      </c>
      <c r="F99" s="232">
        <v>162</v>
      </c>
      <c r="G99" s="231" t="s">
        <v>660</v>
      </c>
      <c r="H99" s="231">
        <v>190</v>
      </c>
      <c r="I99" s="233">
        <v>190</v>
      </c>
      <c r="J99" s="234" t="s">
        <v>661</v>
      </c>
      <c r="K99" s="235">
        <f t="shared" si="21"/>
        <v>28</v>
      </c>
      <c r="L99" s="236">
        <f t="shared" si="22"/>
        <v>0.1728395061728395</v>
      </c>
      <c r="M99" s="231" t="s">
        <v>618</v>
      </c>
      <c r="N99" s="237">
        <v>42006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228">
        <v>6</v>
      </c>
      <c r="B100" s="229">
        <v>41886</v>
      </c>
      <c r="C100" s="229"/>
      <c r="D100" s="230" t="s">
        <v>666</v>
      </c>
      <c r="E100" s="231" t="s">
        <v>620</v>
      </c>
      <c r="F100" s="232">
        <v>75</v>
      </c>
      <c r="G100" s="231" t="s">
        <v>660</v>
      </c>
      <c r="H100" s="231">
        <v>91.5</v>
      </c>
      <c r="I100" s="233" t="s">
        <v>667</v>
      </c>
      <c r="J100" s="234" t="s">
        <v>668</v>
      </c>
      <c r="K100" s="235">
        <f t="shared" si="21"/>
        <v>16.5</v>
      </c>
      <c r="L100" s="236">
        <f t="shared" si="22"/>
        <v>0.22</v>
      </c>
      <c r="M100" s="231" t="s">
        <v>618</v>
      </c>
      <c r="N100" s="237">
        <v>41954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228">
        <v>7</v>
      </c>
      <c r="B101" s="229">
        <v>41913</v>
      </c>
      <c r="C101" s="229"/>
      <c r="D101" s="230" t="s">
        <v>669</v>
      </c>
      <c r="E101" s="231" t="s">
        <v>620</v>
      </c>
      <c r="F101" s="232">
        <v>850</v>
      </c>
      <c r="G101" s="231" t="s">
        <v>660</v>
      </c>
      <c r="H101" s="231">
        <v>982.5</v>
      </c>
      <c r="I101" s="233">
        <v>1050</v>
      </c>
      <c r="J101" s="234" t="s">
        <v>670</v>
      </c>
      <c r="K101" s="235">
        <f t="shared" si="21"/>
        <v>132.5</v>
      </c>
      <c r="L101" s="236">
        <f t="shared" si="22"/>
        <v>0.15588235294117647</v>
      </c>
      <c r="M101" s="231" t="s">
        <v>618</v>
      </c>
      <c r="N101" s="237">
        <v>42039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228">
        <v>8</v>
      </c>
      <c r="B102" s="229">
        <v>41913</v>
      </c>
      <c r="C102" s="229"/>
      <c r="D102" s="230" t="s">
        <v>671</v>
      </c>
      <c r="E102" s="231" t="s">
        <v>620</v>
      </c>
      <c r="F102" s="232">
        <v>475</v>
      </c>
      <c r="G102" s="231" t="s">
        <v>660</v>
      </c>
      <c r="H102" s="231">
        <v>515</v>
      </c>
      <c r="I102" s="233">
        <v>600</v>
      </c>
      <c r="J102" s="234" t="s">
        <v>672</v>
      </c>
      <c r="K102" s="235">
        <f t="shared" si="21"/>
        <v>40</v>
      </c>
      <c r="L102" s="236">
        <f t="shared" si="22"/>
        <v>8.4210526315789472E-2</v>
      </c>
      <c r="M102" s="231" t="s">
        <v>618</v>
      </c>
      <c r="N102" s="237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228">
        <v>9</v>
      </c>
      <c r="B103" s="229">
        <v>41913</v>
      </c>
      <c r="C103" s="229"/>
      <c r="D103" s="230" t="s">
        <v>673</v>
      </c>
      <c r="E103" s="231" t="s">
        <v>620</v>
      </c>
      <c r="F103" s="232">
        <v>86</v>
      </c>
      <c r="G103" s="231" t="s">
        <v>660</v>
      </c>
      <c r="H103" s="231">
        <v>99</v>
      </c>
      <c r="I103" s="233">
        <v>140</v>
      </c>
      <c r="J103" s="234" t="s">
        <v>674</v>
      </c>
      <c r="K103" s="235">
        <f t="shared" si="21"/>
        <v>13</v>
      </c>
      <c r="L103" s="236">
        <f t="shared" si="22"/>
        <v>0.15116279069767441</v>
      </c>
      <c r="M103" s="231" t="s">
        <v>618</v>
      </c>
      <c r="N103" s="237">
        <v>41939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228">
        <v>10</v>
      </c>
      <c r="B104" s="229">
        <v>41926</v>
      </c>
      <c r="C104" s="229"/>
      <c r="D104" s="230" t="s">
        <v>675</v>
      </c>
      <c r="E104" s="231" t="s">
        <v>620</v>
      </c>
      <c r="F104" s="232">
        <v>496.6</v>
      </c>
      <c r="G104" s="231" t="s">
        <v>660</v>
      </c>
      <c r="H104" s="231">
        <v>621</v>
      </c>
      <c r="I104" s="233">
        <v>580</v>
      </c>
      <c r="J104" s="234" t="s">
        <v>661</v>
      </c>
      <c r="K104" s="235">
        <f t="shared" si="21"/>
        <v>124.39999999999998</v>
      </c>
      <c r="L104" s="236">
        <f t="shared" si="22"/>
        <v>0.25050342327829234</v>
      </c>
      <c r="M104" s="231" t="s">
        <v>618</v>
      </c>
      <c r="N104" s="237">
        <v>42605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228">
        <v>11</v>
      </c>
      <c r="B105" s="229">
        <v>41926</v>
      </c>
      <c r="C105" s="229"/>
      <c r="D105" s="230" t="s">
        <v>676</v>
      </c>
      <c r="E105" s="231" t="s">
        <v>620</v>
      </c>
      <c r="F105" s="232">
        <v>2481.9</v>
      </c>
      <c r="G105" s="231" t="s">
        <v>660</v>
      </c>
      <c r="H105" s="231">
        <v>2840</v>
      </c>
      <c r="I105" s="233">
        <v>2870</v>
      </c>
      <c r="J105" s="234" t="s">
        <v>677</v>
      </c>
      <c r="K105" s="235">
        <f t="shared" si="21"/>
        <v>358.09999999999991</v>
      </c>
      <c r="L105" s="236">
        <f t="shared" si="22"/>
        <v>0.14428462065353154</v>
      </c>
      <c r="M105" s="231" t="s">
        <v>618</v>
      </c>
      <c r="N105" s="237">
        <v>42017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228">
        <v>12</v>
      </c>
      <c r="B106" s="229">
        <v>41928</v>
      </c>
      <c r="C106" s="229"/>
      <c r="D106" s="230" t="s">
        <v>678</v>
      </c>
      <c r="E106" s="231" t="s">
        <v>620</v>
      </c>
      <c r="F106" s="232">
        <v>84.5</v>
      </c>
      <c r="G106" s="231" t="s">
        <v>660</v>
      </c>
      <c r="H106" s="231">
        <v>93</v>
      </c>
      <c r="I106" s="233">
        <v>110</v>
      </c>
      <c r="J106" s="234" t="s">
        <v>679</v>
      </c>
      <c r="K106" s="235">
        <f t="shared" si="21"/>
        <v>8.5</v>
      </c>
      <c r="L106" s="236">
        <f t="shared" si="22"/>
        <v>0.10059171597633136</v>
      </c>
      <c r="M106" s="231" t="s">
        <v>618</v>
      </c>
      <c r="N106" s="237">
        <v>41939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228">
        <v>13</v>
      </c>
      <c r="B107" s="229">
        <v>41928</v>
      </c>
      <c r="C107" s="229"/>
      <c r="D107" s="230" t="s">
        <v>680</v>
      </c>
      <c r="E107" s="231" t="s">
        <v>620</v>
      </c>
      <c r="F107" s="232">
        <v>401</v>
      </c>
      <c r="G107" s="231" t="s">
        <v>660</v>
      </c>
      <c r="H107" s="231">
        <v>428</v>
      </c>
      <c r="I107" s="233">
        <v>450</v>
      </c>
      <c r="J107" s="234" t="s">
        <v>681</v>
      </c>
      <c r="K107" s="235">
        <f t="shared" si="21"/>
        <v>27</v>
      </c>
      <c r="L107" s="236">
        <f t="shared" si="22"/>
        <v>6.7331670822942641E-2</v>
      </c>
      <c r="M107" s="231" t="s">
        <v>618</v>
      </c>
      <c r="N107" s="237">
        <v>42020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228">
        <v>14</v>
      </c>
      <c r="B108" s="229">
        <v>41928</v>
      </c>
      <c r="C108" s="229"/>
      <c r="D108" s="230" t="s">
        <v>682</v>
      </c>
      <c r="E108" s="231" t="s">
        <v>620</v>
      </c>
      <c r="F108" s="232">
        <v>101</v>
      </c>
      <c r="G108" s="231" t="s">
        <v>660</v>
      </c>
      <c r="H108" s="231">
        <v>112</v>
      </c>
      <c r="I108" s="233">
        <v>120</v>
      </c>
      <c r="J108" s="234" t="s">
        <v>683</v>
      </c>
      <c r="K108" s="235">
        <f t="shared" si="21"/>
        <v>11</v>
      </c>
      <c r="L108" s="236">
        <f t="shared" si="22"/>
        <v>0.10891089108910891</v>
      </c>
      <c r="M108" s="231" t="s">
        <v>618</v>
      </c>
      <c r="N108" s="237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228">
        <v>15</v>
      </c>
      <c r="B109" s="229">
        <v>41954</v>
      </c>
      <c r="C109" s="229"/>
      <c r="D109" s="230" t="s">
        <v>684</v>
      </c>
      <c r="E109" s="231" t="s">
        <v>620</v>
      </c>
      <c r="F109" s="232">
        <v>59</v>
      </c>
      <c r="G109" s="231" t="s">
        <v>660</v>
      </c>
      <c r="H109" s="231">
        <v>76</v>
      </c>
      <c r="I109" s="233">
        <v>76</v>
      </c>
      <c r="J109" s="234" t="s">
        <v>661</v>
      </c>
      <c r="K109" s="235">
        <f t="shared" si="21"/>
        <v>17</v>
      </c>
      <c r="L109" s="236">
        <f t="shared" si="22"/>
        <v>0.28813559322033899</v>
      </c>
      <c r="M109" s="231" t="s">
        <v>618</v>
      </c>
      <c r="N109" s="237">
        <v>43032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228">
        <v>16</v>
      </c>
      <c r="B110" s="229">
        <v>41954</v>
      </c>
      <c r="C110" s="229"/>
      <c r="D110" s="230" t="s">
        <v>673</v>
      </c>
      <c r="E110" s="231" t="s">
        <v>620</v>
      </c>
      <c r="F110" s="232">
        <v>99</v>
      </c>
      <c r="G110" s="231" t="s">
        <v>660</v>
      </c>
      <c r="H110" s="231">
        <v>120</v>
      </c>
      <c r="I110" s="233">
        <v>120</v>
      </c>
      <c r="J110" s="234" t="s">
        <v>638</v>
      </c>
      <c r="K110" s="235">
        <f t="shared" si="21"/>
        <v>21</v>
      </c>
      <c r="L110" s="236">
        <f t="shared" si="22"/>
        <v>0.21212121212121213</v>
      </c>
      <c r="M110" s="231" t="s">
        <v>618</v>
      </c>
      <c r="N110" s="237">
        <v>41960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228">
        <v>17</v>
      </c>
      <c r="B111" s="229">
        <v>41956</v>
      </c>
      <c r="C111" s="229"/>
      <c r="D111" s="230" t="s">
        <v>685</v>
      </c>
      <c r="E111" s="231" t="s">
        <v>620</v>
      </c>
      <c r="F111" s="232">
        <v>22</v>
      </c>
      <c r="G111" s="231" t="s">
        <v>660</v>
      </c>
      <c r="H111" s="231">
        <v>33.549999999999997</v>
      </c>
      <c r="I111" s="233">
        <v>32</v>
      </c>
      <c r="J111" s="234" t="s">
        <v>686</v>
      </c>
      <c r="K111" s="235">
        <f t="shared" si="21"/>
        <v>11.549999999999997</v>
      </c>
      <c r="L111" s="236">
        <f t="shared" si="22"/>
        <v>0.52499999999999991</v>
      </c>
      <c r="M111" s="231" t="s">
        <v>618</v>
      </c>
      <c r="N111" s="237">
        <v>42188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228">
        <v>18</v>
      </c>
      <c r="B112" s="229">
        <v>41976</v>
      </c>
      <c r="C112" s="229"/>
      <c r="D112" s="230" t="s">
        <v>687</v>
      </c>
      <c r="E112" s="231" t="s">
        <v>620</v>
      </c>
      <c r="F112" s="232">
        <v>440</v>
      </c>
      <c r="G112" s="231" t="s">
        <v>660</v>
      </c>
      <c r="H112" s="231">
        <v>520</v>
      </c>
      <c r="I112" s="233">
        <v>520</v>
      </c>
      <c r="J112" s="234" t="s">
        <v>688</v>
      </c>
      <c r="K112" s="235">
        <f t="shared" si="21"/>
        <v>80</v>
      </c>
      <c r="L112" s="236">
        <f t="shared" si="22"/>
        <v>0.18181818181818182</v>
      </c>
      <c r="M112" s="231" t="s">
        <v>618</v>
      </c>
      <c r="N112" s="237">
        <v>42208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28">
        <v>19</v>
      </c>
      <c r="B113" s="229">
        <v>41976</v>
      </c>
      <c r="C113" s="229"/>
      <c r="D113" s="230" t="s">
        <v>689</v>
      </c>
      <c r="E113" s="231" t="s">
        <v>620</v>
      </c>
      <c r="F113" s="232">
        <v>360</v>
      </c>
      <c r="G113" s="231" t="s">
        <v>660</v>
      </c>
      <c r="H113" s="231">
        <v>427</v>
      </c>
      <c r="I113" s="233">
        <v>425</v>
      </c>
      <c r="J113" s="234" t="s">
        <v>690</v>
      </c>
      <c r="K113" s="235">
        <f t="shared" si="21"/>
        <v>67</v>
      </c>
      <c r="L113" s="236">
        <f t="shared" si="22"/>
        <v>0.18611111111111112</v>
      </c>
      <c r="M113" s="231" t="s">
        <v>618</v>
      </c>
      <c r="N113" s="237">
        <v>42058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28">
        <v>20</v>
      </c>
      <c r="B114" s="229">
        <v>42012</v>
      </c>
      <c r="C114" s="229"/>
      <c r="D114" s="230" t="s">
        <v>691</v>
      </c>
      <c r="E114" s="231" t="s">
        <v>620</v>
      </c>
      <c r="F114" s="232">
        <v>360</v>
      </c>
      <c r="G114" s="231" t="s">
        <v>660</v>
      </c>
      <c r="H114" s="231">
        <v>455</v>
      </c>
      <c r="I114" s="233">
        <v>420</v>
      </c>
      <c r="J114" s="234" t="s">
        <v>692</v>
      </c>
      <c r="K114" s="235">
        <f t="shared" si="21"/>
        <v>95</v>
      </c>
      <c r="L114" s="236">
        <f t="shared" si="22"/>
        <v>0.2638888888888889</v>
      </c>
      <c r="M114" s="231" t="s">
        <v>618</v>
      </c>
      <c r="N114" s="237">
        <v>42024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28">
        <v>21</v>
      </c>
      <c r="B115" s="229">
        <v>42012</v>
      </c>
      <c r="C115" s="229"/>
      <c r="D115" s="230" t="s">
        <v>693</v>
      </c>
      <c r="E115" s="231" t="s">
        <v>620</v>
      </c>
      <c r="F115" s="232">
        <v>130</v>
      </c>
      <c r="G115" s="231"/>
      <c r="H115" s="231">
        <v>175.5</v>
      </c>
      <c r="I115" s="233">
        <v>165</v>
      </c>
      <c r="J115" s="234" t="s">
        <v>694</v>
      </c>
      <c r="K115" s="235">
        <f t="shared" si="21"/>
        <v>45.5</v>
      </c>
      <c r="L115" s="236">
        <f t="shared" si="22"/>
        <v>0.35</v>
      </c>
      <c r="M115" s="231" t="s">
        <v>618</v>
      </c>
      <c r="N115" s="237">
        <v>43088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28">
        <v>22</v>
      </c>
      <c r="B116" s="229">
        <v>42040</v>
      </c>
      <c r="C116" s="229"/>
      <c r="D116" s="230" t="s">
        <v>392</v>
      </c>
      <c r="E116" s="231" t="s">
        <v>659</v>
      </c>
      <c r="F116" s="232">
        <v>98</v>
      </c>
      <c r="G116" s="231"/>
      <c r="H116" s="231">
        <v>120</v>
      </c>
      <c r="I116" s="233">
        <v>120</v>
      </c>
      <c r="J116" s="234" t="s">
        <v>661</v>
      </c>
      <c r="K116" s="235">
        <f t="shared" si="21"/>
        <v>22</v>
      </c>
      <c r="L116" s="236">
        <f t="shared" si="22"/>
        <v>0.22448979591836735</v>
      </c>
      <c r="M116" s="231" t="s">
        <v>618</v>
      </c>
      <c r="N116" s="237">
        <v>42753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28">
        <v>23</v>
      </c>
      <c r="B117" s="229">
        <v>42040</v>
      </c>
      <c r="C117" s="229"/>
      <c r="D117" s="230" t="s">
        <v>695</v>
      </c>
      <c r="E117" s="231" t="s">
        <v>659</v>
      </c>
      <c r="F117" s="232">
        <v>196</v>
      </c>
      <c r="G117" s="231"/>
      <c r="H117" s="231">
        <v>262</v>
      </c>
      <c r="I117" s="233">
        <v>255</v>
      </c>
      <c r="J117" s="234" t="s">
        <v>661</v>
      </c>
      <c r="K117" s="235">
        <f t="shared" si="21"/>
        <v>66</v>
      </c>
      <c r="L117" s="236">
        <f t="shared" si="22"/>
        <v>0.33673469387755101</v>
      </c>
      <c r="M117" s="231" t="s">
        <v>618</v>
      </c>
      <c r="N117" s="237">
        <v>42599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38">
        <v>24</v>
      </c>
      <c r="B118" s="239">
        <v>42067</v>
      </c>
      <c r="C118" s="239"/>
      <c r="D118" s="240" t="s">
        <v>391</v>
      </c>
      <c r="E118" s="241" t="s">
        <v>659</v>
      </c>
      <c r="F118" s="242">
        <v>235</v>
      </c>
      <c r="G118" s="242"/>
      <c r="H118" s="243">
        <v>77</v>
      </c>
      <c r="I118" s="243" t="s">
        <v>696</v>
      </c>
      <c r="J118" s="244" t="s">
        <v>697</v>
      </c>
      <c r="K118" s="245">
        <f t="shared" si="21"/>
        <v>-158</v>
      </c>
      <c r="L118" s="246">
        <f t="shared" si="22"/>
        <v>-0.67234042553191486</v>
      </c>
      <c r="M118" s="242" t="s">
        <v>637</v>
      </c>
      <c r="N118" s="239">
        <v>43522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28">
        <v>25</v>
      </c>
      <c r="B119" s="229">
        <v>42067</v>
      </c>
      <c r="C119" s="229"/>
      <c r="D119" s="230" t="s">
        <v>698</v>
      </c>
      <c r="E119" s="231" t="s">
        <v>659</v>
      </c>
      <c r="F119" s="232">
        <v>185</v>
      </c>
      <c r="G119" s="231"/>
      <c r="H119" s="231">
        <v>224</v>
      </c>
      <c r="I119" s="233" t="s">
        <v>699</v>
      </c>
      <c r="J119" s="234" t="s">
        <v>661</v>
      </c>
      <c r="K119" s="235">
        <f t="shared" si="21"/>
        <v>39</v>
      </c>
      <c r="L119" s="236">
        <f t="shared" si="22"/>
        <v>0.21081081081081082</v>
      </c>
      <c r="M119" s="231" t="s">
        <v>618</v>
      </c>
      <c r="N119" s="237">
        <v>42647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38">
        <v>26</v>
      </c>
      <c r="B120" s="239">
        <v>42090</v>
      </c>
      <c r="C120" s="239"/>
      <c r="D120" s="247" t="s">
        <v>700</v>
      </c>
      <c r="E120" s="242" t="s">
        <v>659</v>
      </c>
      <c r="F120" s="242">
        <v>49.5</v>
      </c>
      <c r="G120" s="243"/>
      <c r="H120" s="243">
        <v>15.85</v>
      </c>
      <c r="I120" s="243">
        <v>67</v>
      </c>
      <c r="J120" s="244" t="s">
        <v>701</v>
      </c>
      <c r="K120" s="243">
        <f t="shared" si="21"/>
        <v>-33.65</v>
      </c>
      <c r="L120" s="248">
        <f t="shared" si="22"/>
        <v>-0.67979797979797973</v>
      </c>
      <c r="M120" s="242" t="s">
        <v>637</v>
      </c>
      <c r="N120" s="249">
        <v>43627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28">
        <v>27</v>
      </c>
      <c r="B121" s="229">
        <v>42093</v>
      </c>
      <c r="C121" s="229"/>
      <c r="D121" s="230" t="s">
        <v>702</v>
      </c>
      <c r="E121" s="231" t="s">
        <v>659</v>
      </c>
      <c r="F121" s="232">
        <v>183.5</v>
      </c>
      <c r="G121" s="231"/>
      <c r="H121" s="231">
        <v>219</v>
      </c>
      <c r="I121" s="233">
        <v>218</v>
      </c>
      <c r="J121" s="234" t="s">
        <v>703</v>
      </c>
      <c r="K121" s="235">
        <f t="shared" si="21"/>
        <v>35.5</v>
      </c>
      <c r="L121" s="236">
        <f t="shared" si="22"/>
        <v>0.19346049046321526</v>
      </c>
      <c r="M121" s="231" t="s">
        <v>618</v>
      </c>
      <c r="N121" s="237">
        <v>42103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28">
        <v>28</v>
      </c>
      <c r="B122" s="229">
        <v>42114</v>
      </c>
      <c r="C122" s="229"/>
      <c r="D122" s="230" t="s">
        <v>704</v>
      </c>
      <c r="E122" s="231" t="s">
        <v>659</v>
      </c>
      <c r="F122" s="232">
        <f>(227+237)/2</f>
        <v>232</v>
      </c>
      <c r="G122" s="231"/>
      <c r="H122" s="231">
        <v>298</v>
      </c>
      <c r="I122" s="233">
        <v>298</v>
      </c>
      <c r="J122" s="234" t="s">
        <v>661</v>
      </c>
      <c r="K122" s="235">
        <f t="shared" si="21"/>
        <v>66</v>
      </c>
      <c r="L122" s="236">
        <f t="shared" si="22"/>
        <v>0.28448275862068967</v>
      </c>
      <c r="M122" s="231" t="s">
        <v>618</v>
      </c>
      <c r="N122" s="237">
        <v>42823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28">
        <v>29</v>
      </c>
      <c r="B123" s="229">
        <v>42128</v>
      </c>
      <c r="C123" s="229"/>
      <c r="D123" s="230" t="s">
        <v>705</v>
      </c>
      <c r="E123" s="231" t="s">
        <v>620</v>
      </c>
      <c r="F123" s="232">
        <v>385</v>
      </c>
      <c r="G123" s="231"/>
      <c r="H123" s="231">
        <f>212.5+331</f>
        <v>543.5</v>
      </c>
      <c r="I123" s="233">
        <v>510</v>
      </c>
      <c r="J123" s="234" t="s">
        <v>706</v>
      </c>
      <c r="K123" s="235">
        <f t="shared" si="21"/>
        <v>158.5</v>
      </c>
      <c r="L123" s="236">
        <f t="shared" si="22"/>
        <v>0.41168831168831171</v>
      </c>
      <c r="M123" s="231" t="s">
        <v>618</v>
      </c>
      <c r="N123" s="237">
        <v>42235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28">
        <v>30</v>
      </c>
      <c r="B124" s="229">
        <v>42128</v>
      </c>
      <c r="C124" s="229"/>
      <c r="D124" s="230" t="s">
        <v>707</v>
      </c>
      <c r="E124" s="231" t="s">
        <v>620</v>
      </c>
      <c r="F124" s="232">
        <v>115.5</v>
      </c>
      <c r="G124" s="231"/>
      <c r="H124" s="231">
        <v>146</v>
      </c>
      <c r="I124" s="233">
        <v>142</v>
      </c>
      <c r="J124" s="234" t="s">
        <v>708</v>
      </c>
      <c r="K124" s="235">
        <f t="shared" si="21"/>
        <v>30.5</v>
      </c>
      <c r="L124" s="236">
        <f t="shared" si="22"/>
        <v>0.26406926406926406</v>
      </c>
      <c r="M124" s="231" t="s">
        <v>618</v>
      </c>
      <c r="N124" s="237">
        <v>42202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28">
        <v>31</v>
      </c>
      <c r="B125" s="229">
        <v>42151</v>
      </c>
      <c r="C125" s="229"/>
      <c r="D125" s="230" t="s">
        <v>709</v>
      </c>
      <c r="E125" s="231" t="s">
        <v>620</v>
      </c>
      <c r="F125" s="232">
        <v>237.5</v>
      </c>
      <c r="G125" s="231"/>
      <c r="H125" s="231">
        <v>279.5</v>
      </c>
      <c r="I125" s="233">
        <v>278</v>
      </c>
      <c r="J125" s="234" t="s">
        <v>661</v>
      </c>
      <c r="K125" s="235">
        <f t="shared" si="21"/>
        <v>42</v>
      </c>
      <c r="L125" s="236">
        <f t="shared" si="22"/>
        <v>0.17684210526315788</v>
      </c>
      <c r="M125" s="231" t="s">
        <v>618</v>
      </c>
      <c r="N125" s="237">
        <v>42222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28">
        <v>32</v>
      </c>
      <c r="B126" s="229">
        <v>42174</v>
      </c>
      <c r="C126" s="229"/>
      <c r="D126" s="230" t="s">
        <v>680</v>
      </c>
      <c r="E126" s="231" t="s">
        <v>659</v>
      </c>
      <c r="F126" s="232">
        <v>340</v>
      </c>
      <c r="G126" s="231"/>
      <c r="H126" s="231">
        <v>448</v>
      </c>
      <c r="I126" s="233">
        <v>448</v>
      </c>
      <c r="J126" s="234" t="s">
        <v>661</v>
      </c>
      <c r="K126" s="235">
        <f t="shared" si="21"/>
        <v>108</v>
      </c>
      <c r="L126" s="236">
        <f t="shared" si="22"/>
        <v>0.31764705882352939</v>
      </c>
      <c r="M126" s="231" t="s">
        <v>618</v>
      </c>
      <c r="N126" s="237">
        <v>43018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28">
        <v>33</v>
      </c>
      <c r="B127" s="229">
        <v>42191</v>
      </c>
      <c r="C127" s="229"/>
      <c r="D127" s="230" t="s">
        <v>710</v>
      </c>
      <c r="E127" s="231" t="s">
        <v>659</v>
      </c>
      <c r="F127" s="232">
        <v>390</v>
      </c>
      <c r="G127" s="231"/>
      <c r="H127" s="231">
        <v>460</v>
      </c>
      <c r="I127" s="233">
        <v>460</v>
      </c>
      <c r="J127" s="234" t="s">
        <v>661</v>
      </c>
      <c r="K127" s="235">
        <f t="shared" si="21"/>
        <v>70</v>
      </c>
      <c r="L127" s="236">
        <f t="shared" si="22"/>
        <v>0.17948717948717949</v>
      </c>
      <c r="M127" s="231" t="s">
        <v>618</v>
      </c>
      <c r="N127" s="237">
        <v>42478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38">
        <v>34</v>
      </c>
      <c r="B128" s="239">
        <v>42195</v>
      </c>
      <c r="C128" s="239"/>
      <c r="D128" s="240" t="s">
        <v>711</v>
      </c>
      <c r="E128" s="241" t="s">
        <v>659</v>
      </c>
      <c r="F128" s="242">
        <v>122.5</v>
      </c>
      <c r="G128" s="242"/>
      <c r="H128" s="243">
        <v>61</v>
      </c>
      <c r="I128" s="243">
        <v>172</v>
      </c>
      <c r="J128" s="244" t="s">
        <v>712</v>
      </c>
      <c r="K128" s="245">
        <f t="shared" si="21"/>
        <v>-61.5</v>
      </c>
      <c r="L128" s="246">
        <f t="shared" si="22"/>
        <v>-0.50204081632653064</v>
      </c>
      <c r="M128" s="242" t="s">
        <v>637</v>
      </c>
      <c r="N128" s="239">
        <v>43333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28">
        <v>35</v>
      </c>
      <c r="B129" s="229">
        <v>42219</v>
      </c>
      <c r="C129" s="229"/>
      <c r="D129" s="230" t="s">
        <v>713</v>
      </c>
      <c r="E129" s="231" t="s">
        <v>659</v>
      </c>
      <c r="F129" s="232">
        <v>297.5</v>
      </c>
      <c r="G129" s="231"/>
      <c r="H129" s="231">
        <v>350</v>
      </c>
      <c r="I129" s="233">
        <v>360</v>
      </c>
      <c r="J129" s="234" t="s">
        <v>714</v>
      </c>
      <c r="K129" s="235">
        <f t="shared" si="21"/>
        <v>52.5</v>
      </c>
      <c r="L129" s="236">
        <f t="shared" si="22"/>
        <v>0.17647058823529413</v>
      </c>
      <c r="M129" s="231" t="s">
        <v>618</v>
      </c>
      <c r="N129" s="237">
        <v>42232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28">
        <v>36</v>
      </c>
      <c r="B130" s="229">
        <v>42219</v>
      </c>
      <c r="C130" s="229"/>
      <c r="D130" s="230" t="s">
        <v>715</v>
      </c>
      <c r="E130" s="231" t="s">
        <v>659</v>
      </c>
      <c r="F130" s="232">
        <v>115.5</v>
      </c>
      <c r="G130" s="231"/>
      <c r="H130" s="231">
        <v>149</v>
      </c>
      <c r="I130" s="233">
        <v>140</v>
      </c>
      <c r="J130" s="234" t="s">
        <v>716</v>
      </c>
      <c r="K130" s="235">
        <f t="shared" si="21"/>
        <v>33.5</v>
      </c>
      <c r="L130" s="236">
        <f t="shared" si="22"/>
        <v>0.29004329004329005</v>
      </c>
      <c r="M130" s="231" t="s">
        <v>618</v>
      </c>
      <c r="N130" s="237">
        <v>42740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28">
        <v>37</v>
      </c>
      <c r="B131" s="229">
        <v>42251</v>
      </c>
      <c r="C131" s="229"/>
      <c r="D131" s="230" t="s">
        <v>709</v>
      </c>
      <c r="E131" s="231" t="s">
        <v>659</v>
      </c>
      <c r="F131" s="232">
        <v>226</v>
      </c>
      <c r="G131" s="231"/>
      <c r="H131" s="231">
        <v>292</v>
      </c>
      <c r="I131" s="233">
        <v>292</v>
      </c>
      <c r="J131" s="234" t="s">
        <v>717</v>
      </c>
      <c r="K131" s="235">
        <f t="shared" si="21"/>
        <v>66</v>
      </c>
      <c r="L131" s="236">
        <f t="shared" si="22"/>
        <v>0.29203539823008851</v>
      </c>
      <c r="M131" s="231" t="s">
        <v>618</v>
      </c>
      <c r="N131" s="237">
        <v>42286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28">
        <v>38</v>
      </c>
      <c r="B132" s="229">
        <v>42254</v>
      </c>
      <c r="C132" s="229"/>
      <c r="D132" s="230" t="s">
        <v>704</v>
      </c>
      <c r="E132" s="231" t="s">
        <v>659</v>
      </c>
      <c r="F132" s="232">
        <v>232.5</v>
      </c>
      <c r="G132" s="231"/>
      <c r="H132" s="231">
        <v>312.5</v>
      </c>
      <c r="I132" s="233">
        <v>310</v>
      </c>
      <c r="J132" s="234" t="s">
        <v>661</v>
      </c>
      <c r="K132" s="235">
        <f t="shared" si="21"/>
        <v>80</v>
      </c>
      <c r="L132" s="236">
        <f t="shared" si="22"/>
        <v>0.34408602150537637</v>
      </c>
      <c r="M132" s="231" t="s">
        <v>618</v>
      </c>
      <c r="N132" s="237">
        <v>42823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28">
        <v>39</v>
      </c>
      <c r="B133" s="229">
        <v>42268</v>
      </c>
      <c r="C133" s="229"/>
      <c r="D133" s="230" t="s">
        <v>718</v>
      </c>
      <c r="E133" s="231" t="s">
        <v>659</v>
      </c>
      <c r="F133" s="232">
        <v>196.5</v>
      </c>
      <c r="G133" s="231"/>
      <c r="H133" s="231">
        <v>238</v>
      </c>
      <c r="I133" s="233">
        <v>238</v>
      </c>
      <c r="J133" s="234" t="s">
        <v>717</v>
      </c>
      <c r="K133" s="235">
        <f t="shared" si="21"/>
        <v>41.5</v>
      </c>
      <c r="L133" s="236">
        <f t="shared" si="22"/>
        <v>0.21119592875318066</v>
      </c>
      <c r="M133" s="231" t="s">
        <v>618</v>
      </c>
      <c r="N133" s="237">
        <v>42291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28">
        <v>40</v>
      </c>
      <c r="B134" s="229">
        <v>42271</v>
      </c>
      <c r="C134" s="229"/>
      <c r="D134" s="230" t="s">
        <v>658</v>
      </c>
      <c r="E134" s="231" t="s">
        <v>659</v>
      </c>
      <c r="F134" s="232">
        <v>65</v>
      </c>
      <c r="G134" s="231"/>
      <c r="H134" s="231">
        <v>82</v>
      </c>
      <c r="I134" s="233">
        <v>82</v>
      </c>
      <c r="J134" s="234" t="s">
        <v>717</v>
      </c>
      <c r="K134" s="235">
        <f t="shared" si="21"/>
        <v>17</v>
      </c>
      <c r="L134" s="236">
        <f t="shared" si="22"/>
        <v>0.26153846153846155</v>
      </c>
      <c r="M134" s="231" t="s">
        <v>618</v>
      </c>
      <c r="N134" s="237">
        <v>42578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28">
        <v>41</v>
      </c>
      <c r="B135" s="229">
        <v>42291</v>
      </c>
      <c r="C135" s="229"/>
      <c r="D135" s="230" t="s">
        <v>719</v>
      </c>
      <c r="E135" s="231" t="s">
        <v>659</v>
      </c>
      <c r="F135" s="232">
        <v>144</v>
      </c>
      <c r="G135" s="231"/>
      <c r="H135" s="231">
        <v>182.5</v>
      </c>
      <c r="I135" s="233">
        <v>181</v>
      </c>
      <c r="J135" s="234" t="s">
        <v>717</v>
      </c>
      <c r="K135" s="235">
        <f t="shared" si="21"/>
        <v>38.5</v>
      </c>
      <c r="L135" s="236">
        <f t="shared" si="22"/>
        <v>0.2673611111111111</v>
      </c>
      <c r="M135" s="231" t="s">
        <v>618</v>
      </c>
      <c r="N135" s="237">
        <v>42817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28">
        <v>42</v>
      </c>
      <c r="B136" s="229">
        <v>42291</v>
      </c>
      <c r="C136" s="229"/>
      <c r="D136" s="230" t="s">
        <v>720</v>
      </c>
      <c r="E136" s="231" t="s">
        <v>659</v>
      </c>
      <c r="F136" s="232">
        <v>264</v>
      </c>
      <c r="G136" s="231"/>
      <c r="H136" s="231">
        <v>311</v>
      </c>
      <c r="I136" s="233">
        <v>311</v>
      </c>
      <c r="J136" s="234" t="s">
        <v>717</v>
      </c>
      <c r="K136" s="235">
        <f t="shared" si="21"/>
        <v>47</v>
      </c>
      <c r="L136" s="236">
        <f t="shared" si="22"/>
        <v>0.17803030303030304</v>
      </c>
      <c r="M136" s="231" t="s">
        <v>618</v>
      </c>
      <c r="N136" s="237">
        <v>42604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28">
        <v>43</v>
      </c>
      <c r="B137" s="229">
        <v>42318</v>
      </c>
      <c r="C137" s="229"/>
      <c r="D137" s="230" t="s">
        <v>721</v>
      </c>
      <c r="E137" s="231" t="s">
        <v>620</v>
      </c>
      <c r="F137" s="232">
        <v>549.5</v>
      </c>
      <c r="G137" s="231"/>
      <c r="H137" s="231">
        <v>630</v>
      </c>
      <c r="I137" s="233">
        <v>630</v>
      </c>
      <c r="J137" s="234" t="s">
        <v>717</v>
      </c>
      <c r="K137" s="235">
        <f t="shared" si="21"/>
        <v>80.5</v>
      </c>
      <c r="L137" s="236">
        <f t="shared" si="22"/>
        <v>0.1464968152866242</v>
      </c>
      <c r="M137" s="231" t="s">
        <v>618</v>
      </c>
      <c r="N137" s="237">
        <v>42419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28">
        <v>44</v>
      </c>
      <c r="B138" s="229">
        <v>42342</v>
      </c>
      <c r="C138" s="229"/>
      <c r="D138" s="230" t="s">
        <v>722</v>
      </c>
      <c r="E138" s="231" t="s">
        <v>659</v>
      </c>
      <c r="F138" s="232">
        <v>1027.5</v>
      </c>
      <c r="G138" s="231"/>
      <c r="H138" s="231">
        <v>1315</v>
      </c>
      <c r="I138" s="233">
        <v>1250</v>
      </c>
      <c r="J138" s="234" t="s">
        <v>717</v>
      </c>
      <c r="K138" s="235">
        <f t="shared" si="21"/>
        <v>287.5</v>
      </c>
      <c r="L138" s="236">
        <f t="shared" si="22"/>
        <v>0.27980535279805352</v>
      </c>
      <c r="M138" s="231" t="s">
        <v>618</v>
      </c>
      <c r="N138" s="237">
        <v>43244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28">
        <v>45</v>
      </c>
      <c r="B139" s="229">
        <v>42367</v>
      </c>
      <c r="C139" s="229"/>
      <c r="D139" s="230" t="s">
        <v>723</v>
      </c>
      <c r="E139" s="231" t="s">
        <v>659</v>
      </c>
      <c r="F139" s="232">
        <v>465</v>
      </c>
      <c r="G139" s="231"/>
      <c r="H139" s="231">
        <v>540</v>
      </c>
      <c r="I139" s="233">
        <v>540</v>
      </c>
      <c r="J139" s="234" t="s">
        <v>717</v>
      </c>
      <c r="K139" s="235">
        <f t="shared" si="21"/>
        <v>75</v>
      </c>
      <c r="L139" s="236">
        <f t="shared" si="22"/>
        <v>0.16129032258064516</v>
      </c>
      <c r="M139" s="231" t="s">
        <v>618</v>
      </c>
      <c r="N139" s="237">
        <v>42530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28">
        <v>46</v>
      </c>
      <c r="B140" s="229">
        <v>42380</v>
      </c>
      <c r="C140" s="229"/>
      <c r="D140" s="230" t="s">
        <v>392</v>
      </c>
      <c r="E140" s="231" t="s">
        <v>620</v>
      </c>
      <c r="F140" s="232">
        <v>81</v>
      </c>
      <c r="G140" s="231"/>
      <c r="H140" s="231">
        <v>110</v>
      </c>
      <c r="I140" s="233">
        <v>110</v>
      </c>
      <c r="J140" s="234" t="s">
        <v>717</v>
      </c>
      <c r="K140" s="235">
        <f t="shared" si="21"/>
        <v>29</v>
      </c>
      <c r="L140" s="236">
        <f t="shared" si="22"/>
        <v>0.35802469135802467</v>
      </c>
      <c r="M140" s="231" t="s">
        <v>618</v>
      </c>
      <c r="N140" s="237">
        <v>42745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28">
        <v>47</v>
      </c>
      <c r="B141" s="229">
        <v>42382</v>
      </c>
      <c r="C141" s="229"/>
      <c r="D141" s="230" t="s">
        <v>724</v>
      </c>
      <c r="E141" s="231" t="s">
        <v>620</v>
      </c>
      <c r="F141" s="232">
        <v>417.5</v>
      </c>
      <c r="G141" s="231"/>
      <c r="H141" s="231">
        <v>547</v>
      </c>
      <c r="I141" s="233">
        <v>535</v>
      </c>
      <c r="J141" s="234" t="s">
        <v>717</v>
      </c>
      <c r="K141" s="235">
        <f t="shared" si="21"/>
        <v>129.5</v>
      </c>
      <c r="L141" s="236">
        <f t="shared" si="22"/>
        <v>0.31017964071856285</v>
      </c>
      <c r="M141" s="231" t="s">
        <v>618</v>
      </c>
      <c r="N141" s="237">
        <v>42578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28">
        <v>48</v>
      </c>
      <c r="B142" s="229">
        <v>42408</v>
      </c>
      <c r="C142" s="229"/>
      <c r="D142" s="230" t="s">
        <v>725</v>
      </c>
      <c r="E142" s="231" t="s">
        <v>659</v>
      </c>
      <c r="F142" s="232">
        <v>650</v>
      </c>
      <c r="G142" s="231"/>
      <c r="H142" s="231">
        <v>800</v>
      </c>
      <c r="I142" s="233">
        <v>800</v>
      </c>
      <c r="J142" s="234" t="s">
        <v>717</v>
      </c>
      <c r="K142" s="235">
        <f t="shared" si="21"/>
        <v>150</v>
      </c>
      <c r="L142" s="236">
        <f t="shared" si="22"/>
        <v>0.23076923076923078</v>
      </c>
      <c r="M142" s="231" t="s">
        <v>618</v>
      </c>
      <c r="N142" s="237">
        <v>43154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28">
        <v>49</v>
      </c>
      <c r="B143" s="229">
        <v>42433</v>
      </c>
      <c r="C143" s="229"/>
      <c r="D143" s="230" t="s">
        <v>212</v>
      </c>
      <c r="E143" s="231" t="s">
        <v>659</v>
      </c>
      <c r="F143" s="232">
        <v>437.5</v>
      </c>
      <c r="G143" s="231"/>
      <c r="H143" s="231">
        <v>504.5</v>
      </c>
      <c r="I143" s="233">
        <v>522</v>
      </c>
      <c r="J143" s="234" t="s">
        <v>726</v>
      </c>
      <c r="K143" s="235">
        <f t="shared" si="21"/>
        <v>67</v>
      </c>
      <c r="L143" s="236">
        <f t="shared" si="22"/>
        <v>0.15314285714285714</v>
      </c>
      <c r="M143" s="231" t="s">
        <v>618</v>
      </c>
      <c r="N143" s="237">
        <v>42480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28">
        <v>50</v>
      </c>
      <c r="B144" s="229">
        <v>42438</v>
      </c>
      <c r="C144" s="229"/>
      <c r="D144" s="230" t="s">
        <v>727</v>
      </c>
      <c r="E144" s="231" t="s">
        <v>659</v>
      </c>
      <c r="F144" s="232">
        <v>189.5</v>
      </c>
      <c r="G144" s="231"/>
      <c r="H144" s="231">
        <v>218</v>
      </c>
      <c r="I144" s="233">
        <v>218</v>
      </c>
      <c r="J144" s="234" t="s">
        <v>717</v>
      </c>
      <c r="K144" s="235">
        <f t="shared" si="21"/>
        <v>28.5</v>
      </c>
      <c r="L144" s="236">
        <f t="shared" si="22"/>
        <v>0.15039577836411611</v>
      </c>
      <c r="M144" s="231" t="s">
        <v>618</v>
      </c>
      <c r="N144" s="237">
        <v>43034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38">
        <v>51</v>
      </c>
      <c r="B145" s="239">
        <v>42471</v>
      </c>
      <c r="C145" s="239"/>
      <c r="D145" s="247" t="s">
        <v>728</v>
      </c>
      <c r="E145" s="242" t="s">
        <v>659</v>
      </c>
      <c r="F145" s="242">
        <v>36.5</v>
      </c>
      <c r="G145" s="243"/>
      <c r="H145" s="243">
        <v>15.85</v>
      </c>
      <c r="I145" s="243">
        <v>60</v>
      </c>
      <c r="J145" s="244" t="s">
        <v>729</v>
      </c>
      <c r="K145" s="245">
        <f t="shared" si="21"/>
        <v>-20.65</v>
      </c>
      <c r="L145" s="246">
        <f t="shared" si="22"/>
        <v>-0.5657534246575342</v>
      </c>
      <c r="M145" s="242" t="s">
        <v>637</v>
      </c>
      <c r="N145" s="250">
        <v>43627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28">
        <v>52</v>
      </c>
      <c r="B146" s="229">
        <v>42472</v>
      </c>
      <c r="C146" s="229"/>
      <c r="D146" s="230" t="s">
        <v>730</v>
      </c>
      <c r="E146" s="231" t="s">
        <v>659</v>
      </c>
      <c r="F146" s="232">
        <v>93</v>
      </c>
      <c r="G146" s="231"/>
      <c r="H146" s="231">
        <v>149</v>
      </c>
      <c r="I146" s="233">
        <v>140</v>
      </c>
      <c r="J146" s="234" t="s">
        <v>731</v>
      </c>
      <c r="K146" s="235">
        <f t="shared" si="21"/>
        <v>56</v>
      </c>
      <c r="L146" s="236">
        <f t="shared" si="22"/>
        <v>0.60215053763440862</v>
      </c>
      <c r="M146" s="231" t="s">
        <v>618</v>
      </c>
      <c r="N146" s="237">
        <v>42740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28">
        <v>53</v>
      </c>
      <c r="B147" s="229">
        <v>42472</v>
      </c>
      <c r="C147" s="229"/>
      <c r="D147" s="230" t="s">
        <v>732</v>
      </c>
      <c r="E147" s="231" t="s">
        <v>659</v>
      </c>
      <c r="F147" s="232">
        <v>130</v>
      </c>
      <c r="G147" s="231"/>
      <c r="H147" s="231">
        <v>150</v>
      </c>
      <c r="I147" s="233" t="s">
        <v>733</v>
      </c>
      <c r="J147" s="234" t="s">
        <v>717</v>
      </c>
      <c r="K147" s="235">
        <f t="shared" si="21"/>
        <v>20</v>
      </c>
      <c r="L147" s="236">
        <f t="shared" si="22"/>
        <v>0.15384615384615385</v>
      </c>
      <c r="M147" s="231" t="s">
        <v>618</v>
      </c>
      <c r="N147" s="237">
        <v>42564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28">
        <v>54</v>
      </c>
      <c r="B148" s="229">
        <v>42473</v>
      </c>
      <c r="C148" s="229"/>
      <c r="D148" s="230" t="s">
        <v>734</v>
      </c>
      <c r="E148" s="231" t="s">
        <v>659</v>
      </c>
      <c r="F148" s="232">
        <v>196</v>
      </c>
      <c r="G148" s="231"/>
      <c r="H148" s="231">
        <v>299</v>
      </c>
      <c r="I148" s="233">
        <v>299</v>
      </c>
      <c r="J148" s="234" t="s">
        <v>717</v>
      </c>
      <c r="K148" s="235">
        <v>103</v>
      </c>
      <c r="L148" s="236">
        <v>0.52551020408163296</v>
      </c>
      <c r="M148" s="231" t="s">
        <v>618</v>
      </c>
      <c r="N148" s="237">
        <v>42620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28">
        <v>55</v>
      </c>
      <c r="B149" s="229">
        <v>42473</v>
      </c>
      <c r="C149" s="229"/>
      <c r="D149" s="230" t="s">
        <v>735</v>
      </c>
      <c r="E149" s="231" t="s">
        <v>659</v>
      </c>
      <c r="F149" s="232">
        <v>88</v>
      </c>
      <c r="G149" s="231"/>
      <c r="H149" s="231">
        <v>103</v>
      </c>
      <c r="I149" s="233">
        <v>103</v>
      </c>
      <c r="J149" s="234" t="s">
        <v>717</v>
      </c>
      <c r="K149" s="235">
        <v>15</v>
      </c>
      <c r="L149" s="236">
        <v>0.170454545454545</v>
      </c>
      <c r="M149" s="231" t="s">
        <v>618</v>
      </c>
      <c r="N149" s="237">
        <v>42530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28">
        <v>56</v>
      </c>
      <c r="B150" s="229">
        <v>42492</v>
      </c>
      <c r="C150" s="229"/>
      <c r="D150" s="230" t="s">
        <v>736</v>
      </c>
      <c r="E150" s="231" t="s">
        <v>659</v>
      </c>
      <c r="F150" s="232">
        <v>127.5</v>
      </c>
      <c r="G150" s="231"/>
      <c r="H150" s="231">
        <v>148</v>
      </c>
      <c r="I150" s="233" t="s">
        <v>737</v>
      </c>
      <c r="J150" s="234" t="s">
        <v>717</v>
      </c>
      <c r="K150" s="235">
        <f t="shared" ref="K150:K154" si="23">H150-F150</f>
        <v>20.5</v>
      </c>
      <c r="L150" s="236">
        <f t="shared" ref="L150:L154" si="24">K150/F150</f>
        <v>0.16078431372549021</v>
      </c>
      <c r="M150" s="231" t="s">
        <v>618</v>
      </c>
      <c r="N150" s="237">
        <v>42564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28">
        <v>57</v>
      </c>
      <c r="B151" s="229">
        <v>42493</v>
      </c>
      <c r="C151" s="229"/>
      <c r="D151" s="230" t="s">
        <v>738</v>
      </c>
      <c r="E151" s="231" t="s">
        <v>659</v>
      </c>
      <c r="F151" s="232">
        <v>675</v>
      </c>
      <c r="G151" s="231"/>
      <c r="H151" s="231">
        <v>815</v>
      </c>
      <c r="I151" s="233" t="s">
        <v>739</v>
      </c>
      <c r="J151" s="234" t="s">
        <v>717</v>
      </c>
      <c r="K151" s="235">
        <f t="shared" si="23"/>
        <v>140</v>
      </c>
      <c r="L151" s="236">
        <f t="shared" si="24"/>
        <v>0.2074074074074074</v>
      </c>
      <c r="M151" s="231" t="s">
        <v>618</v>
      </c>
      <c r="N151" s="237">
        <v>43154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38">
        <v>58</v>
      </c>
      <c r="B152" s="239">
        <v>42522</v>
      </c>
      <c r="C152" s="239"/>
      <c r="D152" s="240" t="s">
        <v>740</v>
      </c>
      <c r="E152" s="241" t="s">
        <v>659</v>
      </c>
      <c r="F152" s="242">
        <v>500</v>
      </c>
      <c r="G152" s="242"/>
      <c r="H152" s="243">
        <v>232.5</v>
      </c>
      <c r="I152" s="243" t="s">
        <v>741</v>
      </c>
      <c r="J152" s="244" t="s">
        <v>742</v>
      </c>
      <c r="K152" s="245">
        <f t="shared" si="23"/>
        <v>-267.5</v>
      </c>
      <c r="L152" s="246">
        <f t="shared" si="24"/>
        <v>-0.53500000000000003</v>
      </c>
      <c r="M152" s="242" t="s">
        <v>637</v>
      </c>
      <c r="N152" s="239">
        <v>43735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28">
        <v>59</v>
      </c>
      <c r="B153" s="229">
        <v>42527</v>
      </c>
      <c r="C153" s="229"/>
      <c r="D153" s="230" t="s">
        <v>562</v>
      </c>
      <c r="E153" s="231" t="s">
        <v>659</v>
      </c>
      <c r="F153" s="232">
        <v>110</v>
      </c>
      <c r="G153" s="231"/>
      <c r="H153" s="231">
        <v>126.5</v>
      </c>
      <c r="I153" s="233">
        <v>125</v>
      </c>
      <c r="J153" s="234" t="s">
        <v>668</v>
      </c>
      <c r="K153" s="235">
        <f t="shared" si="23"/>
        <v>16.5</v>
      </c>
      <c r="L153" s="236">
        <f t="shared" si="24"/>
        <v>0.15</v>
      </c>
      <c r="M153" s="231" t="s">
        <v>618</v>
      </c>
      <c r="N153" s="237">
        <v>42552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28">
        <v>60</v>
      </c>
      <c r="B154" s="229">
        <v>42538</v>
      </c>
      <c r="C154" s="229"/>
      <c r="D154" s="230" t="s">
        <v>743</v>
      </c>
      <c r="E154" s="231" t="s">
        <v>659</v>
      </c>
      <c r="F154" s="232">
        <v>44</v>
      </c>
      <c r="G154" s="231"/>
      <c r="H154" s="231">
        <v>69.5</v>
      </c>
      <c r="I154" s="233">
        <v>69.5</v>
      </c>
      <c r="J154" s="234" t="s">
        <v>744</v>
      </c>
      <c r="K154" s="235">
        <f t="shared" si="23"/>
        <v>25.5</v>
      </c>
      <c r="L154" s="236">
        <f t="shared" si="24"/>
        <v>0.57954545454545459</v>
      </c>
      <c r="M154" s="231" t="s">
        <v>618</v>
      </c>
      <c r="N154" s="237">
        <v>42977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28">
        <v>61</v>
      </c>
      <c r="B155" s="229">
        <v>42549</v>
      </c>
      <c r="C155" s="229"/>
      <c r="D155" s="230" t="s">
        <v>745</v>
      </c>
      <c r="E155" s="231" t="s">
        <v>659</v>
      </c>
      <c r="F155" s="232">
        <v>262.5</v>
      </c>
      <c r="G155" s="231"/>
      <c r="H155" s="231">
        <v>340</v>
      </c>
      <c r="I155" s="233">
        <v>333</v>
      </c>
      <c r="J155" s="234" t="s">
        <v>746</v>
      </c>
      <c r="K155" s="235">
        <v>77.5</v>
      </c>
      <c r="L155" s="236">
        <v>0.29523809523809502</v>
      </c>
      <c r="M155" s="231" t="s">
        <v>618</v>
      </c>
      <c r="N155" s="237">
        <v>43017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28">
        <v>62</v>
      </c>
      <c r="B156" s="229">
        <v>42549</v>
      </c>
      <c r="C156" s="229"/>
      <c r="D156" s="230" t="s">
        <v>747</v>
      </c>
      <c r="E156" s="231" t="s">
        <v>659</v>
      </c>
      <c r="F156" s="232">
        <v>840</v>
      </c>
      <c r="G156" s="231"/>
      <c r="H156" s="231">
        <v>1230</v>
      </c>
      <c r="I156" s="233">
        <v>1230</v>
      </c>
      <c r="J156" s="234" t="s">
        <v>717</v>
      </c>
      <c r="K156" s="235">
        <v>390</v>
      </c>
      <c r="L156" s="236">
        <v>0.46428571428571402</v>
      </c>
      <c r="M156" s="231" t="s">
        <v>618</v>
      </c>
      <c r="N156" s="237">
        <v>42649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51">
        <v>63</v>
      </c>
      <c r="B157" s="252">
        <v>42556</v>
      </c>
      <c r="C157" s="252"/>
      <c r="D157" s="253" t="s">
        <v>748</v>
      </c>
      <c r="E157" s="254" t="s">
        <v>659</v>
      </c>
      <c r="F157" s="254">
        <v>395</v>
      </c>
      <c r="G157" s="255"/>
      <c r="H157" s="255">
        <f>(468.5+342.5)/2</f>
        <v>405.5</v>
      </c>
      <c r="I157" s="255">
        <v>510</v>
      </c>
      <c r="J157" s="256" t="s">
        <v>749</v>
      </c>
      <c r="K157" s="257">
        <f t="shared" ref="K157:K163" si="25">H157-F157</f>
        <v>10.5</v>
      </c>
      <c r="L157" s="258">
        <f t="shared" ref="L157:L163" si="26">K157/F157</f>
        <v>2.6582278481012658E-2</v>
      </c>
      <c r="M157" s="254" t="s">
        <v>750</v>
      </c>
      <c r="N157" s="252">
        <v>43606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38">
        <v>64</v>
      </c>
      <c r="B158" s="239">
        <v>42584</v>
      </c>
      <c r="C158" s="239"/>
      <c r="D158" s="240" t="s">
        <v>751</v>
      </c>
      <c r="E158" s="241" t="s">
        <v>620</v>
      </c>
      <c r="F158" s="242">
        <f>169.5-12.8</f>
        <v>156.69999999999999</v>
      </c>
      <c r="G158" s="242"/>
      <c r="H158" s="243">
        <v>77</v>
      </c>
      <c r="I158" s="243" t="s">
        <v>752</v>
      </c>
      <c r="J158" s="244" t="s">
        <v>753</v>
      </c>
      <c r="K158" s="245">
        <f t="shared" si="25"/>
        <v>-79.699999999999989</v>
      </c>
      <c r="L158" s="246">
        <f t="shared" si="26"/>
        <v>-0.50861518825781749</v>
      </c>
      <c r="M158" s="242" t="s">
        <v>637</v>
      </c>
      <c r="N158" s="239">
        <v>43522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38">
        <v>65</v>
      </c>
      <c r="B159" s="239">
        <v>42586</v>
      </c>
      <c r="C159" s="239"/>
      <c r="D159" s="240" t="s">
        <v>754</v>
      </c>
      <c r="E159" s="241" t="s">
        <v>659</v>
      </c>
      <c r="F159" s="242">
        <v>400</v>
      </c>
      <c r="G159" s="242"/>
      <c r="H159" s="243">
        <v>305</v>
      </c>
      <c r="I159" s="243">
        <v>475</v>
      </c>
      <c r="J159" s="244" t="s">
        <v>755</v>
      </c>
      <c r="K159" s="245">
        <f t="shared" si="25"/>
        <v>-95</v>
      </c>
      <c r="L159" s="246">
        <f t="shared" si="26"/>
        <v>-0.23749999999999999</v>
      </c>
      <c r="M159" s="242" t="s">
        <v>637</v>
      </c>
      <c r="N159" s="239">
        <v>43606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28">
        <v>66</v>
      </c>
      <c r="B160" s="229">
        <v>42593</v>
      </c>
      <c r="C160" s="229"/>
      <c r="D160" s="230" t="s">
        <v>756</v>
      </c>
      <c r="E160" s="231" t="s">
        <v>659</v>
      </c>
      <c r="F160" s="232">
        <v>86.5</v>
      </c>
      <c r="G160" s="231"/>
      <c r="H160" s="231">
        <v>130</v>
      </c>
      <c r="I160" s="233">
        <v>130</v>
      </c>
      <c r="J160" s="234" t="s">
        <v>757</v>
      </c>
      <c r="K160" s="235">
        <f t="shared" si="25"/>
        <v>43.5</v>
      </c>
      <c r="L160" s="236">
        <f t="shared" si="26"/>
        <v>0.50289017341040465</v>
      </c>
      <c r="M160" s="231" t="s">
        <v>618</v>
      </c>
      <c r="N160" s="237">
        <v>43091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38">
        <v>67</v>
      </c>
      <c r="B161" s="239">
        <v>42600</v>
      </c>
      <c r="C161" s="239"/>
      <c r="D161" s="240" t="s">
        <v>111</v>
      </c>
      <c r="E161" s="241" t="s">
        <v>659</v>
      </c>
      <c r="F161" s="242">
        <v>133.5</v>
      </c>
      <c r="G161" s="242"/>
      <c r="H161" s="243">
        <v>126.5</v>
      </c>
      <c r="I161" s="243">
        <v>178</v>
      </c>
      <c r="J161" s="244" t="s">
        <v>758</v>
      </c>
      <c r="K161" s="245">
        <f t="shared" si="25"/>
        <v>-7</v>
      </c>
      <c r="L161" s="246">
        <f t="shared" si="26"/>
        <v>-5.2434456928838954E-2</v>
      </c>
      <c r="M161" s="242" t="s">
        <v>637</v>
      </c>
      <c r="N161" s="239">
        <v>42615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28">
        <v>68</v>
      </c>
      <c r="B162" s="229">
        <v>42613</v>
      </c>
      <c r="C162" s="229"/>
      <c r="D162" s="230" t="s">
        <v>759</v>
      </c>
      <c r="E162" s="231" t="s">
        <v>659</v>
      </c>
      <c r="F162" s="232">
        <v>560</v>
      </c>
      <c r="G162" s="231"/>
      <c r="H162" s="231">
        <v>725</v>
      </c>
      <c r="I162" s="233">
        <v>725</v>
      </c>
      <c r="J162" s="234" t="s">
        <v>661</v>
      </c>
      <c r="K162" s="235">
        <f t="shared" si="25"/>
        <v>165</v>
      </c>
      <c r="L162" s="236">
        <f t="shared" si="26"/>
        <v>0.29464285714285715</v>
      </c>
      <c r="M162" s="231" t="s">
        <v>618</v>
      </c>
      <c r="N162" s="237">
        <v>42456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28">
        <v>69</v>
      </c>
      <c r="B163" s="229">
        <v>42614</v>
      </c>
      <c r="C163" s="229"/>
      <c r="D163" s="230" t="s">
        <v>760</v>
      </c>
      <c r="E163" s="231" t="s">
        <v>659</v>
      </c>
      <c r="F163" s="232">
        <v>160.5</v>
      </c>
      <c r="G163" s="231"/>
      <c r="H163" s="231">
        <v>210</v>
      </c>
      <c r="I163" s="233">
        <v>210</v>
      </c>
      <c r="J163" s="234" t="s">
        <v>661</v>
      </c>
      <c r="K163" s="235">
        <f t="shared" si="25"/>
        <v>49.5</v>
      </c>
      <c r="L163" s="236">
        <f t="shared" si="26"/>
        <v>0.30841121495327101</v>
      </c>
      <c r="M163" s="231" t="s">
        <v>618</v>
      </c>
      <c r="N163" s="237">
        <v>42871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28">
        <v>70</v>
      </c>
      <c r="B164" s="229">
        <v>42646</v>
      </c>
      <c r="C164" s="229"/>
      <c r="D164" s="230" t="s">
        <v>407</v>
      </c>
      <c r="E164" s="231" t="s">
        <v>659</v>
      </c>
      <c r="F164" s="232">
        <v>430</v>
      </c>
      <c r="G164" s="231"/>
      <c r="H164" s="231">
        <v>596</v>
      </c>
      <c r="I164" s="233">
        <v>575</v>
      </c>
      <c r="J164" s="234" t="s">
        <v>761</v>
      </c>
      <c r="K164" s="235">
        <v>166</v>
      </c>
      <c r="L164" s="236">
        <v>0.38604651162790699</v>
      </c>
      <c r="M164" s="231" t="s">
        <v>618</v>
      </c>
      <c r="N164" s="237">
        <v>42769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28">
        <v>71</v>
      </c>
      <c r="B165" s="229">
        <v>42657</v>
      </c>
      <c r="C165" s="229"/>
      <c r="D165" s="230" t="s">
        <v>762</v>
      </c>
      <c r="E165" s="231" t="s">
        <v>659</v>
      </c>
      <c r="F165" s="232">
        <v>280</v>
      </c>
      <c r="G165" s="231"/>
      <c r="H165" s="231">
        <v>345</v>
      </c>
      <c r="I165" s="233">
        <v>345</v>
      </c>
      <c r="J165" s="234" t="s">
        <v>661</v>
      </c>
      <c r="K165" s="235">
        <f t="shared" ref="K165:K170" si="27">H165-F165</f>
        <v>65</v>
      </c>
      <c r="L165" s="236">
        <f t="shared" ref="L165:L166" si="28">K165/F165</f>
        <v>0.23214285714285715</v>
      </c>
      <c r="M165" s="231" t="s">
        <v>618</v>
      </c>
      <c r="N165" s="237">
        <v>42814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28">
        <v>72</v>
      </c>
      <c r="B166" s="229">
        <v>42657</v>
      </c>
      <c r="C166" s="229"/>
      <c r="D166" s="230" t="s">
        <v>763</v>
      </c>
      <c r="E166" s="231" t="s">
        <v>659</v>
      </c>
      <c r="F166" s="232">
        <v>245</v>
      </c>
      <c r="G166" s="231"/>
      <c r="H166" s="231">
        <v>325.5</v>
      </c>
      <c r="I166" s="233">
        <v>330</v>
      </c>
      <c r="J166" s="234" t="s">
        <v>764</v>
      </c>
      <c r="K166" s="235">
        <f t="shared" si="27"/>
        <v>80.5</v>
      </c>
      <c r="L166" s="236">
        <f t="shared" si="28"/>
        <v>0.32857142857142857</v>
      </c>
      <c r="M166" s="231" t="s">
        <v>618</v>
      </c>
      <c r="N166" s="237">
        <v>42769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28">
        <v>73</v>
      </c>
      <c r="B167" s="229">
        <v>42660</v>
      </c>
      <c r="C167" s="229"/>
      <c r="D167" s="230" t="s">
        <v>352</v>
      </c>
      <c r="E167" s="231" t="s">
        <v>659</v>
      </c>
      <c r="F167" s="232">
        <v>125</v>
      </c>
      <c r="G167" s="231"/>
      <c r="H167" s="231">
        <v>160</v>
      </c>
      <c r="I167" s="233">
        <v>160</v>
      </c>
      <c r="J167" s="234" t="s">
        <v>717</v>
      </c>
      <c r="K167" s="235">
        <f t="shared" si="27"/>
        <v>35</v>
      </c>
      <c r="L167" s="236">
        <v>0.28000000000000003</v>
      </c>
      <c r="M167" s="231" t="s">
        <v>618</v>
      </c>
      <c r="N167" s="237">
        <v>42803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28">
        <v>74</v>
      </c>
      <c r="B168" s="229">
        <v>42660</v>
      </c>
      <c r="C168" s="229"/>
      <c r="D168" s="230" t="s">
        <v>484</v>
      </c>
      <c r="E168" s="231" t="s">
        <v>659</v>
      </c>
      <c r="F168" s="232">
        <v>114</v>
      </c>
      <c r="G168" s="231"/>
      <c r="H168" s="231">
        <v>145</v>
      </c>
      <c r="I168" s="233">
        <v>145</v>
      </c>
      <c r="J168" s="234" t="s">
        <v>717</v>
      </c>
      <c r="K168" s="235">
        <f t="shared" si="27"/>
        <v>31</v>
      </c>
      <c r="L168" s="236">
        <f t="shared" ref="L168:L170" si="29">K168/F168</f>
        <v>0.27192982456140352</v>
      </c>
      <c r="M168" s="231" t="s">
        <v>618</v>
      </c>
      <c r="N168" s="237">
        <v>42859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28">
        <v>75</v>
      </c>
      <c r="B169" s="229">
        <v>42660</v>
      </c>
      <c r="C169" s="229"/>
      <c r="D169" s="230" t="s">
        <v>765</v>
      </c>
      <c r="E169" s="231" t="s">
        <v>659</v>
      </c>
      <c r="F169" s="232">
        <v>212</v>
      </c>
      <c r="G169" s="231"/>
      <c r="H169" s="231">
        <v>280</v>
      </c>
      <c r="I169" s="233">
        <v>276</v>
      </c>
      <c r="J169" s="234" t="s">
        <v>766</v>
      </c>
      <c r="K169" s="235">
        <f t="shared" si="27"/>
        <v>68</v>
      </c>
      <c r="L169" s="236">
        <f t="shared" si="29"/>
        <v>0.32075471698113206</v>
      </c>
      <c r="M169" s="231" t="s">
        <v>618</v>
      </c>
      <c r="N169" s="237">
        <v>42858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28">
        <v>76</v>
      </c>
      <c r="B170" s="229">
        <v>42678</v>
      </c>
      <c r="C170" s="229"/>
      <c r="D170" s="230" t="s">
        <v>472</v>
      </c>
      <c r="E170" s="231" t="s">
        <v>659</v>
      </c>
      <c r="F170" s="232">
        <v>155</v>
      </c>
      <c r="G170" s="231"/>
      <c r="H170" s="231">
        <v>210</v>
      </c>
      <c r="I170" s="233">
        <v>210</v>
      </c>
      <c r="J170" s="234" t="s">
        <v>767</v>
      </c>
      <c r="K170" s="235">
        <f t="shared" si="27"/>
        <v>55</v>
      </c>
      <c r="L170" s="236">
        <f t="shared" si="29"/>
        <v>0.35483870967741937</v>
      </c>
      <c r="M170" s="231" t="s">
        <v>618</v>
      </c>
      <c r="N170" s="237">
        <v>42944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38">
        <v>77</v>
      </c>
      <c r="B171" s="239">
        <v>42710</v>
      </c>
      <c r="C171" s="239"/>
      <c r="D171" s="240" t="s">
        <v>768</v>
      </c>
      <c r="E171" s="241" t="s">
        <v>659</v>
      </c>
      <c r="F171" s="242">
        <v>150.5</v>
      </c>
      <c r="G171" s="242"/>
      <c r="H171" s="243">
        <v>72.5</v>
      </c>
      <c r="I171" s="243">
        <v>174</v>
      </c>
      <c r="J171" s="244" t="s">
        <v>769</v>
      </c>
      <c r="K171" s="245">
        <v>-78</v>
      </c>
      <c r="L171" s="246">
        <v>-0.51827242524916906</v>
      </c>
      <c r="M171" s="242" t="s">
        <v>637</v>
      </c>
      <c r="N171" s="239">
        <v>43333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28">
        <v>78</v>
      </c>
      <c r="B172" s="229">
        <v>42712</v>
      </c>
      <c r="C172" s="229"/>
      <c r="D172" s="230" t="s">
        <v>770</v>
      </c>
      <c r="E172" s="231" t="s">
        <v>659</v>
      </c>
      <c r="F172" s="232">
        <v>380</v>
      </c>
      <c r="G172" s="231"/>
      <c r="H172" s="231">
        <v>478</v>
      </c>
      <c r="I172" s="233">
        <v>468</v>
      </c>
      <c r="J172" s="234" t="s">
        <v>717</v>
      </c>
      <c r="K172" s="235">
        <f t="shared" ref="K172:K174" si="30">H172-F172</f>
        <v>98</v>
      </c>
      <c r="L172" s="236">
        <f t="shared" ref="L172:L174" si="31">K172/F172</f>
        <v>0.25789473684210529</v>
      </c>
      <c r="M172" s="231" t="s">
        <v>618</v>
      </c>
      <c r="N172" s="237">
        <v>43025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28">
        <v>79</v>
      </c>
      <c r="B173" s="229">
        <v>42734</v>
      </c>
      <c r="C173" s="229"/>
      <c r="D173" s="230" t="s">
        <v>110</v>
      </c>
      <c r="E173" s="231" t="s">
        <v>659</v>
      </c>
      <c r="F173" s="232">
        <v>305</v>
      </c>
      <c r="G173" s="231"/>
      <c r="H173" s="231">
        <v>375</v>
      </c>
      <c r="I173" s="233">
        <v>375</v>
      </c>
      <c r="J173" s="234" t="s">
        <v>717</v>
      </c>
      <c r="K173" s="235">
        <f t="shared" si="30"/>
        <v>70</v>
      </c>
      <c r="L173" s="236">
        <f t="shared" si="31"/>
        <v>0.22950819672131148</v>
      </c>
      <c r="M173" s="231" t="s">
        <v>618</v>
      </c>
      <c r="N173" s="237">
        <v>42768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28">
        <v>80</v>
      </c>
      <c r="B174" s="229">
        <v>42739</v>
      </c>
      <c r="C174" s="229"/>
      <c r="D174" s="230" t="s">
        <v>96</v>
      </c>
      <c r="E174" s="231" t="s">
        <v>659</v>
      </c>
      <c r="F174" s="232">
        <v>99.5</v>
      </c>
      <c r="G174" s="231"/>
      <c r="H174" s="231">
        <v>158</v>
      </c>
      <c r="I174" s="233">
        <v>158</v>
      </c>
      <c r="J174" s="234" t="s">
        <v>717</v>
      </c>
      <c r="K174" s="235">
        <f t="shared" si="30"/>
        <v>58.5</v>
      </c>
      <c r="L174" s="236">
        <f t="shared" si="31"/>
        <v>0.5879396984924623</v>
      </c>
      <c r="M174" s="231" t="s">
        <v>618</v>
      </c>
      <c r="N174" s="237">
        <v>42898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28">
        <v>81</v>
      </c>
      <c r="B175" s="229">
        <v>42739</v>
      </c>
      <c r="C175" s="229"/>
      <c r="D175" s="230" t="s">
        <v>96</v>
      </c>
      <c r="E175" s="231" t="s">
        <v>659</v>
      </c>
      <c r="F175" s="232">
        <v>99.5</v>
      </c>
      <c r="G175" s="231"/>
      <c r="H175" s="231">
        <v>158</v>
      </c>
      <c r="I175" s="233">
        <v>158</v>
      </c>
      <c r="J175" s="234" t="s">
        <v>717</v>
      </c>
      <c r="K175" s="235">
        <v>58.5</v>
      </c>
      <c r="L175" s="236">
        <v>0.58793969849246197</v>
      </c>
      <c r="M175" s="231" t="s">
        <v>618</v>
      </c>
      <c r="N175" s="237">
        <v>42898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28">
        <v>82</v>
      </c>
      <c r="B176" s="229">
        <v>42786</v>
      </c>
      <c r="C176" s="229"/>
      <c r="D176" s="230" t="s">
        <v>187</v>
      </c>
      <c r="E176" s="231" t="s">
        <v>659</v>
      </c>
      <c r="F176" s="232">
        <v>140.5</v>
      </c>
      <c r="G176" s="231"/>
      <c r="H176" s="231">
        <v>220</v>
      </c>
      <c r="I176" s="233">
        <v>220</v>
      </c>
      <c r="J176" s="234" t="s">
        <v>717</v>
      </c>
      <c r="K176" s="235">
        <f>H176-F176</f>
        <v>79.5</v>
      </c>
      <c r="L176" s="236">
        <f>K176/F176</f>
        <v>0.5658362989323843</v>
      </c>
      <c r="M176" s="231" t="s">
        <v>618</v>
      </c>
      <c r="N176" s="237">
        <v>42864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28">
        <v>83</v>
      </c>
      <c r="B177" s="229">
        <v>42786</v>
      </c>
      <c r="C177" s="229"/>
      <c r="D177" s="230" t="s">
        <v>771</v>
      </c>
      <c r="E177" s="231" t="s">
        <v>659</v>
      </c>
      <c r="F177" s="232">
        <v>202.5</v>
      </c>
      <c r="G177" s="231"/>
      <c r="H177" s="231">
        <v>234</v>
      </c>
      <c r="I177" s="233">
        <v>234</v>
      </c>
      <c r="J177" s="234" t="s">
        <v>717</v>
      </c>
      <c r="K177" s="235">
        <v>31.5</v>
      </c>
      <c r="L177" s="236">
        <v>0.155555555555556</v>
      </c>
      <c r="M177" s="231" t="s">
        <v>618</v>
      </c>
      <c r="N177" s="237">
        <v>42836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28">
        <v>84</v>
      </c>
      <c r="B178" s="229">
        <v>42818</v>
      </c>
      <c r="C178" s="229"/>
      <c r="D178" s="230" t="s">
        <v>772</v>
      </c>
      <c r="E178" s="231" t="s">
        <v>659</v>
      </c>
      <c r="F178" s="232">
        <v>300.5</v>
      </c>
      <c r="G178" s="231"/>
      <c r="H178" s="231">
        <v>417.5</v>
      </c>
      <c r="I178" s="233">
        <v>420</v>
      </c>
      <c r="J178" s="234" t="s">
        <v>773</v>
      </c>
      <c r="K178" s="235">
        <f>H178-F178</f>
        <v>117</v>
      </c>
      <c r="L178" s="236">
        <f>K178/F178</f>
        <v>0.38935108153078202</v>
      </c>
      <c r="M178" s="231" t="s">
        <v>618</v>
      </c>
      <c r="N178" s="237">
        <v>43070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28">
        <v>85</v>
      </c>
      <c r="B179" s="229">
        <v>42818</v>
      </c>
      <c r="C179" s="229"/>
      <c r="D179" s="230" t="s">
        <v>747</v>
      </c>
      <c r="E179" s="231" t="s">
        <v>659</v>
      </c>
      <c r="F179" s="232">
        <v>850</v>
      </c>
      <c r="G179" s="231"/>
      <c r="H179" s="231">
        <v>1042.5</v>
      </c>
      <c r="I179" s="233">
        <v>1023</v>
      </c>
      <c r="J179" s="234" t="s">
        <v>774</v>
      </c>
      <c r="K179" s="235">
        <v>192.5</v>
      </c>
      <c r="L179" s="236">
        <v>0.22647058823529401</v>
      </c>
      <c r="M179" s="231" t="s">
        <v>618</v>
      </c>
      <c r="N179" s="237">
        <v>42830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28">
        <v>86</v>
      </c>
      <c r="B180" s="229">
        <v>42830</v>
      </c>
      <c r="C180" s="229"/>
      <c r="D180" s="230" t="s">
        <v>503</v>
      </c>
      <c r="E180" s="231" t="s">
        <v>659</v>
      </c>
      <c r="F180" s="232">
        <v>785</v>
      </c>
      <c r="G180" s="231"/>
      <c r="H180" s="231">
        <v>930</v>
      </c>
      <c r="I180" s="233">
        <v>920</v>
      </c>
      <c r="J180" s="234" t="s">
        <v>775</v>
      </c>
      <c r="K180" s="235">
        <f>H180-F180</f>
        <v>145</v>
      </c>
      <c r="L180" s="236">
        <f>K180/F180</f>
        <v>0.18471337579617833</v>
      </c>
      <c r="M180" s="231" t="s">
        <v>618</v>
      </c>
      <c r="N180" s="237">
        <v>42976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38">
        <v>87</v>
      </c>
      <c r="B181" s="239">
        <v>42831</v>
      </c>
      <c r="C181" s="239"/>
      <c r="D181" s="240" t="s">
        <v>776</v>
      </c>
      <c r="E181" s="241" t="s">
        <v>659</v>
      </c>
      <c r="F181" s="242">
        <v>40</v>
      </c>
      <c r="G181" s="242"/>
      <c r="H181" s="243">
        <v>13.1</v>
      </c>
      <c r="I181" s="243">
        <v>60</v>
      </c>
      <c r="J181" s="244" t="s">
        <v>777</v>
      </c>
      <c r="K181" s="245">
        <v>-26.9</v>
      </c>
      <c r="L181" s="246">
        <v>-0.67249999999999999</v>
      </c>
      <c r="M181" s="242" t="s">
        <v>637</v>
      </c>
      <c r="N181" s="239">
        <v>43138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28">
        <v>88</v>
      </c>
      <c r="B182" s="229">
        <v>42837</v>
      </c>
      <c r="C182" s="229"/>
      <c r="D182" s="230" t="s">
        <v>95</v>
      </c>
      <c r="E182" s="231" t="s">
        <v>659</v>
      </c>
      <c r="F182" s="232">
        <v>289.5</v>
      </c>
      <c r="G182" s="231"/>
      <c r="H182" s="231">
        <v>354</v>
      </c>
      <c r="I182" s="233">
        <v>360</v>
      </c>
      <c r="J182" s="234" t="s">
        <v>778</v>
      </c>
      <c r="K182" s="235">
        <f t="shared" ref="K182:K190" si="32">H182-F182</f>
        <v>64.5</v>
      </c>
      <c r="L182" s="236">
        <f t="shared" ref="L182:L190" si="33">K182/F182</f>
        <v>0.22279792746113988</v>
      </c>
      <c r="M182" s="231" t="s">
        <v>618</v>
      </c>
      <c r="N182" s="237">
        <v>43040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28">
        <v>89</v>
      </c>
      <c r="B183" s="229">
        <v>42845</v>
      </c>
      <c r="C183" s="229"/>
      <c r="D183" s="230" t="s">
        <v>439</v>
      </c>
      <c r="E183" s="231" t="s">
        <v>659</v>
      </c>
      <c r="F183" s="232">
        <v>700</v>
      </c>
      <c r="G183" s="231"/>
      <c r="H183" s="231">
        <v>840</v>
      </c>
      <c r="I183" s="233">
        <v>840</v>
      </c>
      <c r="J183" s="234" t="s">
        <v>779</v>
      </c>
      <c r="K183" s="235">
        <f t="shared" si="32"/>
        <v>140</v>
      </c>
      <c r="L183" s="236">
        <f t="shared" si="33"/>
        <v>0.2</v>
      </c>
      <c r="M183" s="231" t="s">
        <v>618</v>
      </c>
      <c r="N183" s="237">
        <v>42893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28">
        <v>90</v>
      </c>
      <c r="B184" s="229">
        <v>42887</v>
      </c>
      <c r="C184" s="229"/>
      <c r="D184" s="230" t="s">
        <v>780</v>
      </c>
      <c r="E184" s="231" t="s">
        <v>659</v>
      </c>
      <c r="F184" s="232">
        <v>130</v>
      </c>
      <c r="G184" s="231"/>
      <c r="H184" s="231">
        <v>144.25</v>
      </c>
      <c r="I184" s="233">
        <v>170</v>
      </c>
      <c r="J184" s="234" t="s">
        <v>781</v>
      </c>
      <c r="K184" s="235">
        <f t="shared" si="32"/>
        <v>14.25</v>
      </c>
      <c r="L184" s="236">
        <f t="shared" si="33"/>
        <v>0.10961538461538461</v>
      </c>
      <c r="M184" s="231" t="s">
        <v>618</v>
      </c>
      <c r="N184" s="237">
        <v>43675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8">
        <v>91</v>
      </c>
      <c r="B185" s="229">
        <v>42901</v>
      </c>
      <c r="C185" s="229"/>
      <c r="D185" s="230" t="s">
        <v>782</v>
      </c>
      <c r="E185" s="231" t="s">
        <v>659</v>
      </c>
      <c r="F185" s="232">
        <v>214.5</v>
      </c>
      <c r="G185" s="231"/>
      <c r="H185" s="231">
        <v>262</v>
      </c>
      <c r="I185" s="233">
        <v>262</v>
      </c>
      <c r="J185" s="234" t="s">
        <v>783</v>
      </c>
      <c r="K185" s="235">
        <f t="shared" si="32"/>
        <v>47.5</v>
      </c>
      <c r="L185" s="236">
        <f t="shared" si="33"/>
        <v>0.22144522144522144</v>
      </c>
      <c r="M185" s="231" t="s">
        <v>618</v>
      </c>
      <c r="N185" s="237">
        <v>42977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59">
        <v>92</v>
      </c>
      <c r="B186" s="260">
        <v>42933</v>
      </c>
      <c r="C186" s="260"/>
      <c r="D186" s="261" t="s">
        <v>784</v>
      </c>
      <c r="E186" s="262" t="s">
        <v>659</v>
      </c>
      <c r="F186" s="263">
        <v>370</v>
      </c>
      <c r="G186" s="262"/>
      <c r="H186" s="262">
        <v>447.5</v>
      </c>
      <c r="I186" s="264">
        <v>450</v>
      </c>
      <c r="J186" s="265" t="s">
        <v>717</v>
      </c>
      <c r="K186" s="235">
        <f t="shared" si="32"/>
        <v>77.5</v>
      </c>
      <c r="L186" s="266">
        <f t="shared" si="33"/>
        <v>0.20945945945945946</v>
      </c>
      <c r="M186" s="262" t="s">
        <v>618</v>
      </c>
      <c r="N186" s="267">
        <v>43035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59">
        <v>93</v>
      </c>
      <c r="B187" s="260">
        <v>42943</v>
      </c>
      <c r="C187" s="260"/>
      <c r="D187" s="261" t="s">
        <v>185</v>
      </c>
      <c r="E187" s="262" t="s">
        <v>659</v>
      </c>
      <c r="F187" s="263">
        <v>657.5</v>
      </c>
      <c r="G187" s="262"/>
      <c r="H187" s="262">
        <v>825</v>
      </c>
      <c r="I187" s="264">
        <v>820</v>
      </c>
      <c r="J187" s="265" t="s">
        <v>717</v>
      </c>
      <c r="K187" s="235">
        <f t="shared" si="32"/>
        <v>167.5</v>
      </c>
      <c r="L187" s="266">
        <f t="shared" si="33"/>
        <v>0.25475285171102663</v>
      </c>
      <c r="M187" s="262" t="s">
        <v>618</v>
      </c>
      <c r="N187" s="267">
        <v>43090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8">
        <v>94</v>
      </c>
      <c r="B188" s="229">
        <v>42964</v>
      </c>
      <c r="C188" s="229"/>
      <c r="D188" s="230" t="s">
        <v>370</v>
      </c>
      <c r="E188" s="231" t="s">
        <v>659</v>
      </c>
      <c r="F188" s="232">
        <v>605</v>
      </c>
      <c r="G188" s="231"/>
      <c r="H188" s="231">
        <v>750</v>
      </c>
      <c r="I188" s="233">
        <v>750</v>
      </c>
      <c r="J188" s="234" t="s">
        <v>775</v>
      </c>
      <c r="K188" s="235">
        <f t="shared" si="32"/>
        <v>145</v>
      </c>
      <c r="L188" s="236">
        <f t="shared" si="33"/>
        <v>0.23966942148760331</v>
      </c>
      <c r="M188" s="231" t="s">
        <v>618</v>
      </c>
      <c r="N188" s="237">
        <v>43027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38">
        <v>95</v>
      </c>
      <c r="B189" s="239">
        <v>42979</v>
      </c>
      <c r="C189" s="239"/>
      <c r="D189" s="247" t="s">
        <v>785</v>
      </c>
      <c r="E189" s="242" t="s">
        <v>659</v>
      </c>
      <c r="F189" s="242">
        <v>255</v>
      </c>
      <c r="G189" s="243"/>
      <c r="H189" s="243">
        <v>217.25</v>
      </c>
      <c r="I189" s="243">
        <v>320</v>
      </c>
      <c r="J189" s="244" t="s">
        <v>786</v>
      </c>
      <c r="K189" s="245">
        <f t="shared" si="32"/>
        <v>-37.75</v>
      </c>
      <c r="L189" s="248">
        <f t="shared" si="33"/>
        <v>-0.14803921568627451</v>
      </c>
      <c r="M189" s="242" t="s">
        <v>637</v>
      </c>
      <c r="N189" s="239">
        <v>43661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8">
        <v>96</v>
      </c>
      <c r="B190" s="229">
        <v>42997</v>
      </c>
      <c r="C190" s="229"/>
      <c r="D190" s="230" t="s">
        <v>787</v>
      </c>
      <c r="E190" s="231" t="s">
        <v>659</v>
      </c>
      <c r="F190" s="232">
        <v>215</v>
      </c>
      <c r="G190" s="231"/>
      <c r="H190" s="231">
        <v>258</v>
      </c>
      <c r="I190" s="233">
        <v>258</v>
      </c>
      <c r="J190" s="234" t="s">
        <v>717</v>
      </c>
      <c r="K190" s="235">
        <f t="shared" si="32"/>
        <v>43</v>
      </c>
      <c r="L190" s="236">
        <f t="shared" si="33"/>
        <v>0.2</v>
      </c>
      <c r="M190" s="231" t="s">
        <v>618</v>
      </c>
      <c r="N190" s="237">
        <v>43040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8">
        <v>97</v>
      </c>
      <c r="B191" s="229">
        <v>42997</v>
      </c>
      <c r="C191" s="229"/>
      <c r="D191" s="230" t="s">
        <v>787</v>
      </c>
      <c r="E191" s="231" t="s">
        <v>659</v>
      </c>
      <c r="F191" s="232">
        <v>215</v>
      </c>
      <c r="G191" s="231"/>
      <c r="H191" s="231">
        <v>258</v>
      </c>
      <c r="I191" s="233">
        <v>258</v>
      </c>
      <c r="J191" s="265" t="s">
        <v>717</v>
      </c>
      <c r="K191" s="235">
        <v>43</v>
      </c>
      <c r="L191" s="236">
        <v>0.2</v>
      </c>
      <c r="M191" s="231" t="s">
        <v>618</v>
      </c>
      <c r="N191" s="237">
        <v>43040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59">
        <v>98</v>
      </c>
      <c r="B192" s="260">
        <v>42998</v>
      </c>
      <c r="C192" s="260"/>
      <c r="D192" s="261" t="s">
        <v>788</v>
      </c>
      <c r="E192" s="262" t="s">
        <v>659</v>
      </c>
      <c r="F192" s="232">
        <v>75</v>
      </c>
      <c r="G192" s="262"/>
      <c r="H192" s="262">
        <v>90</v>
      </c>
      <c r="I192" s="264">
        <v>90</v>
      </c>
      <c r="J192" s="234" t="s">
        <v>789</v>
      </c>
      <c r="K192" s="235">
        <f t="shared" ref="K192:K197" si="34">H192-F192</f>
        <v>15</v>
      </c>
      <c r="L192" s="236">
        <f t="shared" ref="L192:L197" si="35">K192/F192</f>
        <v>0.2</v>
      </c>
      <c r="M192" s="231" t="s">
        <v>618</v>
      </c>
      <c r="N192" s="237">
        <v>43019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59">
        <v>99</v>
      </c>
      <c r="B193" s="260">
        <v>43011</v>
      </c>
      <c r="C193" s="260"/>
      <c r="D193" s="261" t="s">
        <v>640</v>
      </c>
      <c r="E193" s="262" t="s">
        <v>659</v>
      </c>
      <c r="F193" s="263">
        <v>315</v>
      </c>
      <c r="G193" s="262"/>
      <c r="H193" s="262">
        <v>392</v>
      </c>
      <c r="I193" s="264">
        <v>384</v>
      </c>
      <c r="J193" s="265" t="s">
        <v>790</v>
      </c>
      <c r="K193" s="235">
        <f t="shared" si="34"/>
        <v>77</v>
      </c>
      <c r="L193" s="266">
        <f t="shared" si="35"/>
        <v>0.24444444444444444</v>
      </c>
      <c r="M193" s="262" t="s">
        <v>618</v>
      </c>
      <c r="N193" s="267">
        <v>43017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59">
        <v>100</v>
      </c>
      <c r="B194" s="260">
        <v>43013</v>
      </c>
      <c r="C194" s="260"/>
      <c r="D194" s="261" t="s">
        <v>477</v>
      </c>
      <c r="E194" s="262" t="s">
        <v>659</v>
      </c>
      <c r="F194" s="263">
        <v>145</v>
      </c>
      <c r="G194" s="262"/>
      <c r="H194" s="262">
        <v>179</v>
      </c>
      <c r="I194" s="264">
        <v>180</v>
      </c>
      <c r="J194" s="265" t="s">
        <v>791</v>
      </c>
      <c r="K194" s="235">
        <f t="shared" si="34"/>
        <v>34</v>
      </c>
      <c r="L194" s="266">
        <f t="shared" si="35"/>
        <v>0.23448275862068965</v>
      </c>
      <c r="M194" s="262" t="s">
        <v>618</v>
      </c>
      <c r="N194" s="267">
        <v>43025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59">
        <v>101</v>
      </c>
      <c r="B195" s="260">
        <v>43014</v>
      </c>
      <c r="C195" s="260"/>
      <c r="D195" s="261" t="s">
        <v>342</v>
      </c>
      <c r="E195" s="262" t="s">
        <v>659</v>
      </c>
      <c r="F195" s="263">
        <v>256</v>
      </c>
      <c r="G195" s="262"/>
      <c r="H195" s="262">
        <v>323</v>
      </c>
      <c r="I195" s="264">
        <v>320</v>
      </c>
      <c r="J195" s="265" t="s">
        <v>717</v>
      </c>
      <c r="K195" s="235">
        <f t="shared" si="34"/>
        <v>67</v>
      </c>
      <c r="L195" s="266">
        <f t="shared" si="35"/>
        <v>0.26171875</v>
      </c>
      <c r="M195" s="262" t="s">
        <v>618</v>
      </c>
      <c r="N195" s="267">
        <v>43067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59">
        <v>102</v>
      </c>
      <c r="B196" s="260">
        <v>43017</v>
      </c>
      <c r="C196" s="260"/>
      <c r="D196" s="261" t="s">
        <v>360</v>
      </c>
      <c r="E196" s="262" t="s">
        <v>659</v>
      </c>
      <c r="F196" s="263">
        <v>137.5</v>
      </c>
      <c r="G196" s="262"/>
      <c r="H196" s="262">
        <v>184</v>
      </c>
      <c r="I196" s="264">
        <v>183</v>
      </c>
      <c r="J196" s="265" t="s">
        <v>792</v>
      </c>
      <c r="K196" s="235">
        <f t="shared" si="34"/>
        <v>46.5</v>
      </c>
      <c r="L196" s="266">
        <f t="shared" si="35"/>
        <v>0.33818181818181819</v>
      </c>
      <c r="M196" s="262" t="s">
        <v>618</v>
      </c>
      <c r="N196" s="267">
        <v>43108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59">
        <v>103</v>
      </c>
      <c r="B197" s="260">
        <v>43018</v>
      </c>
      <c r="C197" s="260"/>
      <c r="D197" s="261" t="s">
        <v>793</v>
      </c>
      <c r="E197" s="262" t="s">
        <v>659</v>
      </c>
      <c r="F197" s="263">
        <v>125.5</v>
      </c>
      <c r="G197" s="262"/>
      <c r="H197" s="262">
        <v>158</v>
      </c>
      <c r="I197" s="264">
        <v>155</v>
      </c>
      <c r="J197" s="265" t="s">
        <v>794</v>
      </c>
      <c r="K197" s="235">
        <f t="shared" si="34"/>
        <v>32.5</v>
      </c>
      <c r="L197" s="266">
        <f t="shared" si="35"/>
        <v>0.25896414342629481</v>
      </c>
      <c r="M197" s="262" t="s">
        <v>618</v>
      </c>
      <c r="N197" s="267">
        <v>43067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59">
        <v>104</v>
      </c>
      <c r="B198" s="260">
        <v>43018</v>
      </c>
      <c r="C198" s="260"/>
      <c r="D198" s="261" t="s">
        <v>795</v>
      </c>
      <c r="E198" s="262" t="s">
        <v>659</v>
      </c>
      <c r="F198" s="263">
        <v>895</v>
      </c>
      <c r="G198" s="262"/>
      <c r="H198" s="262">
        <v>1122.5</v>
      </c>
      <c r="I198" s="264">
        <v>1078</v>
      </c>
      <c r="J198" s="265" t="s">
        <v>796</v>
      </c>
      <c r="K198" s="235">
        <v>227.5</v>
      </c>
      <c r="L198" s="266">
        <v>0.25418994413407803</v>
      </c>
      <c r="M198" s="262" t="s">
        <v>618</v>
      </c>
      <c r="N198" s="267">
        <v>43117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59">
        <v>105</v>
      </c>
      <c r="B199" s="260">
        <v>43020</v>
      </c>
      <c r="C199" s="260"/>
      <c r="D199" s="261" t="s">
        <v>351</v>
      </c>
      <c r="E199" s="262" t="s">
        <v>659</v>
      </c>
      <c r="F199" s="263">
        <v>525</v>
      </c>
      <c r="G199" s="262"/>
      <c r="H199" s="262">
        <v>629</v>
      </c>
      <c r="I199" s="264">
        <v>629</v>
      </c>
      <c r="J199" s="265" t="s">
        <v>717</v>
      </c>
      <c r="K199" s="235">
        <v>104</v>
      </c>
      <c r="L199" s="266">
        <v>0.19809523809523799</v>
      </c>
      <c r="M199" s="262" t="s">
        <v>618</v>
      </c>
      <c r="N199" s="267">
        <v>43119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59">
        <v>106</v>
      </c>
      <c r="B200" s="260">
        <v>43046</v>
      </c>
      <c r="C200" s="260"/>
      <c r="D200" s="261" t="s">
        <v>397</v>
      </c>
      <c r="E200" s="262" t="s">
        <v>659</v>
      </c>
      <c r="F200" s="263">
        <v>740</v>
      </c>
      <c r="G200" s="262"/>
      <c r="H200" s="262">
        <v>892.5</v>
      </c>
      <c r="I200" s="264">
        <v>900</v>
      </c>
      <c r="J200" s="265" t="s">
        <v>797</v>
      </c>
      <c r="K200" s="235">
        <f t="shared" ref="K200:K202" si="36">H200-F200</f>
        <v>152.5</v>
      </c>
      <c r="L200" s="266">
        <f t="shared" ref="L200:L202" si="37">K200/F200</f>
        <v>0.20608108108108109</v>
      </c>
      <c r="M200" s="262" t="s">
        <v>618</v>
      </c>
      <c r="N200" s="267">
        <v>43052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8">
        <v>107</v>
      </c>
      <c r="B201" s="229">
        <v>43073</v>
      </c>
      <c r="C201" s="229"/>
      <c r="D201" s="230" t="s">
        <v>798</v>
      </c>
      <c r="E201" s="231" t="s">
        <v>659</v>
      </c>
      <c r="F201" s="232">
        <v>118.5</v>
      </c>
      <c r="G201" s="231"/>
      <c r="H201" s="231">
        <v>143.5</v>
      </c>
      <c r="I201" s="233">
        <v>145</v>
      </c>
      <c r="J201" s="234" t="s">
        <v>647</v>
      </c>
      <c r="K201" s="235">
        <f t="shared" si="36"/>
        <v>25</v>
      </c>
      <c r="L201" s="236">
        <f t="shared" si="37"/>
        <v>0.2109704641350211</v>
      </c>
      <c r="M201" s="231" t="s">
        <v>618</v>
      </c>
      <c r="N201" s="237">
        <v>43097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38">
        <v>108</v>
      </c>
      <c r="B202" s="239">
        <v>43090</v>
      </c>
      <c r="C202" s="239"/>
      <c r="D202" s="240" t="s">
        <v>445</v>
      </c>
      <c r="E202" s="241" t="s">
        <v>659</v>
      </c>
      <c r="F202" s="242">
        <v>715</v>
      </c>
      <c r="G202" s="242"/>
      <c r="H202" s="243">
        <v>500</v>
      </c>
      <c r="I202" s="243">
        <v>872</v>
      </c>
      <c r="J202" s="244" t="s">
        <v>799</v>
      </c>
      <c r="K202" s="245">
        <f t="shared" si="36"/>
        <v>-215</v>
      </c>
      <c r="L202" s="246">
        <f t="shared" si="37"/>
        <v>-0.30069930069930068</v>
      </c>
      <c r="M202" s="242" t="s">
        <v>637</v>
      </c>
      <c r="N202" s="239">
        <v>43670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8">
        <v>109</v>
      </c>
      <c r="B203" s="229">
        <v>43098</v>
      </c>
      <c r="C203" s="229"/>
      <c r="D203" s="230" t="s">
        <v>640</v>
      </c>
      <c r="E203" s="231" t="s">
        <v>659</v>
      </c>
      <c r="F203" s="232">
        <v>435</v>
      </c>
      <c r="G203" s="231"/>
      <c r="H203" s="231">
        <v>542.5</v>
      </c>
      <c r="I203" s="233">
        <v>539</v>
      </c>
      <c r="J203" s="234" t="s">
        <v>717</v>
      </c>
      <c r="K203" s="235">
        <v>107.5</v>
      </c>
      <c r="L203" s="236">
        <v>0.247126436781609</v>
      </c>
      <c r="M203" s="231" t="s">
        <v>618</v>
      </c>
      <c r="N203" s="237">
        <v>43206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8">
        <v>110</v>
      </c>
      <c r="B204" s="229">
        <v>43098</v>
      </c>
      <c r="C204" s="229"/>
      <c r="D204" s="230" t="s">
        <v>584</v>
      </c>
      <c r="E204" s="231" t="s">
        <v>659</v>
      </c>
      <c r="F204" s="232">
        <v>885</v>
      </c>
      <c r="G204" s="231"/>
      <c r="H204" s="231">
        <v>1090</v>
      </c>
      <c r="I204" s="233">
        <v>1084</v>
      </c>
      <c r="J204" s="234" t="s">
        <v>717</v>
      </c>
      <c r="K204" s="235">
        <v>205</v>
      </c>
      <c r="L204" s="236">
        <v>0.23163841807909599</v>
      </c>
      <c r="M204" s="231" t="s">
        <v>618</v>
      </c>
      <c r="N204" s="237">
        <v>43213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68">
        <v>111</v>
      </c>
      <c r="B205" s="269">
        <v>43192</v>
      </c>
      <c r="C205" s="269"/>
      <c r="D205" s="247" t="s">
        <v>800</v>
      </c>
      <c r="E205" s="242" t="s">
        <v>659</v>
      </c>
      <c r="F205" s="270">
        <v>478.5</v>
      </c>
      <c r="G205" s="242"/>
      <c r="H205" s="242">
        <v>442</v>
      </c>
      <c r="I205" s="243">
        <v>613</v>
      </c>
      <c r="J205" s="244" t="s">
        <v>801</v>
      </c>
      <c r="K205" s="245">
        <f t="shared" ref="K205:K208" si="38">H205-F205</f>
        <v>-36.5</v>
      </c>
      <c r="L205" s="246">
        <f t="shared" ref="L205:L208" si="39">K205/F205</f>
        <v>-7.6280041797283177E-2</v>
      </c>
      <c r="M205" s="242" t="s">
        <v>637</v>
      </c>
      <c r="N205" s="239">
        <v>43762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38">
        <v>112</v>
      </c>
      <c r="B206" s="239">
        <v>43194</v>
      </c>
      <c r="C206" s="239"/>
      <c r="D206" s="240" t="s">
        <v>802</v>
      </c>
      <c r="E206" s="241" t="s">
        <v>659</v>
      </c>
      <c r="F206" s="242">
        <f>141.5-7.3</f>
        <v>134.19999999999999</v>
      </c>
      <c r="G206" s="242"/>
      <c r="H206" s="243">
        <v>77</v>
      </c>
      <c r="I206" s="243">
        <v>180</v>
      </c>
      <c r="J206" s="244" t="s">
        <v>803</v>
      </c>
      <c r="K206" s="245">
        <f t="shared" si="38"/>
        <v>-57.199999999999989</v>
      </c>
      <c r="L206" s="246">
        <f t="shared" si="39"/>
        <v>-0.42622950819672129</v>
      </c>
      <c r="M206" s="242" t="s">
        <v>637</v>
      </c>
      <c r="N206" s="239">
        <v>43522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38">
        <v>113</v>
      </c>
      <c r="B207" s="239">
        <v>43209</v>
      </c>
      <c r="C207" s="239"/>
      <c r="D207" s="240" t="s">
        <v>804</v>
      </c>
      <c r="E207" s="241" t="s">
        <v>659</v>
      </c>
      <c r="F207" s="242">
        <v>430</v>
      </c>
      <c r="G207" s="242"/>
      <c r="H207" s="243">
        <v>220</v>
      </c>
      <c r="I207" s="243">
        <v>537</v>
      </c>
      <c r="J207" s="244" t="s">
        <v>805</v>
      </c>
      <c r="K207" s="245">
        <f t="shared" si="38"/>
        <v>-210</v>
      </c>
      <c r="L207" s="246">
        <f t="shared" si="39"/>
        <v>-0.48837209302325579</v>
      </c>
      <c r="M207" s="242" t="s">
        <v>637</v>
      </c>
      <c r="N207" s="239">
        <v>43252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59">
        <v>114</v>
      </c>
      <c r="B208" s="260">
        <v>43220</v>
      </c>
      <c r="C208" s="260"/>
      <c r="D208" s="261" t="s">
        <v>398</v>
      </c>
      <c r="E208" s="262" t="s">
        <v>659</v>
      </c>
      <c r="F208" s="262">
        <v>153.5</v>
      </c>
      <c r="G208" s="262"/>
      <c r="H208" s="262">
        <v>196</v>
      </c>
      <c r="I208" s="264">
        <v>196</v>
      </c>
      <c r="J208" s="234" t="s">
        <v>806</v>
      </c>
      <c r="K208" s="235">
        <f t="shared" si="38"/>
        <v>42.5</v>
      </c>
      <c r="L208" s="236">
        <f t="shared" si="39"/>
        <v>0.27687296416938112</v>
      </c>
      <c r="M208" s="231" t="s">
        <v>618</v>
      </c>
      <c r="N208" s="237">
        <v>43605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38">
        <v>115</v>
      </c>
      <c r="B209" s="239">
        <v>43306</v>
      </c>
      <c r="C209" s="239"/>
      <c r="D209" s="240" t="s">
        <v>776</v>
      </c>
      <c r="E209" s="241" t="s">
        <v>659</v>
      </c>
      <c r="F209" s="242">
        <v>27.5</v>
      </c>
      <c r="G209" s="242"/>
      <c r="H209" s="243">
        <v>13.1</v>
      </c>
      <c r="I209" s="243">
        <v>60</v>
      </c>
      <c r="J209" s="244" t="s">
        <v>807</v>
      </c>
      <c r="K209" s="245">
        <v>-14.4</v>
      </c>
      <c r="L209" s="246">
        <v>-0.52363636363636401</v>
      </c>
      <c r="M209" s="242" t="s">
        <v>637</v>
      </c>
      <c r="N209" s="239">
        <v>43138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68">
        <v>116</v>
      </c>
      <c r="B210" s="269">
        <v>43318</v>
      </c>
      <c r="C210" s="269"/>
      <c r="D210" s="247" t="s">
        <v>808</v>
      </c>
      <c r="E210" s="242" t="s">
        <v>659</v>
      </c>
      <c r="F210" s="242">
        <v>148.5</v>
      </c>
      <c r="G210" s="242"/>
      <c r="H210" s="242">
        <v>102</v>
      </c>
      <c r="I210" s="243">
        <v>182</v>
      </c>
      <c r="J210" s="244" t="s">
        <v>809</v>
      </c>
      <c r="K210" s="245">
        <f>H210-F210</f>
        <v>-46.5</v>
      </c>
      <c r="L210" s="246">
        <f>K210/F210</f>
        <v>-0.31313131313131315</v>
      </c>
      <c r="M210" s="242" t="s">
        <v>637</v>
      </c>
      <c r="N210" s="239">
        <v>43661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8">
        <v>117</v>
      </c>
      <c r="B211" s="229">
        <v>43335</v>
      </c>
      <c r="C211" s="229"/>
      <c r="D211" s="230" t="s">
        <v>810</v>
      </c>
      <c r="E211" s="231" t="s">
        <v>659</v>
      </c>
      <c r="F211" s="262">
        <v>285</v>
      </c>
      <c r="G211" s="231"/>
      <c r="H211" s="231">
        <v>355</v>
      </c>
      <c r="I211" s="233">
        <v>364</v>
      </c>
      <c r="J211" s="234" t="s">
        <v>811</v>
      </c>
      <c r="K211" s="235">
        <v>70</v>
      </c>
      <c r="L211" s="236">
        <v>0.24561403508771901</v>
      </c>
      <c r="M211" s="231" t="s">
        <v>618</v>
      </c>
      <c r="N211" s="237">
        <v>43455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8">
        <v>118</v>
      </c>
      <c r="B212" s="229">
        <v>43341</v>
      </c>
      <c r="C212" s="229"/>
      <c r="D212" s="230" t="s">
        <v>386</v>
      </c>
      <c r="E212" s="231" t="s">
        <v>659</v>
      </c>
      <c r="F212" s="262">
        <v>525</v>
      </c>
      <c r="G212" s="231"/>
      <c r="H212" s="231">
        <v>585</v>
      </c>
      <c r="I212" s="233">
        <v>635</v>
      </c>
      <c r="J212" s="234" t="s">
        <v>812</v>
      </c>
      <c r="K212" s="235">
        <f t="shared" ref="K212:K228" si="40">H212-F212</f>
        <v>60</v>
      </c>
      <c r="L212" s="236">
        <f t="shared" ref="L212:L228" si="41">K212/F212</f>
        <v>0.11428571428571428</v>
      </c>
      <c r="M212" s="231" t="s">
        <v>618</v>
      </c>
      <c r="N212" s="237">
        <v>43662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8">
        <v>119</v>
      </c>
      <c r="B213" s="229">
        <v>43395</v>
      </c>
      <c r="C213" s="229"/>
      <c r="D213" s="230" t="s">
        <v>370</v>
      </c>
      <c r="E213" s="231" t="s">
        <v>659</v>
      </c>
      <c r="F213" s="262">
        <v>475</v>
      </c>
      <c r="G213" s="231"/>
      <c r="H213" s="231">
        <v>574</v>
      </c>
      <c r="I213" s="233">
        <v>570</v>
      </c>
      <c r="J213" s="234" t="s">
        <v>717</v>
      </c>
      <c r="K213" s="235">
        <f t="shared" si="40"/>
        <v>99</v>
      </c>
      <c r="L213" s="236">
        <f t="shared" si="41"/>
        <v>0.20842105263157895</v>
      </c>
      <c r="M213" s="231" t="s">
        <v>618</v>
      </c>
      <c r="N213" s="237">
        <v>43403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59">
        <v>120</v>
      </c>
      <c r="B214" s="260">
        <v>43397</v>
      </c>
      <c r="C214" s="260"/>
      <c r="D214" s="261" t="s">
        <v>393</v>
      </c>
      <c r="E214" s="262" t="s">
        <v>659</v>
      </c>
      <c r="F214" s="262">
        <v>707.5</v>
      </c>
      <c r="G214" s="262"/>
      <c r="H214" s="262">
        <v>872</v>
      </c>
      <c r="I214" s="264">
        <v>872</v>
      </c>
      <c r="J214" s="265" t="s">
        <v>717</v>
      </c>
      <c r="K214" s="235">
        <f t="shared" si="40"/>
        <v>164.5</v>
      </c>
      <c r="L214" s="266">
        <f t="shared" si="41"/>
        <v>0.23250883392226149</v>
      </c>
      <c r="M214" s="262" t="s">
        <v>618</v>
      </c>
      <c r="N214" s="267">
        <v>43482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59">
        <v>121</v>
      </c>
      <c r="B215" s="260">
        <v>43398</v>
      </c>
      <c r="C215" s="260"/>
      <c r="D215" s="261" t="s">
        <v>813</v>
      </c>
      <c r="E215" s="262" t="s">
        <v>659</v>
      </c>
      <c r="F215" s="262">
        <v>162</v>
      </c>
      <c r="G215" s="262"/>
      <c r="H215" s="262">
        <v>204</v>
      </c>
      <c r="I215" s="264">
        <v>209</v>
      </c>
      <c r="J215" s="265" t="s">
        <v>814</v>
      </c>
      <c r="K215" s="235">
        <f t="shared" si="40"/>
        <v>42</v>
      </c>
      <c r="L215" s="266">
        <f t="shared" si="41"/>
        <v>0.25925925925925924</v>
      </c>
      <c r="M215" s="262" t="s">
        <v>618</v>
      </c>
      <c r="N215" s="267">
        <v>43539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59">
        <v>122</v>
      </c>
      <c r="B216" s="260">
        <v>43399</v>
      </c>
      <c r="C216" s="260"/>
      <c r="D216" s="261" t="s">
        <v>496</v>
      </c>
      <c r="E216" s="262" t="s">
        <v>659</v>
      </c>
      <c r="F216" s="262">
        <v>240</v>
      </c>
      <c r="G216" s="262"/>
      <c r="H216" s="262">
        <v>297</v>
      </c>
      <c r="I216" s="264">
        <v>297</v>
      </c>
      <c r="J216" s="265" t="s">
        <v>717</v>
      </c>
      <c r="K216" s="271">
        <f t="shared" si="40"/>
        <v>57</v>
      </c>
      <c r="L216" s="266">
        <f t="shared" si="41"/>
        <v>0.23749999999999999</v>
      </c>
      <c r="M216" s="262" t="s">
        <v>618</v>
      </c>
      <c r="N216" s="267">
        <v>43417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8">
        <v>123</v>
      </c>
      <c r="B217" s="229">
        <v>43439</v>
      </c>
      <c r="C217" s="229"/>
      <c r="D217" s="230" t="s">
        <v>815</v>
      </c>
      <c r="E217" s="231" t="s">
        <v>659</v>
      </c>
      <c r="F217" s="231">
        <v>202.5</v>
      </c>
      <c r="G217" s="231"/>
      <c r="H217" s="231">
        <v>255</v>
      </c>
      <c r="I217" s="233">
        <v>252</v>
      </c>
      <c r="J217" s="234" t="s">
        <v>717</v>
      </c>
      <c r="K217" s="235">
        <f t="shared" si="40"/>
        <v>52.5</v>
      </c>
      <c r="L217" s="236">
        <f t="shared" si="41"/>
        <v>0.25925925925925924</v>
      </c>
      <c r="M217" s="231" t="s">
        <v>618</v>
      </c>
      <c r="N217" s="237">
        <v>43542</v>
      </c>
      <c r="O217" s="1"/>
      <c r="P217" s="1"/>
      <c r="Q217" s="1"/>
      <c r="R217" s="6" t="s">
        <v>816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59">
        <v>124</v>
      </c>
      <c r="B218" s="260">
        <v>43465</v>
      </c>
      <c r="C218" s="229"/>
      <c r="D218" s="261" t="s">
        <v>426</v>
      </c>
      <c r="E218" s="262" t="s">
        <v>659</v>
      </c>
      <c r="F218" s="262">
        <v>710</v>
      </c>
      <c r="G218" s="262"/>
      <c r="H218" s="262">
        <v>866</v>
      </c>
      <c r="I218" s="264">
        <v>866</v>
      </c>
      <c r="J218" s="265" t="s">
        <v>717</v>
      </c>
      <c r="K218" s="235">
        <f t="shared" si="40"/>
        <v>156</v>
      </c>
      <c r="L218" s="236">
        <f t="shared" si="41"/>
        <v>0.21971830985915494</v>
      </c>
      <c r="M218" s="231" t="s">
        <v>618</v>
      </c>
      <c r="N218" s="237">
        <v>43553</v>
      </c>
      <c r="O218" s="1"/>
      <c r="P218" s="1"/>
      <c r="Q218" s="1"/>
      <c r="R218" s="6" t="s">
        <v>816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59">
        <v>125</v>
      </c>
      <c r="B219" s="260">
        <v>43522</v>
      </c>
      <c r="C219" s="260"/>
      <c r="D219" s="261" t="s">
        <v>154</v>
      </c>
      <c r="E219" s="262" t="s">
        <v>659</v>
      </c>
      <c r="F219" s="262">
        <v>337.25</v>
      </c>
      <c r="G219" s="262"/>
      <c r="H219" s="262">
        <v>398.5</v>
      </c>
      <c r="I219" s="264">
        <v>411</v>
      </c>
      <c r="J219" s="234" t="s">
        <v>817</v>
      </c>
      <c r="K219" s="235">
        <f t="shared" si="40"/>
        <v>61.25</v>
      </c>
      <c r="L219" s="236">
        <f t="shared" si="41"/>
        <v>0.1816160118606375</v>
      </c>
      <c r="M219" s="231" t="s">
        <v>618</v>
      </c>
      <c r="N219" s="237">
        <v>43760</v>
      </c>
      <c r="O219" s="1"/>
      <c r="P219" s="1"/>
      <c r="Q219" s="1"/>
      <c r="R219" s="6" t="s">
        <v>816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72">
        <v>126</v>
      </c>
      <c r="B220" s="273">
        <v>43559</v>
      </c>
      <c r="C220" s="273"/>
      <c r="D220" s="274" t="s">
        <v>818</v>
      </c>
      <c r="E220" s="275" t="s">
        <v>659</v>
      </c>
      <c r="F220" s="275">
        <v>130</v>
      </c>
      <c r="G220" s="275"/>
      <c r="H220" s="275">
        <v>65</v>
      </c>
      <c r="I220" s="276">
        <v>158</v>
      </c>
      <c r="J220" s="244" t="s">
        <v>819</v>
      </c>
      <c r="K220" s="245">
        <f t="shared" si="40"/>
        <v>-65</v>
      </c>
      <c r="L220" s="246">
        <f t="shared" si="41"/>
        <v>-0.5</v>
      </c>
      <c r="M220" s="242" t="s">
        <v>637</v>
      </c>
      <c r="N220" s="239">
        <v>43726</v>
      </c>
      <c r="O220" s="1"/>
      <c r="P220" s="1"/>
      <c r="Q220" s="1"/>
      <c r="R220" s="6" t="s">
        <v>820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77">
        <v>127</v>
      </c>
      <c r="B221" s="278">
        <v>43017</v>
      </c>
      <c r="C221" s="278"/>
      <c r="D221" s="279" t="s">
        <v>187</v>
      </c>
      <c r="E221" s="280" t="s">
        <v>659</v>
      </c>
      <c r="F221" s="280">
        <v>141.5</v>
      </c>
      <c r="G221" s="281"/>
      <c r="H221" s="281">
        <v>183.5</v>
      </c>
      <c r="I221" s="281">
        <v>210</v>
      </c>
      <c r="J221" s="282" t="s">
        <v>821</v>
      </c>
      <c r="K221" s="283">
        <f t="shared" si="40"/>
        <v>42</v>
      </c>
      <c r="L221" s="284">
        <f t="shared" si="41"/>
        <v>0.29681978798586572</v>
      </c>
      <c r="M221" s="280" t="s">
        <v>618</v>
      </c>
      <c r="N221" s="278">
        <v>43042</v>
      </c>
      <c r="O221" s="1"/>
      <c r="P221" s="1"/>
      <c r="Q221" s="1"/>
      <c r="R221" s="6" t="s">
        <v>820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72">
        <v>128</v>
      </c>
      <c r="B222" s="273">
        <v>43074</v>
      </c>
      <c r="C222" s="273"/>
      <c r="D222" s="274" t="s">
        <v>822</v>
      </c>
      <c r="E222" s="275" t="s">
        <v>659</v>
      </c>
      <c r="F222" s="270">
        <v>172</v>
      </c>
      <c r="G222" s="275"/>
      <c r="H222" s="275">
        <v>155.25</v>
      </c>
      <c r="I222" s="276">
        <v>230</v>
      </c>
      <c r="J222" s="244" t="s">
        <v>823</v>
      </c>
      <c r="K222" s="245">
        <f t="shared" si="40"/>
        <v>-16.75</v>
      </c>
      <c r="L222" s="246">
        <f t="shared" si="41"/>
        <v>-9.7383720930232565E-2</v>
      </c>
      <c r="M222" s="242" t="s">
        <v>637</v>
      </c>
      <c r="N222" s="239">
        <v>43787</v>
      </c>
      <c r="O222" s="1"/>
      <c r="P222" s="1"/>
      <c r="Q222" s="1"/>
      <c r="R222" s="6" t="s">
        <v>820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59">
        <v>129</v>
      </c>
      <c r="B223" s="260">
        <v>43398</v>
      </c>
      <c r="C223" s="260"/>
      <c r="D223" s="261" t="s">
        <v>109</v>
      </c>
      <c r="E223" s="262" t="s">
        <v>659</v>
      </c>
      <c r="F223" s="262">
        <v>698.5</v>
      </c>
      <c r="G223" s="262"/>
      <c r="H223" s="262">
        <v>890</v>
      </c>
      <c r="I223" s="264">
        <v>890</v>
      </c>
      <c r="J223" s="234" t="s">
        <v>824</v>
      </c>
      <c r="K223" s="235">
        <f t="shared" si="40"/>
        <v>191.5</v>
      </c>
      <c r="L223" s="236">
        <f t="shared" si="41"/>
        <v>0.27415891195418757</v>
      </c>
      <c r="M223" s="231" t="s">
        <v>618</v>
      </c>
      <c r="N223" s="237">
        <v>44328</v>
      </c>
      <c r="O223" s="1"/>
      <c r="P223" s="1"/>
      <c r="Q223" s="1"/>
      <c r="R223" s="6" t="s">
        <v>816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59">
        <v>130</v>
      </c>
      <c r="B224" s="260">
        <v>42877</v>
      </c>
      <c r="C224" s="260"/>
      <c r="D224" s="261" t="s">
        <v>385</v>
      </c>
      <c r="E224" s="262" t="s">
        <v>659</v>
      </c>
      <c r="F224" s="262">
        <v>127.6</v>
      </c>
      <c r="G224" s="262"/>
      <c r="H224" s="262">
        <v>138</v>
      </c>
      <c r="I224" s="264">
        <v>190</v>
      </c>
      <c r="J224" s="234" t="s">
        <v>825</v>
      </c>
      <c r="K224" s="235">
        <f t="shared" si="40"/>
        <v>10.400000000000006</v>
      </c>
      <c r="L224" s="236">
        <f t="shared" si="41"/>
        <v>8.1504702194357417E-2</v>
      </c>
      <c r="M224" s="231" t="s">
        <v>618</v>
      </c>
      <c r="N224" s="237">
        <v>43774</v>
      </c>
      <c r="O224" s="1"/>
      <c r="P224" s="1"/>
      <c r="Q224" s="1"/>
      <c r="R224" s="6" t="s">
        <v>820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59">
        <v>131</v>
      </c>
      <c r="B225" s="260">
        <v>43158</v>
      </c>
      <c r="C225" s="260"/>
      <c r="D225" s="261" t="s">
        <v>826</v>
      </c>
      <c r="E225" s="262" t="s">
        <v>659</v>
      </c>
      <c r="F225" s="262">
        <v>317</v>
      </c>
      <c r="G225" s="262"/>
      <c r="H225" s="262">
        <v>382.5</v>
      </c>
      <c r="I225" s="264">
        <v>398</v>
      </c>
      <c r="J225" s="234" t="s">
        <v>827</v>
      </c>
      <c r="K225" s="235">
        <f t="shared" si="40"/>
        <v>65.5</v>
      </c>
      <c r="L225" s="236">
        <f t="shared" si="41"/>
        <v>0.20662460567823343</v>
      </c>
      <c r="M225" s="231" t="s">
        <v>618</v>
      </c>
      <c r="N225" s="237">
        <v>44238</v>
      </c>
      <c r="O225" s="1"/>
      <c r="P225" s="1"/>
      <c r="Q225" s="1"/>
      <c r="R225" s="6" t="s">
        <v>820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72">
        <v>132</v>
      </c>
      <c r="B226" s="273">
        <v>43164</v>
      </c>
      <c r="C226" s="273"/>
      <c r="D226" s="274" t="s">
        <v>146</v>
      </c>
      <c r="E226" s="275" t="s">
        <v>659</v>
      </c>
      <c r="F226" s="270">
        <f>510-14.4</f>
        <v>495.6</v>
      </c>
      <c r="G226" s="275"/>
      <c r="H226" s="275">
        <v>350</v>
      </c>
      <c r="I226" s="276">
        <v>672</v>
      </c>
      <c r="J226" s="244" t="s">
        <v>828</v>
      </c>
      <c r="K226" s="245">
        <f t="shared" si="40"/>
        <v>-145.60000000000002</v>
      </c>
      <c r="L226" s="246">
        <f t="shared" si="41"/>
        <v>-0.29378531073446329</v>
      </c>
      <c r="M226" s="242" t="s">
        <v>637</v>
      </c>
      <c r="N226" s="239">
        <v>43887</v>
      </c>
      <c r="O226" s="1"/>
      <c r="P226" s="1"/>
      <c r="Q226" s="1"/>
      <c r="R226" s="6" t="s">
        <v>816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72">
        <v>133</v>
      </c>
      <c r="B227" s="273">
        <v>43237</v>
      </c>
      <c r="C227" s="273"/>
      <c r="D227" s="274" t="s">
        <v>488</v>
      </c>
      <c r="E227" s="275" t="s">
        <v>659</v>
      </c>
      <c r="F227" s="270">
        <v>230.3</v>
      </c>
      <c r="G227" s="275"/>
      <c r="H227" s="275">
        <v>102.5</v>
      </c>
      <c r="I227" s="276">
        <v>348</v>
      </c>
      <c r="J227" s="244" t="s">
        <v>829</v>
      </c>
      <c r="K227" s="245">
        <f t="shared" si="40"/>
        <v>-127.80000000000001</v>
      </c>
      <c r="L227" s="246">
        <f t="shared" si="41"/>
        <v>-0.55492835432045162</v>
      </c>
      <c r="M227" s="242" t="s">
        <v>637</v>
      </c>
      <c r="N227" s="239">
        <v>43896</v>
      </c>
      <c r="O227" s="1"/>
      <c r="P227" s="1"/>
      <c r="Q227" s="1"/>
      <c r="R227" s="6" t="s">
        <v>816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59">
        <v>134</v>
      </c>
      <c r="B228" s="260">
        <v>43258</v>
      </c>
      <c r="C228" s="260"/>
      <c r="D228" s="261" t="s">
        <v>450</v>
      </c>
      <c r="E228" s="262" t="s">
        <v>659</v>
      </c>
      <c r="F228" s="262">
        <f>342.5-5.1</f>
        <v>337.4</v>
      </c>
      <c r="G228" s="262"/>
      <c r="H228" s="262">
        <v>412.5</v>
      </c>
      <c r="I228" s="264">
        <v>439</v>
      </c>
      <c r="J228" s="234" t="s">
        <v>830</v>
      </c>
      <c r="K228" s="235">
        <f t="shared" si="40"/>
        <v>75.100000000000023</v>
      </c>
      <c r="L228" s="236">
        <f t="shared" si="41"/>
        <v>0.22258446947243635</v>
      </c>
      <c r="M228" s="231" t="s">
        <v>618</v>
      </c>
      <c r="N228" s="237">
        <v>44230</v>
      </c>
      <c r="O228" s="1"/>
      <c r="P228" s="1"/>
      <c r="Q228" s="1"/>
      <c r="R228" s="6" t="s">
        <v>820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85">
        <v>135</v>
      </c>
      <c r="B229" s="286">
        <v>43285</v>
      </c>
      <c r="C229" s="286"/>
      <c r="D229" s="20" t="s">
        <v>56</v>
      </c>
      <c r="E229" s="287" t="s">
        <v>659</v>
      </c>
      <c r="F229" s="288">
        <f>127.5-5.53</f>
        <v>121.97</v>
      </c>
      <c r="G229" s="287"/>
      <c r="H229" s="287"/>
      <c r="I229" s="289">
        <v>170</v>
      </c>
      <c r="J229" s="290" t="s">
        <v>621</v>
      </c>
      <c r="K229" s="291"/>
      <c r="L229" s="292"/>
      <c r="M229" s="16" t="s">
        <v>621</v>
      </c>
      <c r="N229" s="293"/>
      <c r="O229" s="1"/>
      <c r="P229" s="1"/>
      <c r="Q229" s="1"/>
      <c r="R229" s="6" t="s">
        <v>816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72">
        <v>136</v>
      </c>
      <c r="B230" s="273">
        <v>43294</v>
      </c>
      <c r="C230" s="273"/>
      <c r="D230" s="274" t="s">
        <v>372</v>
      </c>
      <c r="E230" s="275" t="s">
        <v>659</v>
      </c>
      <c r="F230" s="270">
        <v>46.5</v>
      </c>
      <c r="G230" s="275"/>
      <c r="H230" s="275">
        <v>17</v>
      </c>
      <c r="I230" s="276">
        <v>59</v>
      </c>
      <c r="J230" s="244" t="s">
        <v>831</v>
      </c>
      <c r="K230" s="245">
        <f t="shared" ref="K230:K238" si="42">H230-F230</f>
        <v>-29.5</v>
      </c>
      <c r="L230" s="246">
        <f t="shared" ref="L230:L238" si="43">K230/F230</f>
        <v>-0.63440860215053763</v>
      </c>
      <c r="M230" s="242" t="s">
        <v>637</v>
      </c>
      <c r="N230" s="239">
        <v>43887</v>
      </c>
      <c r="O230" s="1"/>
      <c r="P230" s="1"/>
      <c r="Q230" s="1"/>
      <c r="R230" s="6" t="s">
        <v>816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59">
        <v>137</v>
      </c>
      <c r="B231" s="260">
        <v>43396</v>
      </c>
      <c r="C231" s="260"/>
      <c r="D231" s="261" t="s">
        <v>428</v>
      </c>
      <c r="E231" s="262" t="s">
        <v>659</v>
      </c>
      <c r="F231" s="262">
        <v>156.5</v>
      </c>
      <c r="G231" s="262"/>
      <c r="H231" s="262">
        <v>207.5</v>
      </c>
      <c r="I231" s="264">
        <v>191</v>
      </c>
      <c r="J231" s="234" t="s">
        <v>717</v>
      </c>
      <c r="K231" s="235">
        <f t="shared" si="42"/>
        <v>51</v>
      </c>
      <c r="L231" s="236">
        <f t="shared" si="43"/>
        <v>0.32587859424920129</v>
      </c>
      <c r="M231" s="231" t="s">
        <v>618</v>
      </c>
      <c r="N231" s="237">
        <v>44369</v>
      </c>
      <c r="O231" s="1"/>
      <c r="P231" s="1"/>
      <c r="Q231" s="1"/>
      <c r="R231" s="6" t="s">
        <v>816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59">
        <v>138</v>
      </c>
      <c r="B232" s="260">
        <v>43439</v>
      </c>
      <c r="C232" s="260"/>
      <c r="D232" s="261" t="s">
        <v>332</v>
      </c>
      <c r="E232" s="262" t="s">
        <v>659</v>
      </c>
      <c r="F232" s="262">
        <v>259.5</v>
      </c>
      <c r="G232" s="262"/>
      <c r="H232" s="262">
        <v>320</v>
      </c>
      <c r="I232" s="264">
        <v>320</v>
      </c>
      <c r="J232" s="234" t="s">
        <v>717</v>
      </c>
      <c r="K232" s="235">
        <f t="shared" si="42"/>
        <v>60.5</v>
      </c>
      <c r="L232" s="236">
        <f t="shared" si="43"/>
        <v>0.23314065510597304</v>
      </c>
      <c r="M232" s="231" t="s">
        <v>618</v>
      </c>
      <c r="N232" s="237">
        <v>44323</v>
      </c>
      <c r="O232" s="1"/>
      <c r="P232" s="1"/>
      <c r="Q232" s="1"/>
      <c r="R232" s="6" t="s">
        <v>816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72">
        <v>139</v>
      </c>
      <c r="B233" s="273">
        <v>43439</v>
      </c>
      <c r="C233" s="273"/>
      <c r="D233" s="274" t="s">
        <v>832</v>
      </c>
      <c r="E233" s="275" t="s">
        <v>659</v>
      </c>
      <c r="F233" s="275">
        <v>715</v>
      </c>
      <c r="G233" s="275"/>
      <c r="H233" s="275">
        <v>445</v>
      </c>
      <c r="I233" s="276">
        <v>840</v>
      </c>
      <c r="J233" s="244" t="s">
        <v>833</v>
      </c>
      <c r="K233" s="245">
        <f t="shared" si="42"/>
        <v>-270</v>
      </c>
      <c r="L233" s="246">
        <f t="shared" si="43"/>
        <v>-0.3776223776223776</v>
      </c>
      <c r="M233" s="242" t="s">
        <v>637</v>
      </c>
      <c r="N233" s="239">
        <v>43800</v>
      </c>
      <c r="O233" s="1"/>
      <c r="P233" s="1"/>
      <c r="Q233" s="1"/>
      <c r="R233" s="6" t="s">
        <v>816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59">
        <v>140</v>
      </c>
      <c r="B234" s="260">
        <v>43469</v>
      </c>
      <c r="C234" s="260"/>
      <c r="D234" s="261" t="s">
        <v>159</v>
      </c>
      <c r="E234" s="262" t="s">
        <v>659</v>
      </c>
      <c r="F234" s="262">
        <v>875</v>
      </c>
      <c r="G234" s="262"/>
      <c r="H234" s="262">
        <v>1165</v>
      </c>
      <c r="I234" s="264">
        <v>1185</v>
      </c>
      <c r="J234" s="234" t="s">
        <v>834</v>
      </c>
      <c r="K234" s="235">
        <f t="shared" si="42"/>
        <v>290</v>
      </c>
      <c r="L234" s="236">
        <f t="shared" si="43"/>
        <v>0.33142857142857141</v>
      </c>
      <c r="M234" s="231" t="s">
        <v>618</v>
      </c>
      <c r="N234" s="237">
        <v>43847</v>
      </c>
      <c r="O234" s="1"/>
      <c r="P234" s="1"/>
      <c r="Q234" s="1"/>
      <c r="R234" s="6" t="s">
        <v>816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59">
        <v>141</v>
      </c>
      <c r="B235" s="260">
        <v>43559</v>
      </c>
      <c r="C235" s="260"/>
      <c r="D235" s="261" t="s">
        <v>348</v>
      </c>
      <c r="E235" s="262" t="s">
        <v>659</v>
      </c>
      <c r="F235" s="262">
        <f>387-14.63</f>
        <v>372.37</v>
      </c>
      <c r="G235" s="262"/>
      <c r="H235" s="262">
        <v>490</v>
      </c>
      <c r="I235" s="264">
        <v>490</v>
      </c>
      <c r="J235" s="234" t="s">
        <v>717</v>
      </c>
      <c r="K235" s="235">
        <f t="shared" si="42"/>
        <v>117.63</v>
      </c>
      <c r="L235" s="236">
        <f t="shared" si="43"/>
        <v>0.31589548030185027</v>
      </c>
      <c r="M235" s="231" t="s">
        <v>618</v>
      </c>
      <c r="N235" s="237">
        <v>43850</v>
      </c>
      <c r="O235" s="1"/>
      <c r="P235" s="1"/>
      <c r="Q235" s="1"/>
      <c r="R235" s="6" t="s">
        <v>816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72">
        <v>142</v>
      </c>
      <c r="B236" s="273">
        <v>43578</v>
      </c>
      <c r="C236" s="273"/>
      <c r="D236" s="274" t="s">
        <v>835</v>
      </c>
      <c r="E236" s="275" t="s">
        <v>620</v>
      </c>
      <c r="F236" s="275">
        <v>220</v>
      </c>
      <c r="G236" s="275"/>
      <c r="H236" s="275">
        <v>127.5</v>
      </c>
      <c r="I236" s="276">
        <v>284</v>
      </c>
      <c r="J236" s="244" t="s">
        <v>836</v>
      </c>
      <c r="K236" s="245">
        <f t="shared" si="42"/>
        <v>-92.5</v>
      </c>
      <c r="L236" s="246">
        <f t="shared" si="43"/>
        <v>-0.42045454545454547</v>
      </c>
      <c r="M236" s="242" t="s">
        <v>637</v>
      </c>
      <c r="N236" s="239">
        <v>43896</v>
      </c>
      <c r="O236" s="1"/>
      <c r="P236" s="1"/>
      <c r="Q236" s="1"/>
      <c r="R236" s="6" t="s">
        <v>816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59">
        <v>143</v>
      </c>
      <c r="B237" s="260">
        <v>43622</v>
      </c>
      <c r="C237" s="260"/>
      <c r="D237" s="261" t="s">
        <v>497</v>
      </c>
      <c r="E237" s="262" t="s">
        <v>620</v>
      </c>
      <c r="F237" s="262">
        <v>332.8</v>
      </c>
      <c r="G237" s="262"/>
      <c r="H237" s="262">
        <v>405</v>
      </c>
      <c r="I237" s="264">
        <v>419</v>
      </c>
      <c r="J237" s="234" t="s">
        <v>837</v>
      </c>
      <c r="K237" s="235">
        <f t="shared" si="42"/>
        <v>72.199999999999989</v>
      </c>
      <c r="L237" s="236">
        <f t="shared" si="43"/>
        <v>0.21694711538461534</v>
      </c>
      <c r="M237" s="231" t="s">
        <v>618</v>
      </c>
      <c r="N237" s="237">
        <v>43860</v>
      </c>
      <c r="O237" s="1"/>
      <c r="P237" s="1"/>
      <c r="Q237" s="1"/>
      <c r="R237" s="6" t="s">
        <v>820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53">
        <v>144</v>
      </c>
      <c r="B238" s="252">
        <v>43641</v>
      </c>
      <c r="C238" s="252"/>
      <c r="D238" s="253" t="s">
        <v>152</v>
      </c>
      <c r="E238" s="254" t="s">
        <v>659</v>
      </c>
      <c r="F238" s="254">
        <v>386</v>
      </c>
      <c r="G238" s="255"/>
      <c r="H238" s="255">
        <v>395</v>
      </c>
      <c r="I238" s="255">
        <v>452</v>
      </c>
      <c r="J238" s="256" t="s">
        <v>838</v>
      </c>
      <c r="K238" s="257">
        <f t="shared" si="42"/>
        <v>9</v>
      </c>
      <c r="L238" s="258">
        <f t="shared" si="43"/>
        <v>2.3316062176165803E-2</v>
      </c>
      <c r="M238" s="254" t="s">
        <v>750</v>
      </c>
      <c r="N238" s="252">
        <v>43868</v>
      </c>
      <c r="O238" s="1"/>
      <c r="P238" s="1"/>
      <c r="Q238" s="1"/>
      <c r="R238" s="6" t="s">
        <v>820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94">
        <v>145</v>
      </c>
      <c r="B239" s="295">
        <v>43707</v>
      </c>
      <c r="C239" s="295"/>
      <c r="D239" s="20" t="s">
        <v>132</v>
      </c>
      <c r="E239" s="287" t="s">
        <v>659</v>
      </c>
      <c r="F239" s="287" t="s">
        <v>839</v>
      </c>
      <c r="G239" s="287"/>
      <c r="H239" s="287"/>
      <c r="I239" s="289">
        <v>190</v>
      </c>
      <c r="J239" s="290" t="s">
        <v>621</v>
      </c>
      <c r="K239" s="291"/>
      <c r="L239" s="292"/>
      <c r="M239" s="13" t="s">
        <v>621</v>
      </c>
      <c r="N239" s="293"/>
      <c r="O239" s="1"/>
      <c r="P239" s="1"/>
      <c r="Q239" s="1"/>
      <c r="R239" s="6" t="s">
        <v>816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59">
        <v>146</v>
      </c>
      <c r="B240" s="260">
        <v>43731</v>
      </c>
      <c r="C240" s="260"/>
      <c r="D240" s="261" t="s">
        <v>441</v>
      </c>
      <c r="E240" s="262" t="s">
        <v>659</v>
      </c>
      <c r="F240" s="262">
        <v>235</v>
      </c>
      <c r="G240" s="262"/>
      <c r="H240" s="262">
        <v>295</v>
      </c>
      <c r="I240" s="264">
        <v>296</v>
      </c>
      <c r="J240" s="234" t="s">
        <v>840</v>
      </c>
      <c r="K240" s="235">
        <f t="shared" ref="K240:K245" si="44">H240-F240</f>
        <v>60</v>
      </c>
      <c r="L240" s="236">
        <f t="shared" ref="L240:L245" si="45">K240/F240</f>
        <v>0.25531914893617019</v>
      </c>
      <c r="M240" s="231" t="s">
        <v>618</v>
      </c>
      <c r="N240" s="237">
        <v>43844</v>
      </c>
      <c r="O240" s="1"/>
      <c r="P240" s="1"/>
      <c r="Q240" s="1"/>
      <c r="R240" s="6" t="s">
        <v>820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59">
        <v>147</v>
      </c>
      <c r="B241" s="260">
        <v>43752</v>
      </c>
      <c r="C241" s="260"/>
      <c r="D241" s="261" t="s">
        <v>841</v>
      </c>
      <c r="E241" s="262" t="s">
        <v>659</v>
      </c>
      <c r="F241" s="262">
        <v>277.5</v>
      </c>
      <c r="G241" s="262"/>
      <c r="H241" s="262">
        <v>333</v>
      </c>
      <c r="I241" s="264">
        <v>333</v>
      </c>
      <c r="J241" s="234" t="s">
        <v>842</v>
      </c>
      <c r="K241" s="235">
        <f t="shared" si="44"/>
        <v>55.5</v>
      </c>
      <c r="L241" s="236">
        <f t="shared" si="45"/>
        <v>0.2</v>
      </c>
      <c r="M241" s="231" t="s">
        <v>618</v>
      </c>
      <c r="N241" s="237">
        <v>43846</v>
      </c>
      <c r="O241" s="1"/>
      <c r="P241" s="1"/>
      <c r="Q241" s="1"/>
      <c r="R241" s="6" t="s">
        <v>816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59">
        <v>148</v>
      </c>
      <c r="B242" s="260">
        <v>43752</v>
      </c>
      <c r="C242" s="260"/>
      <c r="D242" s="261" t="s">
        <v>843</v>
      </c>
      <c r="E242" s="262" t="s">
        <v>659</v>
      </c>
      <c r="F242" s="262">
        <v>930</v>
      </c>
      <c r="G242" s="262"/>
      <c r="H242" s="262">
        <v>1165</v>
      </c>
      <c r="I242" s="264">
        <v>1200</v>
      </c>
      <c r="J242" s="234" t="s">
        <v>844</v>
      </c>
      <c r="K242" s="235">
        <f t="shared" si="44"/>
        <v>235</v>
      </c>
      <c r="L242" s="236">
        <f t="shared" si="45"/>
        <v>0.25268817204301075</v>
      </c>
      <c r="M242" s="231" t="s">
        <v>618</v>
      </c>
      <c r="N242" s="237">
        <v>43847</v>
      </c>
      <c r="O242" s="1"/>
      <c r="P242" s="1"/>
      <c r="Q242" s="1"/>
      <c r="R242" s="6" t="s">
        <v>820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59">
        <v>149</v>
      </c>
      <c r="B243" s="260">
        <v>43753</v>
      </c>
      <c r="C243" s="260"/>
      <c r="D243" s="261" t="s">
        <v>845</v>
      </c>
      <c r="E243" s="262" t="s">
        <v>659</v>
      </c>
      <c r="F243" s="232">
        <v>111</v>
      </c>
      <c r="G243" s="262"/>
      <c r="H243" s="262">
        <v>141</v>
      </c>
      <c r="I243" s="264">
        <v>141</v>
      </c>
      <c r="J243" s="234" t="s">
        <v>641</v>
      </c>
      <c r="K243" s="235">
        <f t="shared" si="44"/>
        <v>30</v>
      </c>
      <c r="L243" s="236">
        <f t="shared" si="45"/>
        <v>0.27027027027027029</v>
      </c>
      <c r="M243" s="231" t="s">
        <v>618</v>
      </c>
      <c r="N243" s="237">
        <v>44328</v>
      </c>
      <c r="O243" s="1"/>
      <c r="P243" s="1"/>
      <c r="Q243" s="1"/>
      <c r="R243" s="6" t="s">
        <v>820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59">
        <v>150</v>
      </c>
      <c r="B244" s="260">
        <v>43753</v>
      </c>
      <c r="C244" s="260"/>
      <c r="D244" s="261" t="s">
        <v>846</v>
      </c>
      <c r="E244" s="262" t="s">
        <v>659</v>
      </c>
      <c r="F244" s="232">
        <v>296</v>
      </c>
      <c r="G244" s="262"/>
      <c r="H244" s="262">
        <v>370</v>
      </c>
      <c r="I244" s="264">
        <v>370</v>
      </c>
      <c r="J244" s="234" t="s">
        <v>717</v>
      </c>
      <c r="K244" s="235">
        <f t="shared" si="44"/>
        <v>74</v>
      </c>
      <c r="L244" s="236">
        <f t="shared" si="45"/>
        <v>0.25</v>
      </c>
      <c r="M244" s="231" t="s">
        <v>618</v>
      </c>
      <c r="N244" s="237">
        <v>43853</v>
      </c>
      <c r="O244" s="1"/>
      <c r="P244" s="1"/>
      <c r="Q244" s="1"/>
      <c r="R244" s="6" t="s">
        <v>820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59">
        <v>151</v>
      </c>
      <c r="B245" s="260">
        <v>43754</v>
      </c>
      <c r="C245" s="260"/>
      <c r="D245" s="261" t="s">
        <v>847</v>
      </c>
      <c r="E245" s="262" t="s">
        <v>659</v>
      </c>
      <c r="F245" s="232">
        <v>300</v>
      </c>
      <c r="G245" s="262"/>
      <c r="H245" s="262">
        <v>382.5</v>
      </c>
      <c r="I245" s="264">
        <v>344</v>
      </c>
      <c r="J245" s="234" t="s">
        <v>848</v>
      </c>
      <c r="K245" s="235">
        <f t="shared" si="44"/>
        <v>82.5</v>
      </c>
      <c r="L245" s="236">
        <f t="shared" si="45"/>
        <v>0.27500000000000002</v>
      </c>
      <c r="M245" s="231" t="s">
        <v>618</v>
      </c>
      <c r="N245" s="237">
        <v>44238</v>
      </c>
      <c r="O245" s="1"/>
      <c r="P245" s="1"/>
      <c r="Q245" s="1"/>
      <c r="R245" s="6" t="s">
        <v>820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94">
        <v>152</v>
      </c>
      <c r="B246" s="295">
        <v>43832</v>
      </c>
      <c r="C246" s="295"/>
      <c r="D246" s="296" t="s">
        <v>849</v>
      </c>
      <c r="E246" s="58" t="s">
        <v>659</v>
      </c>
      <c r="F246" s="297" t="s">
        <v>850</v>
      </c>
      <c r="G246" s="58"/>
      <c r="H246" s="58"/>
      <c r="I246" s="298">
        <v>590</v>
      </c>
      <c r="J246" s="290" t="s">
        <v>621</v>
      </c>
      <c r="K246" s="290"/>
      <c r="L246" s="299"/>
      <c r="M246" s="300" t="s">
        <v>621</v>
      </c>
      <c r="N246" s="301"/>
      <c r="O246" s="1"/>
      <c r="P246" s="1"/>
      <c r="Q246" s="1"/>
      <c r="R246" s="6" t="s">
        <v>820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59">
        <v>153</v>
      </c>
      <c r="B247" s="260">
        <v>43966</v>
      </c>
      <c r="C247" s="260"/>
      <c r="D247" s="261" t="s">
        <v>72</v>
      </c>
      <c r="E247" s="262" t="s">
        <v>659</v>
      </c>
      <c r="F247" s="232">
        <v>67.5</v>
      </c>
      <c r="G247" s="262"/>
      <c r="H247" s="262">
        <v>86</v>
      </c>
      <c r="I247" s="264">
        <v>86</v>
      </c>
      <c r="J247" s="234" t="s">
        <v>851</v>
      </c>
      <c r="K247" s="235">
        <f t="shared" ref="K247:K254" si="46">H247-F247</f>
        <v>18.5</v>
      </c>
      <c r="L247" s="236">
        <f t="shared" ref="L247:L254" si="47">K247/F247</f>
        <v>0.27407407407407408</v>
      </c>
      <c r="M247" s="231" t="s">
        <v>618</v>
      </c>
      <c r="N247" s="237">
        <v>44008</v>
      </c>
      <c r="O247" s="1"/>
      <c r="P247" s="1"/>
      <c r="Q247" s="1"/>
      <c r="R247" s="6" t="s">
        <v>820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59">
        <v>154</v>
      </c>
      <c r="B248" s="260">
        <v>44035</v>
      </c>
      <c r="C248" s="260"/>
      <c r="D248" s="261" t="s">
        <v>496</v>
      </c>
      <c r="E248" s="262" t="s">
        <v>659</v>
      </c>
      <c r="F248" s="232">
        <v>231</v>
      </c>
      <c r="G248" s="262"/>
      <c r="H248" s="262">
        <v>281</v>
      </c>
      <c r="I248" s="264">
        <v>281</v>
      </c>
      <c r="J248" s="234" t="s">
        <v>717</v>
      </c>
      <c r="K248" s="235">
        <f t="shared" si="46"/>
        <v>50</v>
      </c>
      <c r="L248" s="236">
        <f t="shared" si="47"/>
        <v>0.21645021645021645</v>
      </c>
      <c r="M248" s="231" t="s">
        <v>618</v>
      </c>
      <c r="N248" s="237">
        <v>44358</v>
      </c>
      <c r="O248" s="1"/>
      <c r="P248" s="1"/>
      <c r="Q248" s="1"/>
      <c r="R248" s="6" t="s">
        <v>820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59">
        <v>155</v>
      </c>
      <c r="B249" s="260">
        <v>44092</v>
      </c>
      <c r="C249" s="260"/>
      <c r="D249" s="261" t="s">
        <v>417</v>
      </c>
      <c r="E249" s="262" t="s">
        <v>659</v>
      </c>
      <c r="F249" s="262">
        <v>206</v>
      </c>
      <c r="G249" s="262"/>
      <c r="H249" s="262">
        <v>248</v>
      </c>
      <c r="I249" s="264">
        <v>248</v>
      </c>
      <c r="J249" s="234" t="s">
        <v>717</v>
      </c>
      <c r="K249" s="235">
        <f t="shared" si="46"/>
        <v>42</v>
      </c>
      <c r="L249" s="236">
        <f t="shared" si="47"/>
        <v>0.20388349514563106</v>
      </c>
      <c r="M249" s="231" t="s">
        <v>618</v>
      </c>
      <c r="N249" s="237">
        <v>44214</v>
      </c>
      <c r="O249" s="1"/>
      <c r="P249" s="1"/>
      <c r="Q249" s="1"/>
      <c r="R249" s="6" t="s">
        <v>820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59">
        <v>156</v>
      </c>
      <c r="B250" s="260">
        <v>44140</v>
      </c>
      <c r="C250" s="260"/>
      <c r="D250" s="261" t="s">
        <v>417</v>
      </c>
      <c r="E250" s="262" t="s">
        <v>659</v>
      </c>
      <c r="F250" s="262">
        <v>182.5</v>
      </c>
      <c r="G250" s="262"/>
      <c r="H250" s="262">
        <v>248</v>
      </c>
      <c r="I250" s="264">
        <v>248</v>
      </c>
      <c r="J250" s="234" t="s">
        <v>717</v>
      </c>
      <c r="K250" s="235">
        <f t="shared" si="46"/>
        <v>65.5</v>
      </c>
      <c r="L250" s="236">
        <f t="shared" si="47"/>
        <v>0.35890410958904112</v>
      </c>
      <c r="M250" s="231" t="s">
        <v>618</v>
      </c>
      <c r="N250" s="237">
        <v>44214</v>
      </c>
      <c r="O250" s="1"/>
      <c r="P250" s="1"/>
      <c r="Q250" s="1"/>
      <c r="R250" s="6" t="s">
        <v>820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59">
        <v>157</v>
      </c>
      <c r="B251" s="260">
        <v>44140</v>
      </c>
      <c r="C251" s="260"/>
      <c r="D251" s="261" t="s">
        <v>332</v>
      </c>
      <c r="E251" s="262" t="s">
        <v>659</v>
      </c>
      <c r="F251" s="262">
        <v>247.5</v>
      </c>
      <c r="G251" s="262"/>
      <c r="H251" s="262">
        <v>320</v>
      </c>
      <c r="I251" s="264">
        <v>320</v>
      </c>
      <c r="J251" s="234" t="s">
        <v>717</v>
      </c>
      <c r="K251" s="235">
        <f t="shared" si="46"/>
        <v>72.5</v>
      </c>
      <c r="L251" s="236">
        <f t="shared" si="47"/>
        <v>0.29292929292929293</v>
      </c>
      <c r="M251" s="231" t="s">
        <v>618</v>
      </c>
      <c r="N251" s="237">
        <v>44323</v>
      </c>
      <c r="O251" s="1"/>
      <c r="P251" s="1"/>
      <c r="Q251" s="1"/>
      <c r="R251" s="6" t="s">
        <v>820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59">
        <v>158</v>
      </c>
      <c r="B252" s="260">
        <v>44140</v>
      </c>
      <c r="C252" s="260"/>
      <c r="D252" s="261" t="s">
        <v>273</v>
      </c>
      <c r="E252" s="262" t="s">
        <v>659</v>
      </c>
      <c r="F252" s="232">
        <v>925</v>
      </c>
      <c r="G252" s="262"/>
      <c r="H252" s="262">
        <v>1095</v>
      </c>
      <c r="I252" s="264">
        <v>1093</v>
      </c>
      <c r="J252" s="234" t="s">
        <v>852</v>
      </c>
      <c r="K252" s="235">
        <f t="shared" si="46"/>
        <v>170</v>
      </c>
      <c r="L252" s="236">
        <f t="shared" si="47"/>
        <v>0.18378378378378379</v>
      </c>
      <c r="M252" s="231" t="s">
        <v>618</v>
      </c>
      <c r="N252" s="237">
        <v>44201</v>
      </c>
      <c r="O252" s="1"/>
      <c r="P252" s="1"/>
      <c r="Q252" s="1"/>
      <c r="R252" s="6" t="s">
        <v>820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59">
        <v>159</v>
      </c>
      <c r="B253" s="260">
        <v>44140</v>
      </c>
      <c r="C253" s="260"/>
      <c r="D253" s="261" t="s">
        <v>348</v>
      </c>
      <c r="E253" s="262" t="s">
        <v>659</v>
      </c>
      <c r="F253" s="232">
        <v>332.5</v>
      </c>
      <c r="G253" s="262"/>
      <c r="H253" s="262">
        <v>393</v>
      </c>
      <c r="I253" s="264">
        <v>406</v>
      </c>
      <c r="J253" s="234" t="s">
        <v>853</v>
      </c>
      <c r="K253" s="235">
        <f t="shared" si="46"/>
        <v>60.5</v>
      </c>
      <c r="L253" s="236">
        <f t="shared" si="47"/>
        <v>0.18195488721804512</v>
      </c>
      <c r="M253" s="231" t="s">
        <v>618</v>
      </c>
      <c r="N253" s="237">
        <v>44256</v>
      </c>
      <c r="O253" s="1"/>
      <c r="P253" s="1"/>
      <c r="Q253" s="1"/>
      <c r="R253" s="6" t="s">
        <v>820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59">
        <v>160</v>
      </c>
      <c r="B254" s="260">
        <v>44141</v>
      </c>
      <c r="C254" s="260"/>
      <c r="D254" s="261" t="s">
        <v>496</v>
      </c>
      <c r="E254" s="262" t="s">
        <v>659</v>
      </c>
      <c r="F254" s="232">
        <v>231</v>
      </c>
      <c r="G254" s="262"/>
      <c r="H254" s="262">
        <v>281</v>
      </c>
      <c r="I254" s="264">
        <v>281</v>
      </c>
      <c r="J254" s="234" t="s">
        <v>717</v>
      </c>
      <c r="K254" s="235">
        <f t="shared" si="46"/>
        <v>50</v>
      </c>
      <c r="L254" s="236">
        <f t="shared" si="47"/>
        <v>0.21645021645021645</v>
      </c>
      <c r="M254" s="231" t="s">
        <v>618</v>
      </c>
      <c r="N254" s="237">
        <v>44358</v>
      </c>
      <c r="O254" s="1"/>
      <c r="P254" s="1"/>
      <c r="Q254" s="1"/>
      <c r="R254" s="6" t="s">
        <v>820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302">
        <v>161</v>
      </c>
      <c r="B255" s="295">
        <v>44187</v>
      </c>
      <c r="C255" s="295"/>
      <c r="D255" s="296" t="s">
        <v>469</v>
      </c>
      <c r="E255" s="58" t="s">
        <v>659</v>
      </c>
      <c r="F255" s="297" t="s">
        <v>854</v>
      </c>
      <c r="G255" s="58"/>
      <c r="H255" s="58"/>
      <c r="I255" s="298">
        <v>239</v>
      </c>
      <c r="J255" s="290" t="s">
        <v>621</v>
      </c>
      <c r="K255" s="290"/>
      <c r="L255" s="299"/>
      <c r="M255" s="300"/>
      <c r="N255" s="301"/>
      <c r="O255" s="1"/>
      <c r="P255" s="1"/>
      <c r="Q255" s="1"/>
      <c r="R255" s="6" t="s">
        <v>820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302">
        <v>162</v>
      </c>
      <c r="B256" s="295">
        <v>44258</v>
      </c>
      <c r="C256" s="295"/>
      <c r="D256" s="296" t="s">
        <v>849</v>
      </c>
      <c r="E256" s="58" t="s">
        <v>659</v>
      </c>
      <c r="F256" s="297" t="s">
        <v>850</v>
      </c>
      <c r="G256" s="58"/>
      <c r="H256" s="58"/>
      <c r="I256" s="298">
        <v>590</v>
      </c>
      <c r="J256" s="290" t="s">
        <v>621</v>
      </c>
      <c r="K256" s="290"/>
      <c r="L256" s="299"/>
      <c r="M256" s="300"/>
      <c r="N256" s="301"/>
      <c r="O256" s="1"/>
      <c r="P256" s="1"/>
      <c r="R256" s="6" t="s">
        <v>820</v>
      </c>
    </row>
    <row r="257" spans="1:26" ht="12.75" customHeight="1">
      <c r="A257" s="259">
        <v>163</v>
      </c>
      <c r="B257" s="260">
        <v>44274</v>
      </c>
      <c r="C257" s="260"/>
      <c r="D257" s="261" t="s">
        <v>348</v>
      </c>
      <c r="E257" s="262" t="s">
        <v>659</v>
      </c>
      <c r="F257" s="232">
        <v>355</v>
      </c>
      <c r="G257" s="262"/>
      <c r="H257" s="262">
        <v>422.5</v>
      </c>
      <c r="I257" s="264">
        <v>420</v>
      </c>
      <c r="J257" s="234" t="s">
        <v>855</v>
      </c>
      <c r="K257" s="235">
        <f t="shared" ref="K257:K259" si="48">H257-F257</f>
        <v>67.5</v>
      </c>
      <c r="L257" s="236">
        <f t="shared" ref="L257:L259" si="49">K257/F257</f>
        <v>0.19014084507042253</v>
      </c>
      <c r="M257" s="231" t="s">
        <v>618</v>
      </c>
      <c r="N257" s="237">
        <v>44361</v>
      </c>
      <c r="O257" s="1"/>
      <c r="R257" s="303" t="s">
        <v>820</v>
      </c>
    </row>
    <row r="258" spans="1:26" ht="12.75" customHeight="1">
      <c r="A258" s="259">
        <v>164</v>
      </c>
      <c r="B258" s="260">
        <v>44295</v>
      </c>
      <c r="C258" s="260"/>
      <c r="D258" s="261" t="s">
        <v>856</v>
      </c>
      <c r="E258" s="262" t="s">
        <v>659</v>
      </c>
      <c r="F258" s="232">
        <v>555</v>
      </c>
      <c r="G258" s="262"/>
      <c r="H258" s="262">
        <v>663</v>
      </c>
      <c r="I258" s="264">
        <v>663</v>
      </c>
      <c r="J258" s="234" t="s">
        <v>857</v>
      </c>
      <c r="K258" s="235">
        <f t="shared" si="48"/>
        <v>108</v>
      </c>
      <c r="L258" s="236">
        <f t="shared" si="49"/>
        <v>0.19459459459459461</v>
      </c>
      <c r="M258" s="231" t="s">
        <v>618</v>
      </c>
      <c r="N258" s="237">
        <v>44321</v>
      </c>
      <c r="O258" s="1"/>
      <c r="P258" s="1"/>
      <c r="Q258" s="1"/>
      <c r="R258" s="303" t="s">
        <v>820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59">
        <v>165</v>
      </c>
      <c r="B259" s="260">
        <v>44308</v>
      </c>
      <c r="C259" s="260"/>
      <c r="D259" s="261" t="s">
        <v>385</v>
      </c>
      <c r="E259" s="262" t="s">
        <v>659</v>
      </c>
      <c r="F259" s="232">
        <v>126.5</v>
      </c>
      <c r="G259" s="262"/>
      <c r="H259" s="262">
        <v>155</v>
      </c>
      <c r="I259" s="264">
        <v>155</v>
      </c>
      <c r="J259" s="234" t="s">
        <v>717</v>
      </c>
      <c r="K259" s="235">
        <f t="shared" si="48"/>
        <v>28.5</v>
      </c>
      <c r="L259" s="236">
        <f t="shared" si="49"/>
        <v>0.22529644268774704</v>
      </c>
      <c r="M259" s="231" t="s">
        <v>618</v>
      </c>
      <c r="N259" s="237">
        <v>44362</v>
      </c>
      <c r="O259" s="1"/>
      <c r="R259" s="303" t="s">
        <v>820</v>
      </c>
    </row>
    <row r="260" spans="1:26" ht="12.75" customHeight="1">
      <c r="A260" s="302">
        <v>166</v>
      </c>
      <c r="B260" s="295">
        <v>44368</v>
      </c>
      <c r="C260" s="295"/>
      <c r="D260" s="296" t="s">
        <v>404</v>
      </c>
      <c r="E260" s="58" t="s">
        <v>659</v>
      </c>
      <c r="F260" s="297" t="s">
        <v>858</v>
      </c>
      <c r="G260" s="58"/>
      <c r="H260" s="58"/>
      <c r="I260" s="298">
        <v>344</v>
      </c>
      <c r="J260" s="290" t="s">
        <v>621</v>
      </c>
      <c r="K260" s="302"/>
      <c r="L260" s="295"/>
      <c r="M260" s="295"/>
      <c r="N260" s="296"/>
      <c r="O260" s="1"/>
      <c r="R260" s="303" t="s">
        <v>820</v>
      </c>
    </row>
    <row r="261" spans="1:26" ht="12.75" customHeight="1">
      <c r="A261" s="302">
        <v>167</v>
      </c>
      <c r="B261" s="295">
        <v>44368</v>
      </c>
      <c r="C261" s="295"/>
      <c r="D261" s="296" t="s">
        <v>496</v>
      </c>
      <c r="E261" s="58" t="s">
        <v>659</v>
      </c>
      <c r="F261" s="297" t="s">
        <v>859</v>
      </c>
      <c r="G261" s="58"/>
      <c r="H261" s="58"/>
      <c r="I261" s="298">
        <v>320</v>
      </c>
      <c r="J261" s="290" t="s">
        <v>621</v>
      </c>
      <c r="K261" s="302"/>
      <c r="L261" s="295"/>
      <c r="M261" s="295"/>
      <c r="N261" s="296"/>
      <c r="O261" s="44"/>
      <c r="R261" s="303" t="s">
        <v>820</v>
      </c>
    </row>
    <row r="262" spans="1:26" ht="12.75" customHeight="1">
      <c r="A262" s="302">
        <v>168</v>
      </c>
      <c r="B262" s="295">
        <v>44406</v>
      </c>
      <c r="C262" s="295"/>
      <c r="D262" s="296" t="s">
        <v>385</v>
      </c>
      <c r="E262" s="58" t="s">
        <v>659</v>
      </c>
      <c r="F262" s="297" t="s">
        <v>891</v>
      </c>
      <c r="G262" s="58"/>
      <c r="H262" s="58"/>
      <c r="I262" s="58">
        <v>200</v>
      </c>
      <c r="J262" s="290" t="s">
        <v>621</v>
      </c>
      <c r="K262" s="302"/>
      <c r="L262" s="295"/>
      <c r="M262" s="295"/>
      <c r="N262" s="296"/>
      <c r="O262" s="44"/>
      <c r="R262" s="303" t="s">
        <v>820</v>
      </c>
    </row>
    <row r="263" spans="1:26" ht="12.75" customHeight="1">
      <c r="F263" s="61"/>
      <c r="G263" s="61"/>
      <c r="H263" s="61"/>
      <c r="I263" s="61"/>
      <c r="J263" s="44"/>
      <c r="K263" s="61"/>
      <c r="L263" s="61"/>
      <c r="M263" s="61"/>
      <c r="O263" s="44"/>
      <c r="R263" s="303"/>
    </row>
    <row r="264" spans="1:26" ht="12.75" customHeight="1">
      <c r="F264" s="61"/>
      <c r="G264" s="61"/>
      <c r="H264" s="61"/>
      <c r="I264" s="61"/>
      <c r="J264" s="44"/>
      <c r="K264" s="61"/>
      <c r="L264" s="61"/>
      <c r="M264" s="61"/>
      <c r="O264" s="44"/>
      <c r="R264" s="303"/>
    </row>
    <row r="265" spans="1:26" ht="12.75" customHeight="1">
      <c r="F265" s="61"/>
      <c r="G265" s="61"/>
      <c r="H265" s="61"/>
      <c r="I265" s="61"/>
      <c r="J265" s="44"/>
      <c r="K265" s="61"/>
      <c r="L265" s="61"/>
      <c r="M265" s="61"/>
      <c r="O265" s="44"/>
      <c r="R265" s="303"/>
    </row>
    <row r="266" spans="1:26" ht="12.75" customHeight="1">
      <c r="F266" s="61"/>
      <c r="G266" s="61"/>
      <c r="H266" s="61"/>
      <c r="I266" s="61"/>
      <c r="J266" s="44"/>
      <c r="K266" s="61"/>
      <c r="L266" s="61"/>
      <c r="M266" s="61"/>
      <c r="O266" s="44"/>
      <c r="R266" s="303"/>
    </row>
    <row r="267" spans="1:26" ht="12.75" customHeight="1">
      <c r="A267" s="302"/>
      <c r="B267" s="304" t="s">
        <v>860</v>
      </c>
      <c r="F267" s="61"/>
      <c r="G267" s="61"/>
      <c r="H267" s="61"/>
      <c r="I267" s="61"/>
      <c r="J267" s="44"/>
      <c r="K267" s="61"/>
      <c r="L267" s="61"/>
      <c r="M267" s="61"/>
      <c r="O267" s="44"/>
      <c r="R267" s="303"/>
    </row>
    <row r="268" spans="1:26" ht="12.75" customHeight="1">
      <c r="F268" s="61"/>
      <c r="G268" s="61"/>
      <c r="H268" s="61"/>
      <c r="I268" s="61"/>
      <c r="J268" s="44"/>
      <c r="K268" s="61"/>
      <c r="L268" s="61"/>
      <c r="M268" s="61"/>
      <c r="O268" s="44"/>
      <c r="R268" s="61"/>
    </row>
    <row r="269" spans="1:26" ht="12.75" customHeight="1">
      <c r="F269" s="61"/>
      <c r="G269" s="61"/>
      <c r="H269" s="61"/>
      <c r="I269" s="61"/>
      <c r="J269" s="44"/>
      <c r="K269" s="61"/>
      <c r="L269" s="61"/>
      <c r="M269" s="61"/>
      <c r="O269" s="44"/>
      <c r="R269" s="61"/>
    </row>
    <row r="270" spans="1:26" ht="12.75" customHeight="1">
      <c r="F270" s="61"/>
      <c r="G270" s="61"/>
      <c r="H270" s="61"/>
      <c r="I270" s="61"/>
      <c r="J270" s="44"/>
      <c r="K270" s="61"/>
      <c r="L270" s="61"/>
      <c r="M270" s="61"/>
      <c r="O270" s="44"/>
      <c r="R270" s="61"/>
    </row>
    <row r="271" spans="1:26" ht="12.75" customHeight="1">
      <c r="F271" s="61"/>
      <c r="G271" s="61"/>
      <c r="H271" s="61"/>
      <c r="I271" s="61"/>
      <c r="J271" s="44"/>
      <c r="K271" s="61"/>
      <c r="L271" s="61"/>
      <c r="M271" s="61"/>
      <c r="O271" s="44"/>
      <c r="R271" s="61"/>
    </row>
    <row r="272" spans="1:26" ht="12.75" customHeight="1">
      <c r="F272" s="61"/>
      <c r="G272" s="61"/>
      <c r="H272" s="61"/>
      <c r="I272" s="61"/>
      <c r="J272" s="44"/>
      <c r="K272" s="61"/>
      <c r="L272" s="61"/>
      <c r="M272" s="61"/>
      <c r="O272" s="44"/>
      <c r="R272" s="61"/>
    </row>
    <row r="273" spans="1:18" ht="12.75" customHeight="1">
      <c r="F273" s="61"/>
      <c r="G273" s="61"/>
      <c r="H273" s="61"/>
      <c r="I273" s="61"/>
      <c r="J273" s="44"/>
      <c r="K273" s="61"/>
      <c r="L273" s="61"/>
      <c r="M273" s="61"/>
      <c r="O273" s="44"/>
      <c r="R273" s="61"/>
    </row>
    <row r="274" spans="1:18" ht="12.75" customHeight="1">
      <c r="F274" s="61"/>
      <c r="G274" s="61"/>
      <c r="H274" s="61"/>
      <c r="I274" s="61"/>
      <c r="J274" s="44"/>
      <c r="K274" s="61"/>
      <c r="L274" s="61"/>
      <c r="M274" s="61"/>
      <c r="O274" s="44"/>
      <c r="R274" s="61"/>
    </row>
    <row r="275" spans="1:18" ht="12.75" customHeight="1">
      <c r="F275" s="61"/>
      <c r="G275" s="61"/>
      <c r="H275" s="61"/>
      <c r="I275" s="61"/>
      <c r="J275" s="44"/>
      <c r="K275" s="61"/>
      <c r="L275" s="61"/>
      <c r="M275" s="61"/>
      <c r="O275" s="44"/>
      <c r="R275" s="61"/>
    </row>
    <row r="276" spans="1:18" ht="12.75" customHeight="1">
      <c r="F276" s="61"/>
      <c r="G276" s="61"/>
      <c r="H276" s="61"/>
      <c r="I276" s="61"/>
      <c r="J276" s="44"/>
      <c r="K276" s="61"/>
      <c r="L276" s="61"/>
      <c r="M276" s="61"/>
      <c r="O276" s="44"/>
      <c r="R276" s="61"/>
    </row>
    <row r="277" spans="1:18" ht="12.75" customHeight="1">
      <c r="A277" s="305"/>
      <c r="F277" s="61"/>
      <c r="G277" s="61"/>
      <c r="H277" s="61"/>
      <c r="I277" s="61"/>
      <c r="J277" s="44"/>
      <c r="K277" s="61"/>
      <c r="L277" s="61"/>
      <c r="M277" s="61"/>
      <c r="O277" s="44"/>
      <c r="R277" s="61"/>
    </row>
    <row r="278" spans="1:18" ht="12.75" customHeight="1">
      <c r="A278" s="305"/>
      <c r="F278" s="61"/>
      <c r="G278" s="61"/>
      <c r="H278" s="61"/>
      <c r="I278" s="61"/>
      <c r="J278" s="44"/>
      <c r="K278" s="61"/>
      <c r="L278" s="61"/>
      <c r="M278" s="61"/>
      <c r="O278" s="44"/>
      <c r="R278" s="61"/>
    </row>
    <row r="279" spans="1:18" ht="12.75" customHeight="1">
      <c r="A279" s="58"/>
      <c r="F279" s="61"/>
      <c r="G279" s="61"/>
      <c r="H279" s="61"/>
      <c r="I279" s="61"/>
      <c r="J279" s="44"/>
      <c r="K279" s="61"/>
      <c r="L279" s="61"/>
      <c r="M279" s="61"/>
      <c r="O279" s="44"/>
      <c r="R279" s="61"/>
    </row>
    <row r="280" spans="1:18" ht="12.75" customHeight="1">
      <c r="F280" s="61"/>
      <c r="G280" s="61"/>
      <c r="H280" s="61"/>
      <c r="I280" s="61"/>
      <c r="J280" s="44"/>
      <c r="K280" s="61"/>
      <c r="L280" s="61"/>
      <c r="M280" s="61"/>
      <c r="O280" s="44"/>
      <c r="R280" s="61"/>
    </row>
    <row r="281" spans="1:18" ht="12.75" customHeight="1">
      <c r="F281" s="61"/>
      <c r="G281" s="61"/>
      <c r="H281" s="61"/>
      <c r="I281" s="61"/>
      <c r="J281" s="44"/>
      <c r="K281" s="61"/>
      <c r="L281" s="61"/>
      <c r="M281" s="61"/>
      <c r="O281" s="44"/>
      <c r="R281" s="61"/>
    </row>
    <row r="282" spans="1:18" ht="12.75" customHeight="1">
      <c r="F282" s="61"/>
      <c r="G282" s="61"/>
      <c r="H282" s="61"/>
      <c r="I282" s="61"/>
      <c r="J282" s="44"/>
      <c r="K282" s="61"/>
      <c r="L282" s="61"/>
      <c r="M282" s="61"/>
      <c r="O282" s="44"/>
      <c r="R282" s="61"/>
    </row>
    <row r="283" spans="1:18" ht="12.75" customHeight="1">
      <c r="F283" s="61"/>
      <c r="G283" s="61"/>
      <c r="H283" s="61"/>
      <c r="I283" s="61"/>
      <c r="J283" s="44"/>
      <c r="K283" s="61"/>
      <c r="L283" s="61"/>
      <c r="M283" s="61"/>
      <c r="O283" s="44"/>
      <c r="R283" s="61"/>
    </row>
    <row r="284" spans="1:18" ht="12.75" customHeight="1">
      <c r="F284" s="61"/>
      <c r="G284" s="61"/>
      <c r="H284" s="61"/>
      <c r="I284" s="61"/>
      <c r="J284" s="44"/>
      <c r="K284" s="61"/>
      <c r="L284" s="61"/>
      <c r="M284" s="61"/>
      <c r="O284" s="44"/>
      <c r="R284" s="61"/>
    </row>
    <row r="285" spans="1:18" ht="12.75" customHeight="1">
      <c r="F285" s="61"/>
      <c r="G285" s="61"/>
      <c r="H285" s="61"/>
      <c r="I285" s="61"/>
      <c r="J285" s="44"/>
      <c r="K285" s="61"/>
      <c r="L285" s="61"/>
      <c r="M285" s="61"/>
      <c r="O285" s="44"/>
      <c r="R285" s="61"/>
    </row>
    <row r="286" spans="1:18" ht="12.75" customHeight="1">
      <c r="F286" s="61"/>
      <c r="G286" s="61"/>
      <c r="H286" s="61"/>
      <c r="I286" s="61"/>
      <c r="J286" s="44"/>
      <c r="K286" s="61"/>
      <c r="L286" s="61"/>
      <c r="M286" s="61"/>
      <c r="O286" s="44"/>
      <c r="R286" s="61"/>
    </row>
    <row r="287" spans="1:18" ht="12.75" customHeight="1">
      <c r="F287" s="61"/>
      <c r="G287" s="61"/>
      <c r="H287" s="61"/>
      <c r="I287" s="61"/>
      <c r="J287" s="44"/>
      <c r="K287" s="61"/>
      <c r="L287" s="61"/>
      <c r="M287" s="61"/>
      <c r="O287" s="44"/>
      <c r="R287" s="61"/>
    </row>
    <row r="288" spans="1:18" ht="12.75" customHeight="1">
      <c r="F288" s="61"/>
      <c r="G288" s="61"/>
      <c r="H288" s="61"/>
      <c r="I288" s="61"/>
      <c r="J288" s="44"/>
      <c r="K288" s="61"/>
      <c r="L288" s="61"/>
      <c r="M288" s="61"/>
      <c r="O288" s="44"/>
      <c r="R288" s="61"/>
    </row>
    <row r="289" spans="6:18" ht="12.75" customHeight="1">
      <c r="F289" s="61"/>
      <c r="G289" s="61"/>
      <c r="H289" s="61"/>
      <c r="I289" s="61"/>
      <c r="J289" s="44"/>
      <c r="K289" s="61"/>
      <c r="L289" s="61"/>
      <c r="M289" s="61"/>
      <c r="O289" s="44"/>
      <c r="R289" s="61"/>
    </row>
    <row r="290" spans="6:18" ht="12.75" customHeight="1">
      <c r="F290" s="61"/>
      <c r="G290" s="61"/>
      <c r="H290" s="61"/>
      <c r="I290" s="61"/>
      <c r="J290" s="44"/>
      <c r="K290" s="61"/>
      <c r="L290" s="61"/>
      <c r="M290" s="61"/>
      <c r="O290" s="44"/>
      <c r="R290" s="61"/>
    </row>
    <row r="291" spans="6:18" ht="12.75" customHeight="1">
      <c r="F291" s="61"/>
      <c r="G291" s="61"/>
      <c r="H291" s="61"/>
      <c r="I291" s="61"/>
      <c r="J291" s="44"/>
      <c r="K291" s="61"/>
      <c r="L291" s="61"/>
      <c r="M291" s="61"/>
      <c r="O291" s="44"/>
      <c r="R291" s="61"/>
    </row>
    <row r="292" spans="6:18" ht="12.75" customHeight="1">
      <c r="F292" s="61"/>
      <c r="G292" s="61"/>
      <c r="H292" s="61"/>
      <c r="I292" s="61"/>
      <c r="J292" s="44"/>
      <c r="K292" s="61"/>
      <c r="L292" s="61"/>
      <c r="M292" s="61"/>
      <c r="O292" s="44"/>
      <c r="R292" s="61"/>
    </row>
    <row r="293" spans="6:18" ht="12.75" customHeight="1">
      <c r="F293" s="61"/>
      <c r="G293" s="61"/>
      <c r="H293" s="61"/>
      <c r="I293" s="61"/>
      <c r="J293" s="44"/>
      <c r="K293" s="61"/>
      <c r="L293" s="61"/>
      <c r="M293" s="61"/>
      <c r="O293" s="44"/>
      <c r="R293" s="61"/>
    </row>
    <row r="294" spans="6:18" ht="12.75" customHeight="1">
      <c r="F294" s="61"/>
      <c r="G294" s="61"/>
      <c r="H294" s="61"/>
      <c r="I294" s="61"/>
      <c r="J294" s="44"/>
      <c r="K294" s="61"/>
      <c r="L294" s="61"/>
      <c r="M294" s="61"/>
      <c r="O294" s="44"/>
      <c r="R294" s="61"/>
    </row>
    <row r="295" spans="6:18" ht="12.75" customHeight="1">
      <c r="F295" s="61"/>
      <c r="G295" s="61"/>
      <c r="H295" s="61"/>
      <c r="I295" s="61"/>
      <c r="J295" s="44"/>
      <c r="K295" s="61"/>
      <c r="L295" s="61"/>
      <c r="M295" s="61"/>
      <c r="O295" s="44"/>
      <c r="R295" s="61"/>
    </row>
    <row r="296" spans="6:18" ht="12.75" customHeight="1">
      <c r="F296" s="61"/>
      <c r="G296" s="61"/>
      <c r="H296" s="61"/>
      <c r="I296" s="61"/>
      <c r="J296" s="44"/>
      <c r="K296" s="61"/>
      <c r="L296" s="61"/>
      <c r="M296" s="61"/>
      <c r="O296" s="44"/>
      <c r="R296" s="61"/>
    </row>
    <row r="297" spans="6:18" ht="12.75" customHeight="1">
      <c r="F297" s="61"/>
      <c r="G297" s="61"/>
      <c r="H297" s="61"/>
      <c r="I297" s="61"/>
      <c r="J297" s="44"/>
      <c r="K297" s="61"/>
      <c r="L297" s="61"/>
      <c r="M297" s="61"/>
      <c r="O297" s="44"/>
      <c r="R297" s="61"/>
    </row>
    <row r="298" spans="6:18" ht="12.75" customHeight="1">
      <c r="F298" s="61"/>
      <c r="G298" s="61"/>
      <c r="H298" s="61"/>
      <c r="I298" s="61"/>
      <c r="J298" s="44"/>
      <c r="K298" s="61"/>
      <c r="L298" s="61"/>
      <c r="M298" s="61"/>
      <c r="O298" s="44"/>
      <c r="R298" s="61"/>
    </row>
    <row r="299" spans="6:18" ht="12.75" customHeight="1">
      <c r="F299" s="61"/>
      <c r="G299" s="61"/>
      <c r="H299" s="61"/>
      <c r="I299" s="61"/>
      <c r="J299" s="44"/>
      <c r="K299" s="61"/>
      <c r="L299" s="61"/>
      <c r="M299" s="61"/>
      <c r="O299" s="44"/>
      <c r="R299" s="61"/>
    </row>
    <row r="300" spans="6:18" ht="12.75" customHeight="1">
      <c r="F300" s="61"/>
      <c r="G300" s="61"/>
      <c r="H300" s="61"/>
      <c r="I300" s="61"/>
      <c r="J300" s="44"/>
      <c r="K300" s="61"/>
      <c r="L300" s="61"/>
      <c r="M300" s="61"/>
      <c r="O300" s="44"/>
      <c r="R300" s="61"/>
    </row>
    <row r="301" spans="6:18" ht="12.75" customHeight="1">
      <c r="F301" s="61"/>
      <c r="G301" s="61"/>
      <c r="H301" s="61"/>
      <c r="I301" s="61"/>
      <c r="J301" s="44"/>
      <c r="K301" s="61"/>
      <c r="L301" s="61"/>
      <c r="M301" s="61"/>
      <c r="O301" s="44"/>
      <c r="R301" s="61"/>
    </row>
    <row r="302" spans="6:18" ht="12.75" customHeight="1">
      <c r="F302" s="61"/>
      <c r="G302" s="61"/>
      <c r="H302" s="61"/>
      <c r="I302" s="61"/>
      <c r="J302" s="44"/>
      <c r="K302" s="61"/>
      <c r="L302" s="61"/>
      <c r="M302" s="61"/>
      <c r="O302" s="44"/>
      <c r="R302" s="61"/>
    </row>
    <row r="303" spans="6:18" ht="12.75" customHeight="1">
      <c r="F303" s="61"/>
      <c r="G303" s="61"/>
      <c r="H303" s="61"/>
      <c r="I303" s="61"/>
      <c r="J303" s="44"/>
      <c r="K303" s="61"/>
      <c r="L303" s="61"/>
      <c r="M303" s="61"/>
      <c r="O303" s="44"/>
      <c r="R303" s="61"/>
    </row>
    <row r="304" spans="6:18" ht="12.75" customHeight="1">
      <c r="F304" s="61"/>
      <c r="G304" s="61"/>
      <c r="H304" s="61"/>
      <c r="I304" s="61"/>
      <c r="J304" s="44"/>
      <c r="K304" s="61"/>
      <c r="L304" s="61"/>
      <c r="M304" s="61"/>
      <c r="O304" s="44"/>
      <c r="R304" s="61"/>
    </row>
    <row r="305" spans="6:18" ht="12.75" customHeight="1">
      <c r="F305" s="61"/>
      <c r="G305" s="61"/>
      <c r="H305" s="61"/>
      <c r="I305" s="61"/>
      <c r="J305" s="44"/>
      <c r="K305" s="61"/>
      <c r="L305" s="61"/>
      <c r="M305" s="61"/>
      <c r="O305" s="44"/>
      <c r="R305" s="61"/>
    </row>
    <row r="306" spans="6:18" ht="12.75" customHeight="1">
      <c r="F306" s="61"/>
      <c r="G306" s="61"/>
      <c r="H306" s="61"/>
      <c r="I306" s="61"/>
      <c r="J306" s="44"/>
      <c r="K306" s="61"/>
      <c r="L306" s="61"/>
      <c r="M306" s="61"/>
      <c r="O306" s="44"/>
      <c r="R306" s="61"/>
    </row>
    <row r="307" spans="6:18" ht="12.75" customHeight="1">
      <c r="F307" s="61"/>
      <c r="G307" s="61"/>
      <c r="H307" s="61"/>
      <c r="I307" s="61"/>
      <c r="J307" s="44"/>
      <c r="K307" s="61"/>
      <c r="L307" s="61"/>
      <c r="M307" s="61"/>
      <c r="O307" s="44"/>
      <c r="R307" s="61"/>
    </row>
    <row r="308" spans="6:18" ht="12.75" customHeight="1">
      <c r="F308" s="61"/>
      <c r="G308" s="61"/>
      <c r="H308" s="61"/>
      <c r="I308" s="61"/>
      <c r="J308" s="44"/>
      <c r="K308" s="61"/>
      <c r="L308" s="61"/>
      <c r="M308" s="61"/>
      <c r="O308" s="44"/>
      <c r="R308" s="61"/>
    </row>
    <row r="309" spans="6:18" ht="12.75" customHeight="1">
      <c r="F309" s="61"/>
      <c r="G309" s="61"/>
      <c r="H309" s="61"/>
      <c r="I309" s="61"/>
      <c r="J309" s="44"/>
      <c r="K309" s="61"/>
      <c r="L309" s="61"/>
      <c r="M309" s="61"/>
      <c r="O309" s="44"/>
      <c r="R309" s="61"/>
    </row>
    <row r="310" spans="6:18" ht="12.75" customHeight="1">
      <c r="F310" s="61"/>
      <c r="G310" s="61"/>
      <c r="H310" s="61"/>
      <c r="I310" s="61"/>
      <c r="J310" s="44"/>
      <c r="K310" s="61"/>
      <c r="L310" s="61"/>
      <c r="M310" s="61"/>
      <c r="O310" s="44"/>
      <c r="R310" s="61"/>
    </row>
    <row r="311" spans="6:18" ht="12.75" customHeight="1">
      <c r="F311" s="61"/>
      <c r="G311" s="61"/>
      <c r="H311" s="61"/>
      <c r="I311" s="61"/>
      <c r="J311" s="44"/>
      <c r="K311" s="61"/>
      <c r="L311" s="61"/>
      <c r="M311" s="61"/>
      <c r="O311" s="44"/>
      <c r="R311" s="61"/>
    </row>
    <row r="312" spans="6:18" ht="12.75" customHeight="1">
      <c r="F312" s="61"/>
      <c r="G312" s="61"/>
      <c r="H312" s="61"/>
      <c r="I312" s="61"/>
      <c r="J312" s="44"/>
      <c r="K312" s="61"/>
      <c r="L312" s="61"/>
      <c r="M312" s="61"/>
      <c r="O312" s="44"/>
      <c r="R312" s="61"/>
    </row>
    <row r="313" spans="6:18" ht="12.75" customHeight="1">
      <c r="F313" s="61"/>
      <c r="G313" s="61"/>
      <c r="H313" s="61"/>
      <c r="I313" s="61"/>
      <c r="J313" s="44"/>
      <c r="K313" s="61"/>
      <c r="L313" s="61"/>
      <c r="M313" s="61"/>
      <c r="O313" s="44"/>
      <c r="R313" s="61"/>
    </row>
    <row r="314" spans="6:18" ht="12.75" customHeight="1">
      <c r="F314" s="61"/>
      <c r="G314" s="61"/>
      <c r="H314" s="61"/>
      <c r="I314" s="61"/>
      <c r="J314" s="44"/>
      <c r="K314" s="61"/>
      <c r="L314" s="61"/>
      <c r="M314" s="61"/>
      <c r="O314" s="44"/>
      <c r="R314" s="61"/>
    </row>
    <row r="315" spans="6:18" ht="12.75" customHeight="1">
      <c r="F315" s="61"/>
      <c r="G315" s="61"/>
      <c r="H315" s="61"/>
      <c r="I315" s="61"/>
      <c r="J315" s="44"/>
      <c r="K315" s="61"/>
      <c r="L315" s="61"/>
      <c r="M315" s="61"/>
      <c r="O315" s="44"/>
      <c r="R315" s="61"/>
    </row>
    <row r="316" spans="6:18" ht="12.75" customHeight="1">
      <c r="F316" s="61"/>
      <c r="G316" s="61"/>
      <c r="H316" s="61"/>
      <c r="I316" s="61"/>
      <c r="J316" s="44"/>
      <c r="K316" s="61"/>
      <c r="L316" s="61"/>
      <c r="M316" s="61"/>
      <c r="O316" s="44"/>
      <c r="R316" s="61"/>
    </row>
    <row r="317" spans="6:18" ht="12.75" customHeight="1">
      <c r="F317" s="61"/>
      <c r="G317" s="61"/>
      <c r="H317" s="61"/>
      <c r="I317" s="61"/>
      <c r="J317" s="44"/>
      <c r="K317" s="61"/>
      <c r="L317" s="61"/>
      <c r="M317" s="61"/>
      <c r="O317" s="44"/>
      <c r="R317" s="61"/>
    </row>
    <row r="318" spans="6:18" ht="12.75" customHeight="1">
      <c r="F318" s="61"/>
      <c r="G318" s="61"/>
      <c r="H318" s="61"/>
      <c r="I318" s="61"/>
      <c r="J318" s="44"/>
      <c r="K318" s="61"/>
      <c r="L318" s="61"/>
      <c r="M318" s="61"/>
      <c r="O318" s="44"/>
      <c r="R318" s="61"/>
    </row>
    <row r="319" spans="6:18" ht="12.75" customHeight="1">
      <c r="F319" s="61"/>
      <c r="G319" s="61"/>
      <c r="H319" s="61"/>
      <c r="I319" s="61"/>
      <c r="J319" s="44"/>
      <c r="K319" s="61"/>
      <c r="L319" s="61"/>
      <c r="M319" s="61"/>
      <c r="O319" s="44"/>
      <c r="R319" s="61"/>
    </row>
    <row r="320" spans="6:18" ht="12.75" customHeight="1">
      <c r="F320" s="61"/>
      <c r="G320" s="61"/>
      <c r="H320" s="61"/>
      <c r="I320" s="61"/>
      <c r="J320" s="44"/>
      <c r="K320" s="61"/>
      <c r="L320" s="61"/>
      <c r="M320" s="61"/>
      <c r="O320" s="44"/>
      <c r="R320" s="61"/>
    </row>
    <row r="321" spans="6:18" ht="12.75" customHeight="1">
      <c r="F321" s="61"/>
      <c r="G321" s="61"/>
      <c r="H321" s="61"/>
      <c r="I321" s="61"/>
      <c r="J321" s="44"/>
      <c r="K321" s="61"/>
      <c r="L321" s="61"/>
      <c r="M321" s="61"/>
      <c r="O321" s="44"/>
      <c r="R321" s="61"/>
    </row>
    <row r="322" spans="6:18" ht="12.75" customHeight="1">
      <c r="F322" s="61"/>
      <c r="G322" s="61"/>
      <c r="H322" s="61"/>
      <c r="I322" s="61"/>
      <c r="J322" s="44"/>
      <c r="K322" s="61"/>
      <c r="L322" s="61"/>
      <c r="M322" s="61"/>
      <c r="O322" s="44"/>
      <c r="R322" s="61"/>
    </row>
    <row r="323" spans="6:18" ht="12.75" customHeight="1">
      <c r="F323" s="61"/>
      <c r="G323" s="61"/>
      <c r="H323" s="61"/>
      <c r="I323" s="61"/>
      <c r="J323" s="44"/>
      <c r="K323" s="61"/>
      <c r="L323" s="61"/>
      <c r="M323" s="61"/>
      <c r="O323" s="44"/>
      <c r="R323" s="61"/>
    </row>
    <row r="324" spans="6:18" ht="12.75" customHeight="1">
      <c r="F324" s="61"/>
      <c r="G324" s="61"/>
      <c r="H324" s="61"/>
      <c r="I324" s="61"/>
      <c r="J324" s="44"/>
      <c r="K324" s="61"/>
      <c r="L324" s="61"/>
      <c r="M324" s="61"/>
      <c r="O324" s="44"/>
      <c r="R324" s="61"/>
    </row>
    <row r="325" spans="6:18" ht="12.75" customHeight="1">
      <c r="F325" s="61"/>
      <c r="G325" s="61"/>
      <c r="H325" s="61"/>
      <c r="I325" s="61"/>
      <c r="J325" s="44"/>
      <c r="K325" s="61"/>
      <c r="L325" s="61"/>
      <c r="M325" s="61"/>
      <c r="O325" s="44"/>
      <c r="R325" s="61"/>
    </row>
    <row r="326" spans="6:18" ht="12.75" customHeight="1">
      <c r="F326" s="61"/>
      <c r="G326" s="61"/>
      <c r="H326" s="61"/>
      <c r="I326" s="61"/>
      <c r="J326" s="44"/>
      <c r="K326" s="61"/>
      <c r="L326" s="61"/>
      <c r="M326" s="61"/>
      <c r="O326" s="44"/>
      <c r="R326" s="61"/>
    </row>
    <row r="327" spans="6:18" ht="12.75" customHeight="1">
      <c r="F327" s="61"/>
      <c r="G327" s="61"/>
      <c r="H327" s="61"/>
      <c r="I327" s="61"/>
      <c r="J327" s="44"/>
      <c r="K327" s="61"/>
      <c r="L327" s="61"/>
      <c r="M327" s="61"/>
      <c r="O327" s="44"/>
      <c r="R327" s="61"/>
    </row>
    <row r="328" spans="6:18" ht="12.75" customHeight="1">
      <c r="F328" s="61"/>
      <c r="G328" s="61"/>
      <c r="H328" s="61"/>
      <c r="I328" s="61"/>
      <c r="J328" s="44"/>
      <c r="K328" s="61"/>
      <c r="L328" s="61"/>
      <c r="M328" s="61"/>
      <c r="O328" s="44"/>
      <c r="R328" s="61"/>
    </row>
    <row r="329" spans="6:18" ht="12.75" customHeight="1">
      <c r="F329" s="61"/>
      <c r="G329" s="61"/>
      <c r="H329" s="61"/>
      <c r="I329" s="61"/>
      <c r="J329" s="44"/>
      <c r="K329" s="61"/>
      <c r="L329" s="61"/>
      <c r="M329" s="61"/>
      <c r="O329" s="44"/>
      <c r="R329" s="61"/>
    </row>
    <row r="330" spans="6:18" ht="12.75" customHeight="1">
      <c r="F330" s="61"/>
      <c r="G330" s="61"/>
      <c r="H330" s="61"/>
      <c r="I330" s="61"/>
      <c r="J330" s="44"/>
      <c r="K330" s="61"/>
      <c r="L330" s="61"/>
      <c r="M330" s="61"/>
      <c r="O330" s="44"/>
      <c r="R330" s="61"/>
    </row>
    <row r="331" spans="6:18" ht="12.75" customHeight="1">
      <c r="F331" s="61"/>
      <c r="G331" s="61"/>
      <c r="H331" s="61"/>
      <c r="I331" s="61"/>
      <c r="J331" s="44"/>
      <c r="K331" s="61"/>
      <c r="L331" s="61"/>
      <c r="M331" s="61"/>
      <c r="O331" s="44"/>
      <c r="R331" s="61"/>
    </row>
    <row r="332" spans="6:18" ht="12.75" customHeight="1">
      <c r="F332" s="61"/>
      <c r="G332" s="61"/>
      <c r="H332" s="61"/>
      <c r="I332" s="61"/>
      <c r="J332" s="44"/>
      <c r="K332" s="61"/>
      <c r="L332" s="61"/>
      <c r="M332" s="61"/>
      <c r="O332" s="44"/>
      <c r="R332" s="61"/>
    </row>
    <row r="333" spans="6:18" ht="12.75" customHeight="1">
      <c r="F333" s="61"/>
      <c r="G333" s="61"/>
      <c r="H333" s="61"/>
      <c r="I333" s="61"/>
      <c r="J333" s="44"/>
      <c r="K333" s="61"/>
      <c r="L333" s="61"/>
      <c r="M333" s="61"/>
      <c r="O333" s="44"/>
      <c r="R333" s="61"/>
    </row>
    <row r="334" spans="6:18" ht="12.75" customHeight="1">
      <c r="F334" s="61"/>
      <c r="G334" s="61"/>
      <c r="H334" s="61"/>
      <c r="I334" s="61"/>
      <c r="J334" s="44"/>
      <c r="K334" s="61"/>
      <c r="L334" s="61"/>
      <c r="M334" s="61"/>
      <c r="O334" s="44"/>
      <c r="R334" s="61"/>
    </row>
    <row r="335" spans="6:18" ht="12.75" customHeight="1">
      <c r="F335" s="61"/>
      <c r="G335" s="61"/>
      <c r="H335" s="61"/>
      <c r="I335" s="61"/>
      <c r="J335" s="44"/>
      <c r="K335" s="61"/>
      <c r="L335" s="61"/>
      <c r="M335" s="61"/>
      <c r="O335" s="44"/>
      <c r="R335" s="61"/>
    </row>
    <row r="336" spans="6:18" ht="12.75" customHeight="1">
      <c r="F336" s="61"/>
      <c r="G336" s="61"/>
      <c r="H336" s="61"/>
      <c r="I336" s="61"/>
      <c r="J336" s="44"/>
      <c r="K336" s="61"/>
      <c r="L336" s="61"/>
      <c r="M336" s="61"/>
      <c r="O336" s="44"/>
      <c r="R336" s="61"/>
    </row>
    <row r="337" spans="6:18" ht="12.75" customHeight="1">
      <c r="F337" s="61"/>
      <c r="G337" s="61"/>
      <c r="H337" s="61"/>
      <c r="I337" s="61"/>
      <c r="J337" s="44"/>
      <c r="K337" s="61"/>
      <c r="L337" s="61"/>
      <c r="M337" s="61"/>
      <c r="O337" s="44"/>
      <c r="R337" s="61"/>
    </row>
    <row r="338" spans="6:18" ht="12.75" customHeight="1">
      <c r="F338" s="61"/>
      <c r="G338" s="61"/>
      <c r="H338" s="61"/>
      <c r="I338" s="61"/>
      <c r="J338" s="44"/>
      <c r="K338" s="61"/>
      <c r="L338" s="61"/>
      <c r="M338" s="61"/>
      <c r="O338" s="44"/>
      <c r="R338" s="61"/>
    </row>
    <row r="339" spans="6:18" ht="12.75" customHeight="1">
      <c r="F339" s="61"/>
      <c r="G339" s="61"/>
      <c r="H339" s="61"/>
      <c r="I339" s="61"/>
      <c r="J339" s="44"/>
      <c r="K339" s="61"/>
      <c r="L339" s="61"/>
      <c r="M339" s="61"/>
      <c r="O339" s="44"/>
      <c r="R339" s="61"/>
    </row>
    <row r="340" spans="6:18" ht="12.75" customHeight="1">
      <c r="F340" s="61"/>
      <c r="G340" s="61"/>
      <c r="H340" s="61"/>
      <c r="I340" s="61"/>
      <c r="J340" s="44"/>
      <c r="K340" s="61"/>
      <c r="L340" s="61"/>
      <c r="M340" s="61"/>
      <c r="O340" s="44"/>
      <c r="R340" s="61"/>
    </row>
    <row r="341" spans="6:18" ht="12.75" customHeight="1">
      <c r="F341" s="61"/>
      <c r="G341" s="61"/>
      <c r="H341" s="61"/>
      <c r="I341" s="61"/>
      <c r="J341" s="44"/>
      <c r="K341" s="61"/>
      <c r="L341" s="61"/>
      <c r="M341" s="61"/>
      <c r="O341" s="44"/>
      <c r="R341" s="61"/>
    </row>
    <row r="342" spans="6:18" ht="12.75" customHeight="1">
      <c r="F342" s="61"/>
      <c r="G342" s="61"/>
      <c r="H342" s="61"/>
      <c r="I342" s="61"/>
      <c r="J342" s="44"/>
      <c r="K342" s="61"/>
      <c r="L342" s="61"/>
      <c r="M342" s="61"/>
      <c r="O342" s="44"/>
      <c r="R342" s="61"/>
    </row>
    <row r="343" spans="6:18" ht="12.75" customHeight="1">
      <c r="F343" s="61"/>
      <c r="G343" s="61"/>
      <c r="H343" s="61"/>
      <c r="I343" s="61"/>
      <c r="J343" s="44"/>
      <c r="K343" s="61"/>
      <c r="L343" s="61"/>
      <c r="M343" s="61"/>
      <c r="O343" s="44"/>
      <c r="R343" s="61"/>
    </row>
    <row r="344" spans="6:18" ht="12.75" customHeight="1">
      <c r="F344" s="61"/>
      <c r="G344" s="61"/>
      <c r="H344" s="61"/>
      <c r="I344" s="61"/>
      <c r="J344" s="44"/>
      <c r="K344" s="61"/>
      <c r="L344" s="61"/>
      <c r="M344" s="61"/>
      <c r="O344" s="44"/>
      <c r="R344" s="61"/>
    </row>
    <row r="345" spans="6:18" ht="12.75" customHeight="1">
      <c r="F345" s="61"/>
      <c r="G345" s="61"/>
      <c r="H345" s="61"/>
      <c r="I345" s="61"/>
      <c r="J345" s="44"/>
      <c r="K345" s="61"/>
      <c r="L345" s="61"/>
      <c r="M345" s="61"/>
      <c r="O345" s="44"/>
      <c r="R345" s="61"/>
    </row>
    <row r="346" spans="6:18" ht="12.75" customHeight="1">
      <c r="F346" s="61"/>
      <c r="G346" s="61"/>
      <c r="H346" s="61"/>
      <c r="I346" s="61"/>
      <c r="J346" s="44"/>
      <c r="K346" s="61"/>
      <c r="L346" s="61"/>
      <c r="M346" s="61"/>
      <c r="O346" s="44"/>
      <c r="R346" s="61"/>
    </row>
    <row r="347" spans="6:18" ht="12.75" customHeight="1">
      <c r="F347" s="61"/>
      <c r="G347" s="61"/>
      <c r="H347" s="61"/>
      <c r="I347" s="61"/>
      <c r="J347" s="44"/>
      <c r="K347" s="61"/>
      <c r="L347" s="61"/>
      <c r="M347" s="61"/>
      <c r="O347" s="44"/>
      <c r="R347" s="61"/>
    </row>
    <row r="348" spans="6:18" ht="12.75" customHeight="1">
      <c r="F348" s="61"/>
      <c r="G348" s="61"/>
      <c r="H348" s="61"/>
      <c r="I348" s="61"/>
      <c r="J348" s="44"/>
      <c r="K348" s="61"/>
      <c r="L348" s="61"/>
      <c r="M348" s="61"/>
      <c r="O348" s="44"/>
      <c r="R348" s="61"/>
    </row>
    <row r="349" spans="6:18" ht="12.75" customHeight="1">
      <c r="F349" s="61"/>
      <c r="G349" s="61"/>
      <c r="H349" s="61"/>
      <c r="I349" s="61"/>
      <c r="J349" s="44"/>
      <c r="K349" s="61"/>
      <c r="L349" s="61"/>
      <c r="M349" s="61"/>
      <c r="O349" s="44"/>
      <c r="R349" s="61"/>
    </row>
    <row r="350" spans="6:18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61"/>
    </row>
    <row r="351" spans="6:18" ht="12.75" customHeight="1">
      <c r="F351" s="61"/>
      <c r="G351" s="61"/>
      <c r="H351" s="61"/>
      <c r="I351" s="61"/>
      <c r="J351" s="44"/>
      <c r="K351" s="61"/>
      <c r="L351" s="61"/>
      <c r="M351" s="61"/>
      <c r="O351" s="44"/>
      <c r="R351" s="61"/>
    </row>
    <row r="352" spans="6:18" ht="12.75" customHeight="1">
      <c r="F352" s="61"/>
      <c r="G352" s="61"/>
      <c r="H352" s="61"/>
      <c r="I352" s="61"/>
      <c r="J352" s="44"/>
      <c r="K352" s="61"/>
      <c r="L352" s="61"/>
      <c r="M352" s="61"/>
      <c r="O352" s="44"/>
      <c r="R352" s="61"/>
    </row>
    <row r="353" spans="6:18" ht="12.75" customHeight="1">
      <c r="F353" s="61"/>
      <c r="G353" s="61"/>
      <c r="H353" s="61"/>
      <c r="I353" s="61"/>
      <c r="J353" s="44"/>
      <c r="K353" s="61"/>
      <c r="L353" s="61"/>
      <c r="M353" s="61"/>
      <c r="O353" s="44"/>
      <c r="R353" s="61"/>
    </row>
    <row r="354" spans="6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61"/>
    </row>
    <row r="355" spans="6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6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6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6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6:18" ht="12.75" customHeight="1"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6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6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6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6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6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6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6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6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6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</sheetData>
  <autoFilter ref="R1:R275"/>
  <mergeCells count="7">
    <mergeCell ref="O57:O58"/>
    <mergeCell ref="P57:P58"/>
    <mergeCell ref="A57:A58"/>
    <mergeCell ref="B57:B58"/>
    <mergeCell ref="J57:J58"/>
    <mergeCell ref="M57:M58"/>
    <mergeCell ref="N57:N5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2021-08-04T02:32:43Z</dcterms:modified>
</cp:coreProperties>
</file>