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52" i="7"/>
  <c r="K52"/>
  <c r="M52" l="1"/>
  <c r="L33" l="1"/>
  <c r="M33" s="1"/>
  <c r="K33"/>
  <c r="K78"/>
  <c r="M78" s="1"/>
  <c r="K251" l="1"/>
  <c r="L251" s="1"/>
  <c r="K279"/>
  <c r="L279" s="1"/>
  <c r="K277" l="1"/>
  <c r="L277" s="1"/>
  <c r="K274"/>
  <c r="L274" s="1"/>
  <c r="K268"/>
  <c r="L268" s="1"/>
  <c r="L12"/>
  <c r="K12"/>
  <c r="L14"/>
  <c r="K14"/>
  <c r="M12" l="1"/>
  <c r="M14"/>
  <c r="K263" l="1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<sst xmlns="http://schemas.openxmlformats.org/spreadsheetml/2006/main" count="2748" uniqueCount="1056">
  <si>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</si>
  <si>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</si>
  <si>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</si>
  <si>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</si>
  <si>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</si>
  <si>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</si>
  <si>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</si>
  <si>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</si>
  <si>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</si>
  <si>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</si>
  <si>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</si>
  <si>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</si>
  <si>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</si>
  <si>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</si>
  <si>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</si>
  <si>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</si>
  <si>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</si>
  <si>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</si>
  <si>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</si>
  <si>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</si>
  <si>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</si>
  <si>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</si>
  <si>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</si>
  <si>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</si>
  <si>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</si>
  <si>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</si>
  <si>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</si>
  <si>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</si>
  <si>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</si>
  <si>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</si>
  <si>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</si>
  <si>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</si>
  <si>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</si>
  <si>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</si>
  <si>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</si>
  <si>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</si>
  <si>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</si>
  <si>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</si>
  <si>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</si>
  <si>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</si>
  <si>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</si>
  <si>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</si>
  <si>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</si>
  <si>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</si>
  <si>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</si>
  <si>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</si>
  <si>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</si>
  <si>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</si>
  <si>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</si>
  <si>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</si>
  <si>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</si>
  <si>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</si>
  <si>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</si>
  <si>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</si>
  <si>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</si>
  <si>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</si>
  <si>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</si>
  <si>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</si>
  <si>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</si>
  <si>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</si>
  <si>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</si>
  <si>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</si>
  <si>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</si>
  <si>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</si>
  <si>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</si>
  <si>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</si>
  <si>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</si>
  <si>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</si>
  <si>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</si>
  <si>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</si>
  <si>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</si>
  <si>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</si>
  <si>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</si>
  <si>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</si>
  <si>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</si>
  <si>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</si>
  <si>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</si>
  <si>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</si>
  <si>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</si>
  <si>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</si>
  <si>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</si>
  <si>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</si>
  <si>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</si>
  <si>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</si>
  <si>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</si>
  <si>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</si>
  <si>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</si>
  <si>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</si>
  <si>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</si>
  <si>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</si>
  <si>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</si>
  <si>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</si>
  <si>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</si>
  <si>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</si>
  <si>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</si>
  <si>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</si>
  <si>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</si>
  <si>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</si>
  <si>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</si>
  <si>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</si>
  <si>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</si>
  <si>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</si>
  <si>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</si>
  <si>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</si>
  <si>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</si>
  <si>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</si>
  <si>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</si>
  <si>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</si>
  <si>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</si>
  <si>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</si>
  <si>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</si>
  <si>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</si>
  <si>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</si>
  <si>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</si>
  <si>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</si>
  <si>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</si>
  <si>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</si>
  <si>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</si>
  <si>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</si>
  <si>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</si>
  <si>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</si>
  <si>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</si>
  <si>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</si>
  <si>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</si>
  <si>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</si>
  <si>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</si>
  <si>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</si>
  <si>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</si>
  <si>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</si>
  <si>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</si>
  <si>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</si>
  <si>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</si>
  <si>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</si>
  <si>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</si>
  <si>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</si>
  <si>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</si>
  <si>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</si>
  <si>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</si>
  <si>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</si>
  <si>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</si>
  <si>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</si>
  <si>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</si>
  <si>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</si>
  <si>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</si>
  <si>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</si>
  <si>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</si>
  <si>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</si>
  <si>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</si>
  <si>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</si>
  <si>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</si>
  <si>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</si>
  <si>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</si>
  <si>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</si>
  <si>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</si>
  <si>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</si>
  <si>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</si>
  <si>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</si>
  <si>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</si>
  <si>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</si>
  <si>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</si>
  <si>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</si>
  <si>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</si>
  <si>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</si>
  <si>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</si>
  <si>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</si>
  <si>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</si>
  <si>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</si>
  <si>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</si>
  <si>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</si>
  <si>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</si>
  <si>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</si>
  <si>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</si>
  <si>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</si>
  <si>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</si>
  <si>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</si>
  <si>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</si>
  <si>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</si>
  <si>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</si>
  <si>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</si>
  <si>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</si>
  <si>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</si>
  <si>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</si>
  <si>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</si>
  <si>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</si>
  <si>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</si>
  <si>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</si>
  <si>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</si>
  <si>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</si>
  <si>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</si>
  <si>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</si>
  <si>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</si>
  <si>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</si>
  <si>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</si>
  <si>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</si>
  <si>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</si>
  <si>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</si>
  <si>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</si>
  <si>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</si>
  <si>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</si>
  <si>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</si>
  <si>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</si>
  <si>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</si>
  <si>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</si>
  <si>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</si>
  <si>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</si>
  <si>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</si>
  <si>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</si>
  <si>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</si>
  <si>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</si>
  <si>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</si>
  <si>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</si>
  <si>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</si>
  <si>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</si>
  <si>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</si>
  <si>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</si>
  <si>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</si>
  <si>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</si>
  <si>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</si>
  <si>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</si>
  <si>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</si>
  <si>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</si>
  <si>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</si>
  <si>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</si>
  <si>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</si>
  <si>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</si>
  <si>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</si>
  <si>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</si>
  <si>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</si>
  <si>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</si>
  <si>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</si>
  <si>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</si>
  <si>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</si>
  <si>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</si>
  <si>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</si>
  <si>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</si>
  <si>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</si>
  <si>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</si>
  <si>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</si>
  <si>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</si>
  <si>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</si>
  <si>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</si>
  <si>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</si>
  <si>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</si>
  <si>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</si>
  <si>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</si>
  <si>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</si>
  <si>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</si>
  <si>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</si>
  <si>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</si>
  <si>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</si>
  <si>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</si>
  <si>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</si>
  <si>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</si>
  <si>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</si>
  <si>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</si>
  <si>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</si>
  <si>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</si>
  <si>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</si>
  <si>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</si>
  <si>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</si>
  <si>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</si>
  <si>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</si>
  <si>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</si>
  <si>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</si>
  <si>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</si>
  <si>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</si>
  <si>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</si>
  <si>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</si>
  <si>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</si>
  <si>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</si>
  <si>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</si>
  <si>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</si>
  <si>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</si>
  <si>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</si>
  <si>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</si>
  <si>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</si>
  <si>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</si>
  <si>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</si>
  <si>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</si>
  <si>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</si>
  <si>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</si>
  <si>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</si>
  <si>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</si>
  <si>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</si>
  <si>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</si>
  <si>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</si>
  <si>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</si>
  <si>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</si>
  <si>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</si>
  <si>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</si>
  <si>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</si>
  <si>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</si>
  <si>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</si>
  <si>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</si>
  <si>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</si>
  <si>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</si>
  <si>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</si>
  <si>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</si>
  <si>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</si>
  <si>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</si>
  <si>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</si>
  <si>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</si>
  <si>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</si>
  <si>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</si>
  <si>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</si>
  <si>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</si>
  <si>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</si>
  <si>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</si>
  <si>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</si>
  <si>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</si>
  <si>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</si>
  <si>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</si>
  <si>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</si>
  <si>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</si>
  <si>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</si>
  <si>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</si>
  <si>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</si>
  <si>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</si>
  <si>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BRIGADE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</si>
  <si>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</si>
  <si>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</si>
  <si>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</si>
  <si>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</si>
  <si>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</si>
  <si>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</si>
  <si>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</si>
  <si>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</si>
  <si>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</si>
  <si>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</si>
  <si>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</si>
  <si>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</si>
  <si>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</si>
  <si>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</si>
  <si>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</si>
  <si>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</si>
  <si>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</si>
  <si>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</si>
  <si>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</si>
  <si>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</si>
  <si>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</si>
  <si>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</si>
  <si>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</si>
  <si>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</si>
  <si>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</si>
  <si>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</si>
  <si>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</si>
  <si>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</si>
  <si>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</si>
  <si>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</si>
  <si>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</si>
  <si>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</si>
  <si>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</si>
  <si>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</si>
  <si>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</si>
  <si>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</si>
  <si>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</si>
  <si>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</si>
  <si>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</si>
  <si>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</si>
  <si>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</si>
  <si>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</si>
  <si>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</si>
  <si>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</si>
  <si>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</si>
  <si>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</si>
  <si>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</si>
  <si>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</si>
  <si>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</si>
  <si>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</si>
  <si>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GNFC</t>
  </si>
  <si>
    <t>GPPL</t>
  </si>
  <si>
    <t>GSFC</t>
  </si>
  <si>
    <t>GULFOILLUB</t>
  </si>
  <si>
    <t>HATSUN</t>
  </si>
  <si>
    <t>HEIDELBERG</t>
  </si>
  <si>
    <t>HFCL</t>
  </si>
  <si>
    <t>HSCL</t>
  </si>
  <si>
    <t>HAL</t>
  </si>
  <si>
    <t>HINDCOPPER</t>
  </si>
  <si>
    <t>HONAUT</t>
  </si>
  <si>
    <t>ISEC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</si>
  <si>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</si>
  <si>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</si>
  <si>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</si>
  <si>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</si>
  <si>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</si>
  <si>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</si>
  <si>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</si>
  <si>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</si>
  <si>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</si>
  <si>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</si>
  <si>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</si>
  <si>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</si>
  <si>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</si>
  <si>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</si>
  <si>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</si>
  <si>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</si>
  <si>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</si>
  <si>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</si>
  <si>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</si>
  <si>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</si>
  <si>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</si>
  <si>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</si>
  <si>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</si>
  <si>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</si>
  <si>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</si>
  <si>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</si>
  <si>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</si>
  <si>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</si>
  <si>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</si>
  <si>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</si>
  <si>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</si>
  <si>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KARURVYSYA</t>
  </si>
  <si>
    <t>KSCL</t>
  </si>
  <si>
    <t>KEC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</si>
  <si>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</si>
  <si>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</si>
  <si>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</si>
  <si>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</si>
  <si>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</si>
  <si>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</si>
  <si>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</si>
  <si>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</si>
  <si>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</si>
  <si>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</si>
  <si>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</si>
  <si>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</si>
  <si>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</si>
  <si>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</si>
  <si>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</si>
  <si>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</si>
  <si>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</si>
  <si>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</si>
  <si>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</si>
  <si>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</si>
  <si>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</si>
  <si>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</si>
  <si>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</si>
  <si>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</si>
  <si>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ORIENTCEM</t>
  </si>
  <si>
    <t>ORIENTELEC</t>
  </si>
  <si>
    <t>ORIENTREF</t>
  </si>
  <si>
    <t>PNCINFRA</t>
  </si>
  <si>
    <t>PERSISTENT</t>
  </si>
  <si>
    <t>PHILIPCARB</t>
  </si>
  <si>
    <t>PHOENIXLTD</t>
  </si>
  <si>
    <t>POLYCAB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</si>
  <si>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</si>
  <si>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</si>
  <si>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</si>
  <si>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</si>
  <si>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</si>
  <si>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</si>
  <si>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</si>
  <si>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</si>
  <si>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</si>
  <si>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</si>
  <si>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</si>
  <si>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</si>
  <si>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</si>
  <si>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</si>
  <si>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</si>
  <si>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</si>
  <si>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</si>
  <si>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</si>
  <si>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</si>
  <si>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</si>
  <si>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</si>
  <si>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</si>
  <si>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</si>
  <si>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</si>
  <si>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</si>
  <si>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</si>
  <si>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</si>
  <si>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</si>
  <si>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</si>
  <si>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</si>
  <si>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</si>
  <si>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</si>
  <si>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</si>
  <si>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</si>
  <si>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</si>
  <si>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</si>
  <si>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</si>
  <si>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</si>
  <si>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</si>
  <si>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</si>
  <si>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</si>
  <si>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</si>
  <si>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</si>
  <si>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</si>
  <si>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</si>
  <si>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</si>
  <si>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</si>
  <si>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</si>
  <si>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</si>
  <si>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</si>
  <si>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</si>
  <si>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</si>
  <si>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</si>
  <si>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</si>
  <si>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</si>
  <si>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</si>
  <si>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</si>
  <si>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</si>
  <si>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</si>
  <si>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</si>
  <si>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</si>
  <si>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</si>
  <si>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</si>
  <si>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</si>
  <si>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</si>
  <si>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</si>
  <si>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</si>
  <si>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</si>
  <si>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</si>
  <si>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</si>
  <si>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</si>
  <si>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</si>
  <si>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</si>
  <si>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</si>
  <si>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</si>
  <si>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</si>
  <si>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</si>
  <si>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</si>
  <si>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</si>
  <si>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</si>
  <si>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</si>
  <si>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</si>
  <si>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</si>
  <si>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</si>
  <si>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</si>
  <si>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</si>
  <si>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</si>
  <si>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</si>
  <si>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</si>
  <si>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</si>
  <si>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</si>
  <si>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</si>
  <si>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</si>
  <si>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</si>
  <si>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</si>
  <si>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</si>
  <si>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</si>
  <si>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</si>
  <si>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</si>
  <si>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</si>
  <si>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</si>
  <si>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</si>
  <si>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</si>
  <si>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</si>
  <si>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</si>
  <si>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</si>
  <si>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</si>
  <si>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</si>
  <si>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</si>
  <si>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</si>
  <si>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</si>
  <si>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</si>
  <si>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</si>
  <si>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</si>
  <si>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</si>
  <si>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</si>
  <si>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</si>
  <si>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</si>
  <si>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</si>
  <si>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</si>
  <si>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</si>
  <si>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</si>
  <si>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</si>
  <si>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</si>
  <si>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</si>
  <si>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</si>
  <si>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</si>
  <si>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</si>
  <si>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</si>
  <si>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</si>
  <si>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</si>
  <si>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</si>
  <si>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</si>
  <si>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</si>
  <si>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</si>
  <si>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</si>
  <si>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</si>
  <si>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</si>
  <si>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</si>
  <si>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</si>
  <si>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</si>
  <si>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</si>
  <si>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</si>
  <si>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</si>
  <si>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</si>
  <si>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</si>
  <si>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</si>
  <si>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</si>
  <si>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</si>
  <si>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</si>
  <si>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</si>
  <si>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</si>
  <si>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</si>
  <si>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</si>
  <si>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</si>
  <si>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</si>
  <si>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</si>
  <si>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</si>
  <si>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</si>
  <si>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</si>
  <si>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</si>
  <si>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</si>
  <si>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</si>
  <si>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</si>
  <si>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</si>
  <si>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</si>
  <si>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</si>
  <si>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</si>
  <si>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</si>
  <si>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</si>
  <si>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</si>
  <si>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</si>
  <si>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</si>
  <si>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</si>
  <si>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</si>
  <si>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</si>
  <si>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</si>
  <si>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</si>
  <si>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</si>
  <si>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</si>
  <si>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</si>
  <si>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</si>
  <si>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</si>
  <si>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</si>
  <si>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</si>
  <si>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</si>
  <si>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</si>
  <si>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</si>
  <si>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</si>
  <si>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</si>
  <si>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</si>
  <si>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</si>
  <si>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</si>
  <si>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</si>
  <si>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</si>
  <si>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</si>
  <si>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</si>
  <si>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</si>
  <si>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</si>
  <si>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</si>
  <si>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</si>
  <si>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</si>
  <si>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</si>
  <si>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</si>
  <si>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</si>
  <si>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</si>
  <si>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</si>
  <si>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</si>
  <si>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</si>
  <si>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</si>
  <si>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</si>
  <si>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</si>
  <si>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</si>
  <si>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</si>
  <si>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</si>
  <si>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</si>
  <si>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</si>
  <si>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</si>
  <si>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</si>
  <si>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</si>
  <si>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</si>
  <si>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</si>
  <si>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</si>
  <si>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</si>
  <si>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</si>
  <si>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</si>
  <si>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</si>
  <si>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</si>
  <si>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</si>
  <si>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</si>
  <si>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</si>
  <si>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</si>
  <si>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</si>
  <si>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</si>
  <si>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</si>
  <si>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</si>
  <si>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</si>
  <si>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</si>
  <si>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</si>
  <si>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</si>
  <si>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</si>
  <si>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</si>
  <si>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</si>
  <si>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</si>
  <si>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</si>
  <si>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</si>
  <si>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</si>
  <si>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</si>
  <si>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</si>
  <si>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</si>
  <si>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</si>
  <si>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</si>
  <si>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</si>
  <si>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</si>
  <si>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</si>
  <si>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</si>
  <si>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</si>
  <si>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</si>
  <si>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</si>
  <si>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</si>
  <si>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</si>
  <si>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</si>
  <si>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</si>
  <si>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</si>
  <si>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</si>
  <si>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</si>
  <si>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</si>
  <si>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</si>
  <si>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</si>
  <si>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</si>
  <si>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</si>
  <si>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</si>
  <si>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</si>
  <si>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</si>
  <si>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</si>
  <si>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</si>
  <si>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</si>
  <si>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</si>
  <si>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</si>
  <si>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</si>
  <si>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</si>
  <si>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</si>
  <si>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</si>
  <si>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</si>
  <si>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</si>
  <si>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</si>
  <si>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</si>
  <si>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</si>
  <si>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</si>
  <si>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</si>
  <si>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</si>
  <si>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</si>
  <si>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</si>
  <si>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</si>
  <si>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</si>
  <si>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</si>
  <si>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</si>
  <si>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</si>
  <si>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SWSOLAR</t>
  </si>
  <si>
    <t>TASTYBITE</t>
  </si>
  <si>
    <t>TATACOFFEE</t>
  </si>
  <si>
    <t>TATACOMM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</si>
  <si>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</si>
  <si>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</si>
  <si>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</si>
  <si>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</si>
  <si>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</si>
  <si>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</si>
  <si>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</si>
  <si>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</si>
  <si>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</si>
  <si>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</si>
  <si>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</si>
  <si>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</si>
  <si>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</si>
  <si>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</si>
  <si>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</si>
  <si>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</si>
  <si>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</si>
  <si>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</si>
  <si>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</si>
  <si>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</si>
  <si>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</si>
  <si>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</si>
  <si>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</si>
  <si>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</si>
  <si>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</si>
  <si>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</si>
  <si>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</si>
  <si>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</si>
  <si>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</si>
  <si>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</si>
  <si>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</si>
  <si>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</si>
  <si>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</si>
  <si>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</si>
  <si>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</si>
  <si>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</si>
  <si>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</si>
  <si>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</si>
  <si>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</si>
  <si>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</si>
  <si>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</si>
  <si>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</si>
  <si>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</si>
  <si>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</si>
  <si>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</si>
  <si>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</si>
  <si>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</si>
  <si>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</si>
  <si>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</si>
  <si>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</si>
  <si>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</si>
  <si>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</si>
  <si>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</si>
  <si>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</si>
  <si>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</si>
  <si>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</si>
  <si>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</si>
  <si>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</si>
  <si>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</si>
  <si>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</si>
  <si>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</si>
  <si>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</si>
  <si>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</si>
  <si>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</si>
  <si>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</si>
  <si>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</si>
  <si>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</si>
  <si>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</si>
  <si>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</si>
  <si>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</si>
  <si>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Profit of Rs.108/-</t>
  </si>
  <si>
    <t>GRAVITON RESEARCH CAPITAL LLP</t>
  </si>
  <si>
    <t>Sell</t>
  </si>
  <si>
    <t>Part Profit of Rs.191.50/-</t>
  </si>
  <si>
    <t>Profit of Rs.30/-</t>
  </si>
  <si>
    <t>2830-2850</t>
  </si>
  <si>
    <t>3100-3200</t>
  </si>
  <si>
    <t>590-610</t>
  </si>
  <si>
    <t>2965-2985</t>
  </si>
  <si>
    <t>3300-3350</t>
  </si>
  <si>
    <t>780-790</t>
  </si>
  <si>
    <t>NK SECURITIES RESEARCH PRIVATE LIMITED</t>
  </si>
  <si>
    <t>317-327</t>
  </si>
  <si>
    <t>Buy&lt;&gt;</t>
  </si>
  <si>
    <t>3570-3600</t>
  </si>
  <si>
    <t>3900-4000</t>
  </si>
  <si>
    <t>XTX MARKETS LLP</t>
  </si>
  <si>
    <t>HEROMOTOCO APRIL FUT</t>
  </si>
  <si>
    <t>HEROMOTOCO APR 3050 CE</t>
  </si>
  <si>
    <t>Profit of Rs.67.5/-</t>
  </si>
  <si>
    <t>130-132</t>
  </si>
  <si>
    <t>1190-1205</t>
  </si>
  <si>
    <t>1300-1350</t>
  </si>
  <si>
    <t>2260-2300</t>
  </si>
  <si>
    <t>2600-2700</t>
  </si>
  <si>
    <t>Part Profit of Rs.21.5/-</t>
  </si>
  <si>
    <t>Part Profit of Rs.14.5/-</t>
  </si>
  <si>
    <t>285-290</t>
  </si>
  <si>
    <t>260-265</t>
  </si>
  <si>
    <t>UTTAMSTL</t>
  </si>
  <si>
    <t>741-745</t>
  </si>
  <si>
    <t>1720-1730</t>
  </si>
  <si>
    <t>1800-1830</t>
  </si>
  <si>
    <t>AXISBANK JUL FUT</t>
  </si>
  <si>
    <t>SBIN JUL FUT</t>
  </si>
  <si>
    <t>2820-2830</t>
  </si>
  <si>
    <t>JILESH NAVIN CHHEDA</t>
  </si>
  <si>
    <t>ALPHA LEON ENTERPRISES LLP</t>
  </si>
  <si>
    <t>ANKITA VISHAL SHAH</t>
  </si>
  <si>
    <t>IRCTC JUL 2140 CE</t>
  </si>
  <si>
    <t>IRCTC JUL 2200 CE</t>
  </si>
  <si>
    <t>88-90</t>
  </si>
  <si>
    <t>68-70</t>
  </si>
  <si>
    <t>426-427</t>
  </si>
  <si>
    <t>700-705</t>
  </si>
  <si>
    <t>CONCOR 660 PE JUL</t>
  </si>
  <si>
    <t>ACEWIN</t>
  </si>
  <si>
    <t>ECORECO</t>
  </si>
  <si>
    <t>BENNETT COLEMAN &amp; CO LTD</t>
  </si>
  <si>
    <t>VINTRON</t>
  </si>
  <si>
    <t>NETAXCESS COMMUNICATIONS LIMITED</t>
  </si>
  <si>
    <t>MUKUL MAHESHWARI</t>
  </si>
  <si>
    <t>HOUSING DEVELOPMENT FINANCE CORPORATION LIMITED</t>
  </si>
  <si>
    <t>204.5-205.5</t>
  </si>
  <si>
    <t>COLPAL JUL FUT</t>
  </si>
  <si>
    <t>1595-1601</t>
  </si>
  <si>
    <t>754.5-755.5</t>
  </si>
  <si>
    <t>HINDUNILVR  JUL FUT</t>
  </si>
  <si>
    <t>2480-2485</t>
  </si>
  <si>
    <t>2540-2550</t>
  </si>
  <si>
    <t>NIFTY 15750 CE 01-JUL</t>
  </si>
  <si>
    <t>ADJIA</t>
  </si>
  <si>
    <t>KAUPILKUMAR HASMUKHBHAI SHAH</t>
  </si>
  <si>
    <t>SUBHAMKUMARGOYAL</t>
  </si>
  <si>
    <t>MODULEX</t>
  </si>
  <si>
    <t>SYNTHITE INDUSTRIES LIMITED</t>
  </si>
  <si>
    <t>SK GROWTH FUND PRIVATE LIMITED</t>
  </si>
  <si>
    <t>TIMESGREEN</t>
  </si>
  <si>
    <t>AROGRANITE</t>
  </si>
  <si>
    <t>Aro Granite Industries Li</t>
  </si>
  <si>
    <t>BRIGHT</t>
  </si>
  <si>
    <t>Bright Solar Limited</t>
  </si>
  <si>
    <t>PIYUSHKUMAR THUMAR</t>
  </si>
  <si>
    <t>DLINKINDIA</t>
  </si>
  <si>
    <t>D-Link India Ltd</t>
  </si>
  <si>
    <t>LIBERTSHOE</t>
  </si>
  <si>
    <t>Liberty Shoes Ltd</t>
  </si>
  <si>
    <t>SHREE SHIVSHAKTI PROJECT CONSULTANT PRIVATE LIMITE</t>
  </si>
  <si>
    <t>OLGA TRADING PRIVATE LIMITED</t>
  </si>
  <si>
    <t>MCLEODRUSS</t>
  </si>
  <si>
    <t>REMSONSIND</t>
  </si>
  <si>
    <t>Remsons Industries Ltd</t>
  </si>
  <si>
    <t>SHAH NIRAJ RAJNIKANT</t>
  </si>
  <si>
    <t>VERTOZ</t>
  </si>
  <si>
    <t>Vertoz Advertising Ltd</t>
  </si>
  <si>
    <t>VINEETLAB</t>
  </si>
  <si>
    <t>Vineet Laboratories Ltd</t>
  </si>
  <si>
    <t>ANSALHSG</t>
  </si>
  <si>
    <t>Ansal Housing and Constru</t>
  </si>
  <si>
    <t>INDLMETER</t>
  </si>
  <si>
    <t>IMP Powers Ltd</t>
  </si>
  <si>
    <t>CANBANK FACTORS LTD</t>
  </si>
  <si>
    <t>54.5-55</t>
  </si>
  <si>
    <t>58-60</t>
  </si>
  <si>
    <t>HDFCLIFE JUL FUT</t>
  </si>
  <si>
    <t>687-688</t>
  </si>
  <si>
    <t>BANKNIFTY 8 JUL 34900 CE</t>
  </si>
  <si>
    <t>BANKNIFTY 1 JUL 34900 CE</t>
  </si>
  <si>
    <t>330-350</t>
  </si>
  <si>
    <t>10.5-11</t>
  </si>
  <si>
    <t>DABUR 590 PE JUL</t>
  </si>
  <si>
    <t>13-14</t>
  </si>
  <si>
    <t>Loss of Rs.36/-</t>
  </si>
  <si>
    <t>182-183</t>
  </si>
  <si>
    <t>Profit of Rs.23/-</t>
  </si>
  <si>
    <t>Retail Research Technical Calls &amp; Fundamental Performance Report for the month of July-2021</t>
  </si>
  <si>
    <t>GLAND</t>
  </si>
  <si>
    <t>ANGELBRKG</t>
  </si>
  <si>
    <t>ASAHIINDIA</t>
  </si>
  <si>
    <t>BALAMINES</t>
  </si>
  <si>
    <t>BURGERKING</t>
  </si>
  <si>
    <t>CAMS</t>
  </si>
  <si>
    <t>HAPPSTMNDS</t>
  </si>
  <si>
    <t>HEMIPROP</t>
  </si>
  <si>
    <t>ICIL</t>
  </si>
  <si>
    <t>INFIBEAM</t>
  </si>
  <si>
    <t>INTELLECT</t>
  </si>
  <si>
    <t>KPITTECH</t>
  </si>
  <si>
    <t>MAXHEALTH</t>
  </si>
  <si>
    <t>MAZDOCK</t>
  </si>
  <si>
    <t>PRINCEPIPE</t>
  </si>
  <si>
    <t>RESPONIND</t>
  </si>
  <si>
    <t>ROSSARI</t>
  </si>
  <si>
    <t>ROUTE</t>
  </si>
  <si>
    <t>SHARDACROP</t>
  </si>
  <si>
    <t>SPANDANA</t>
  </si>
  <si>
    <t>SUNCLAYLTD</t>
  </si>
  <si>
    <t>TANLA</t>
  </si>
  <si>
    <t>UTIAMC</t>
  </si>
  <si>
    <t>VALIANTORG</t>
  </si>
  <si>
    <t>NIRMALACHINNA RANI</t>
  </si>
  <si>
    <t>CUBIFIN</t>
  </si>
  <si>
    <t>SUMANCHEPURI</t>
  </si>
  <si>
    <t>ECOPLAST</t>
  </si>
  <si>
    <t>ASHOK JAIN</t>
  </si>
  <si>
    <t>ELECON</t>
  </si>
  <si>
    <t>ADROIT FINANCIAL SERVICES PRIVATE LIMITED</t>
  </si>
  <si>
    <t>HRTI PRIVATE LIMITED</t>
  </si>
  <si>
    <t>EVEXIA</t>
  </si>
  <si>
    <t>SILVERCADE TRADING PRIVATE LIMITED</t>
  </si>
  <si>
    <t>GEE</t>
  </si>
  <si>
    <t>VENKATESH SHELTER PRIVATE LIMITED</t>
  </si>
  <si>
    <t>HINDALUMI</t>
  </si>
  <si>
    <t>KALYANI P. JAIN</t>
  </si>
  <si>
    <t>HINDTIN</t>
  </si>
  <si>
    <t>YASHOVARDHAN SINHA</t>
  </si>
  <si>
    <t>IISL</t>
  </si>
  <si>
    <t>BHAVIN BHARATKUMAR JANI</t>
  </si>
  <si>
    <t>VISHWAMURTE TRAD INVEST PE LTD</t>
  </si>
  <si>
    <t>MANJULABEN MAHENDRAKUMAR SHAH</t>
  </si>
  <si>
    <t>BRIJESH DINESH SHAH -(HUF)</t>
  </si>
  <si>
    <t>KAPILRAJ</t>
  </si>
  <si>
    <t>NARAYAN KARMAN PATEL</t>
  </si>
  <si>
    <t>KONNDOR</t>
  </si>
  <si>
    <t>SANJAY H SARAWAGI</t>
  </si>
  <si>
    <t>SANGHVI ASSOCIATES</t>
  </si>
  <si>
    <t>RATHIBAR</t>
  </si>
  <si>
    <t>TANYAHARISH SAMTANI</t>
  </si>
  <si>
    <t>RTFL</t>
  </si>
  <si>
    <t>URMILA KEJRIWAL</t>
  </si>
  <si>
    <t>SCANDENT</t>
  </si>
  <si>
    <t>NIRAJ HARSUKHLAL SANGHAVI</t>
  </si>
  <si>
    <t>SHREE SHIVSHAKTI PROJECT CONSULTANT PRIVATE LIMITED</t>
  </si>
  <si>
    <t>SHINEFASH</t>
  </si>
  <si>
    <t>SHRENI SHARES PRIVATE LIMITED</t>
  </si>
  <si>
    <t>SHIVAAGRO</t>
  </si>
  <si>
    <t>JAYALAKSHMI.PL</t>
  </si>
  <si>
    <t>SIMMOND</t>
  </si>
  <si>
    <t>RIMO CAPITAL FUND LP</t>
  </si>
  <si>
    <t>STARLOG</t>
  </si>
  <si>
    <t>SUBRATAKUMARSAO</t>
  </si>
  <si>
    <t>SUPRBPA</t>
  </si>
  <si>
    <t>AMITKUMAR RATHI .</t>
  </si>
  <si>
    <t>CHAITANYA LAKSHMI PARNA</t>
  </si>
  <si>
    <t>TWINSTAR</t>
  </si>
  <si>
    <t>AMARJIT KAUR</t>
  </si>
  <si>
    <t>VISVEN</t>
  </si>
  <si>
    <t>SANJAY CHOTHMAL AGARWAL</t>
  </si>
  <si>
    <t>KRUNAL JAYESH KUWADIA (HUF)</t>
  </si>
  <si>
    <t>KRUNAL JAYESH KUWADIA</t>
  </si>
  <si>
    <t>VMS</t>
  </si>
  <si>
    <t>MONOTYPE INDIA LIMITED</t>
  </si>
  <si>
    <t>KAUSHIK SHAH SHARES &amp; SEC. LTD</t>
  </si>
  <si>
    <t>NANDKUMAR MARUTI GOPALE</t>
  </si>
  <si>
    <t>SUVARNA NANDKUMAR GOPALE</t>
  </si>
  <si>
    <t>DHANTERASH SUPPLIERS PRIVATE LIMITED</t>
  </si>
  <si>
    <t>APEX</t>
  </si>
  <si>
    <t>Apex Frozen Foods Limited</t>
  </si>
  <si>
    <t>NAVODYA ENTERPRISES</t>
  </si>
  <si>
    <t>MBL  &amp; CO. LIMITED</t>
  </si>
  <si>
    <t>Happiest Minds Techno Ltd</t>
  </si>
  <si>
    <t>HMVL</t>
  </si>
  <si>
    <t>Hindustan Media Vent Ltd</t>
  </si>
  <si>
    <t>SHAH CHETAN   RASIKLAL</t>
  </si>
  <si>
    <t>INDIAGLYCO</t>
  </si>
  <si>
    <t>India Glycols Ltd</t>
  </si>
  <si>
    <t>HIMMATSINGH  RATHOUR</t>
  </si>
  <si>
    <t>INVENTURE</t>
  </si>
  <si>
    <t>Inventure Gro &amp; Sec Ltd</t>
  </si>
  <si>
    <t>VISHWAS FINCAP SERVICES PRIVATE LIMITED</t>
  </si>
  <si>
    <t>JK Paper Limited</t>
  </si>
  <si>
    <t>NDRAUTO</t>
  </si>
  <si>
    <t>NDR Auto Components Ltd</t>
  </si>
  <si>
    <t>PENIND</t>
  </si>
  <si>
    <t>PSP Projects Limited</t>
  </si>
  <si>
    <t>RANASUG</t>
  </si>
  <si>
    <t>Rana Sugars Ltd</t>
  </si>
  <si>
    <t>B M TRADERS</t>
  </si>
  <si>
    <t>B.W.TRADERS</t>
  </si>
  <si>
    <t>SAKAR</t>
  </si>
  <si>
    <t>Sakar Healthcare Limited</t>
  </si>
  <si>
    <t>SAKSOFT</t>
  </si>
  <si>
    <t>Saksoft Limited</t>
  </si>
  <si>
    <t>KAMADGIRI EXPORTS PRIVATE LIMITED</t>
  </si>
  <si>
    <t>SILGO</t>
  </si>
  <si>
    <t>Silgo Retail Limited</t>
  </si>
  <si>
    <t>GAUTAM KUMAR CHORDIA</t>
  </si>
  <si>
    <t>GOENKA BUSINESS &amp; FINANCE LIMITED</t>
  </si>
  <si>
    <t>VETO</t>
  </si>
  <si>
    <t>Veto Switchgear Cable Ltd</t>
  </si>
  <si>
    <t>BABALBHAI  MANILAL   PATEL</t>
  </si>
  <si>
    <t>MATHISYS ADVISORS LLP</t>
  </si>
  <si>
    <t>VISHWARAJ</t>
  </si>
  <si>
    <t>Vishwaraj Sugar Ind Ltd</t>
  </si>
  <si>
    <t>VLSFINANCE</t>
  </si>
  <si>
    <t>VLS Finance Ltd.</t>
  </si>
  <si>
    <t>ZENTEC</t>
  </si>
  <si>
    <t>Zen Technologies Limited</t>
  </si>
  <si>
    <t>CORDSCABLE</t>
  </si>
  <si>
    <t>Cords Cable Industries Li</t>
  </si>
  <si>
    <t>MODI JIGNESH SANATKUMAR</t>
  </si>
  <si>
    <t>M/S. PRARTHANA ENTERPRISES</t>
  </si>
  <si>
    <t>AFFILADO EDUCATION SYSTEM LLP</t>
  </si>
  <si>
    <t>NIRAJ DAMJI GADA</t>
  </si>
  <si>
    <t>ESCORP ASSET MANAGEMENT LIMITED</t>
  </si>
  <si>
    <t>Uttam Galva Steels Limite</t>
  </si>
  <si>
    <t>TOPGAIN FINANCE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</si>
</sst>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9" fillId="56" borderId="35" xfId="0" applyFont="1" applyFill="1" applyBorder="1"/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0" fontId="46" fillId="0" borderId="35" xfId="6" applyBorder="1"/>
    <xf numFmtId="2" fontId="46" fillId="0" borderId="35" xfId="6" applyNumberFormat="1" applyBorder="1"/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0" fontId="8" fillId="56" borderId="35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6" fillId="2" borderId="3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8" fillId="56" borderId="35" xfId="0" applyFont="1" applyFill="1" applyBorder="1" applyAlignment="1">
      <alignment horizontal="left"/>
    </xf>
    <xf numFmtId="0" fontId="49" fillId="57" borderId="35" xfId="0" applyFont="1" applyFill="1" applyBorder="1"/>
    <xf numFmtId="0" fontId="49" fillId="43" borderId="35" xfId="0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8" fillId="56" borderId="35" xfId="0" applyNumberFormat="1" applyFont="1" applyFill="1" applyBorder="1" applyAlignment="1">
      <alignment horizontal="center" vertical="center"/>
    </xf>
    <xf numFmtId="165" fontId="8" fillId="56" borderId="35" xfId="0" applyNumberFormat="1" applyFont="1" applyFill="1" applyBorder="1" applyAlignment="1">
      <alignment horizontal="center" vertical="center"/>
    </xf>
    <xf numFmtId="169" fontId="49" fillId="56" borderId="35" xfId="0" applyNumberFormat="1" applyFont="1" applyFill="1" applyBorder="1" applyAlignment="1">
      <alignment horizontal="center" vertical="center"/>
    </xf>
    <xf numFmtId="43" fontId="49" fillId="56" borderId="35" xfId="160" applyFont="1" applyFill="1" applyBorder="1" applyAlignment="1">
      <alignment horizontal="center" vertical="center"/>
    </xf>
    <xf numFmtId="16" fontId="49" fillId="56" borderId="35" xfId="160" applyNumberFormat="1" applyFont="1" applyFill="1" applyBorder="1" applyAlignment="1">
      <alignment horizontal="center" vertical="center"/>
    </xf>
    <xf numFmtId="164" fontId="8" fillId="43" borderId="35" xfId="0" applyNumberFormat="1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8" fillId="2" borderId="35" xfId="0" applyNumberFormat="1" applyFont="1" applyFill="1" applyBorder="1" applyAlignment="1">
      <alignment horizontal="center" vertical="center"/>
    </xf>
    <xf numFmtId="10" fontId="49" fillId="56" borderId="35" xfId="51" applyNumberFormat="1" applyFont="1" applyFill="1" applyBorder="1" applyAlignment="1" applyProtection="1">
      <alignment horizontal="center" vertical="center" wrapText="1"/>
    </xf>
    <xf numFmtId="15" fontId="8" fillId="2" borderId="0" xfId="0" applyNumberFormat="1" applyFont="1" applyFill="1" applyBorder="1" applyAlignment="1">
      <alignment horizontal="center" vertical="center"/>
    </xf>
    <xf numFmtId="43" fontId="8" fillId="2" borderId="35" xfId="160" applyFont="1" applyFill="1" applyBorder="1" applyAlignment="1">
      <alignment horizontal="center" vertical="top"/>
    </xf>
    <xf numFmtId="0" fontId="8" fillId="2" borderId="35" xfId="0" applyFont="1" applyFill="1" applyBorder="1" applyAlignment="1">
      <alignment horizontal="center" vertical="top"/>
    </xf>
    <xf numFmtId="10" fontId="49" fillId="2" borderId="35" xfId="51" applyNumberFormat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>
      <alignment horizontal="center"/>
    </xf>
    <xf numFmtId="165" fontId="8" fillId="8" borderId="4" xfId="0" applyNumberFormat="1" applyFont="1" applyFill="1" applyBorder="1" applyAlignment="1">
      <alignment horizontal="center" vertical="center"/>
    </xf>
    <xf numFmtId="165" fontId="8" fillId="8" borderId="10" xfId="0" applyNumberFormat="1" applyFont="1" applyFill="1" applyBorder="1" applyAlignment="1">
      <alignment horizontal="center" vertical="center"/>
    </xf>
    <xf numFmtId="0" fontId="49" fillId="2" borderId="4" xfId="0" applyFont="1" applyFill="1" applyBorder="1"/>
    <xf numFmtId="0" fontId="8" fillId="2" borderId="35" xfId="0" applyFont="1" applyFill="1" applyBorder="1" applyAlignment="1">
      <alignment horizontal="center"/>
    </xf>
    <xf numFmtId="0" fontId="8" fillId="7" borderId="35" xfId="0" applyFont="1" applyFill="1" applyBorder="1" applyAlignment="1">
      <alignment horizontal="center"/>
    </xf>
    <xf numFmtId="2" fontId="8" fillId="2" borderId="35" xfId="0" applyNumberFormat="1" applyFont="1" applyFill="1" applyBorder="1" applyAlignment="1">
      <alignment horizontal="center" vertical="center" wrapText="1"/>
    </xf>
    <xf numFmtId="10" fontId="8" fillId="2" borderId="35" xfId="51" applyNumberFormat="1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>
      <alignment horizontal="center"/>
    </xf>
    <xf numFmtId="14" fontId="8" fillId="8" borderId="35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right"/>
    </xf>
    <xf numFmtId="1" fontId="8" fillId="56" borderId="35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0" fontId="46" fillId="0" borderId="0" xfId="139" applyBorder="1"/>
    <xf numFmtId="0" fontId="46" fillId="0" borderId="0" xfId="139" applyBorder="1" applyAlignment="1">
      <alignment horizontal="left"/>
    </xf>
    <xf numFmtId="15" fontId="0" fillId="0" borderId="0" xfId="0" applyNumberFormat="1" applyBorder="1"/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0" fillId="0" borderId="0" xfId="139" applyFont="1" applyBorder="1"/>
    <xf numFmtId="0" fontId="25" fillId="0" borderId="0" xfId="146" applyNumberFormat="1" applyBorder="1"/>
    <xf numFmtId="10" fontId="25" fillId="2" borderId="0" xfId="55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43" borderId="37" xfId="160" applyFont="1" applyFill="1" applyBorder="1" applyAlignment="1">
      <alignment horizontal="center" vertical="center"/>
    </xf>
    <xf numFmtId="16" fontId="49" fillId="43" borderId="37" xfId="160" applyNumberFormat="1" applyFont="1" applyFill="1" applyBorder="1" applyAlignment="1">
      <alignment horizontal="center" vertical="center"/>
    </xf>
    <xf numFmtId="0" fontId="8" fillId="43" borderId="37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0" fontId="8" fillId="56" borderId="37" xfId="0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16" fontId="51" fillId="2" borderId="35" xfId="160" applyNumberFormat="1" applyFont="1" applyFill="1" applyBorder="1" applyAlignment="1">
      <alignment horizontal="center" vertical="center"/>
    </xf>
    <xf numFmtId="0" fontId="49" fillId="2" borderId="37" xfId="0" applyNumberFormat="1" applyFont="1" applyFill="1" applyBorder="1" applyAlignment="1">
      <alignment horizontal="center" vertical="center"/>
    </xf>
    <xf numFmtId="164" fontId="49" fillId="2" borderId="35" xfId="0" applyNumberFormat="1" applyFont="1" applyFill="1" applyBorder="1" applyAlignment="1">
      <alignment horizontal="center" vertical="center"/>
    </xf>
    <xf numFmtId="165" fontId="49" fillId="2" borderId="35" xfId="0" applyNumberFormat="1" applyFont="1" applyFill="1" applyBorder="1" applyAlignment="1">
      <alignment horizontal="center" vertical="center"/>
    </xf>
    <xf numFmtId="0" fontId="49" fillId="2" borderId="35" xfId="0" applyFont="1" applyFill="1" applyBorder="1" applyAlignment="1">
      <alignment horizontal="left"/>
    </xf>
    <xf numFmtId="15" fontId="8" fillId="2" borderId="35" xfId="0" applyNumberFormat="1" applyFont="1" applyFill="1" applyBorder="1" applyAlignment="1">
      <alignment horizontal="center" vertical="center"/>
    </xf>
    <xf numFmtId="2" fontId="49" fillId="2" borderId="35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right" vertical="center"/>
    </xf>
    <xf numFmtId="0" fontId="8" fillId="57" borderId="35" xfId="0" applyNumberFormat="1" applyFont="1" applyFill="1" applyBorder="1" applyAlignment="1">
      <alignment horizontal="center" vertical="center"/>
    </xf>
    <xf numFmtId="164" fontId="8" fillId="57" borderId="35" xfId="0" applyNumberFormat="1" applyFont="1" applyFill="1" applyBorder="1" applyAlignment="1">
      <alignment horizontal="center" vertical="center"/>
    </xf>
    <xf numFmtId="15" fontId="8" fillId="57" borderId="35" xfId="0" applyNumberFormat="1" applyFon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center" vertical="top"/>
    </xf>
    <xf numFmtId="0" fontId="8" fillId="57" borderId="35" xfId="0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center" vertical="top"/>
    </xf>
    <xf numFmtId="0" fontId="49" fillId="57" borderId="35" xfId="0" applyFont="1" applyFill="1" applyBorder="1" applyAlignment="1">
      <alignment horizontal="center" vertical="center"/>
    </xf>
    <xf numFmtId="2" fontId="49" fillId="57" borderId="35" xfId="0" applyNumberFormat="1" applyFont="1" applyFill="1" applyBorder="1" applyAlignment="1">
      <alignment horizontal="center" vertical="center"/>
    </xf>
    <xf numFmtId="10" fontId="49" fillId="57" borderId="35" xfId="51" applyNumberFormat="1" applyFont="1" applyFill="1" applyBorder="1" applyAlignment="1" applyProtection="1">
      <alignment horizontal="center" vertical="center" wrapText="1"/>
    </xf>
    <xf numFmtId="16" fontId="49" fillId="57" borderId="35" xfId="16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179</xdr:row>
      <xdr:rowOff>560</xdr:rowOff>
    </xdr:from>
    <xdr:to>
      <xdr:col>11</xdr:col>
      <xdr:colOff>133350</xdr:colOff>
      <xdr:row>193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178</xdr:row>
      <xdr:rowOff>135030</xdr:rowOff>
    </xdr:from>
    <xdr:to>
      <xdr:col>4</xdr:col>
      <xdr:colOff>311524</xdr:colOff>
      <xdr:row>183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44379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59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zoomScale="85" zoomScaleNormal="85" workbookViewId="0">
      <pane ySplit="10" topLeftCell="A11" activePane="bottomLeft" state="frozen"/>
      <selection pane="bottomLeft" activeCell="Q15" sqref="Q15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44379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26" t="s">
        <v>16</v>
      </c>
      <c r="B9" s="528" t="s">
        <v>17</v>
      </c>
      <c r="C9" s="528" t="s">
        <v>18</v>
      </c>
      <c r="D9" s="528" t="s">
        <v>805</v>
      </c>
      <c r="E9" s="251" t="s">
        <v>19</v>
      </c>
      <c r="F9" s="251" t="s">
        <v>20</v>
      </c>
      <c r="G9" s="523" t="s">
        <v>21</v>
      </c>
      <c r="H9" s="524"/>
      <c r="I9" s="525"/>
      <c r="J9" s="523" t="s">
        <v>22</v>
      </c>
      <c r="K9" s="524"/>
      <c r="L9" s="525"/>
      <c r="M9" s="251"/>
      <c r="N9" s="258"/>
      <c r="O9" s="258"/>
      <c r="P9" s="258"/>
    </row>
    <row r="10" spans="1:16" ht="59.25" customHeight="1">
      <c r="A10" s="527"/>
      <c r="B10" s="529" t="s">
        <v>17</v>
      </c>
      <c r="C10" s="529"/>
      <c r="D10" s="529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2" t="s">
        <v>34</v>
      </c>
      <c r="C11" s="417" t="s">
        <v>35</v>
      </c>
      <c r="D11" s="418">
        <v>44406</v>
      </c>
      <c r="E11" s="275">
        <v>34853.050000000003</v>
      </c>
      <c r="F11" s="275">
        <v>34916.75</v>
      </c>
      <c r="G11" s="287">
        <v>34747.15</v>
      </c>
      <c r="H11" s="287">
        <v>34641.25</v>
      </c>
      <c r="I11" s="287">
        <v>34471.65</v>
      </c>
      <c r="J11" s="287">
        <v>35022.65</v>
      </c>
      <c r="K11" s="287">
        <v>35192.250000000007</v>
      </c>
      <c r="L11" s="287">
        <v>35298.15</v>
      </c>
      <c r="M11" s="274">
        <v>35086.35</v>
      </c>
      <c r="N11" s="274">
        <v>34810.85</v>
      </c>
      <c r="O11" s="415">
        <v>2203150</v>
      </c>
      <c r="P11" s="416">
        <v>-3.7967774332998562E-2</v>
      </c>
    </row>
    <row r="12" spans="1:16" ht="15">
      <c r="A12" s="254">
        <v>2</v>
      </c>
      <c r="B12" s="342" t="s">
        <v>34</v>
      </c>
      <c r="C12" s="417" t="s">
        <v>36</v>
      </c>
      <c r="D12" s="418">
        <v>44406</v>
      </c>
      <c r="E12" s="288">
        <v>15710.6</v>
      </c>
      <c r="F12" s="288">
        <v>15727.216666666667</v>
      </c>
      <c r="G12" s="289">
        <v>15679.383333333335</v>
      </c>
      <c r="H12" s="289">
        <v>15648.166666666668</v>
      </c>
      <c r="I12" s="289">
        <v>15600.333333333336</v>
      </c>
      <c r="J12" s="289">
        <v>15758.433333333334</v>
      </c>
      <c r="K12" s="289">
        <v>15806.266666666666</v>
      </c>
      <c r="L12" s="289">
        <v>15837.483333333334</v>
      </c>
      <c r="M12" s="276">
        <v>15775.05</v>
      </c>
      <c r="N12" s="276">
        <v>15696</v>
      </c>
      <c r="O12" s="291">
        <v>10195900</v>
      </c>
      <c r="P12" s="292">
        <v>3.6520061424577706E-3</v>
      </c>
    </row>
    <row r="13" spans="1:16" ht="15">
      <c r="A13" s="254">
        <v>3</v>
      </c>
      <c r="B13" s="342" t="s">
        <v>34</v>
      </c>
      <c r="C13" s="417" t="s">
        <v>803</v>
      </c>
      <c r="D13" s="418">
        <v>44406</v>
      </c>
      <c r="E13" s="391">
        <v>16439.55</v>
      </c>
      <c r="F13" s="391">
        <v>16465.216666666664</v>
      </c>
      <c r="G13" s="392">
        <v>16378.383333333328</v>
      </c>
      <c r="H13" s="392">
        <v>16317.216666666664</v>
      </c>
      <c r="I13" s="392">
        <v>16230.383333333328</v>
      </c>
      <c r="J13" s="392">
        <v>16526.383333333328</v>
      </c>
      <c r="K13" s="392">
        <v>16613.216666666664</v>
      </c>
      <c r="L13" s="392">
        <v>16674.383333333328</v>
      </c>
      <c r="M13" s="393">
        <v>16552.05</v>
      </c>
      <c r="N13" s="393">
        <v>16404.05</v>
      </c>
      <c r="O13" s="394">
        <v>13240</v>
      </c>
      <c r="P13" s="395">
        <v>-4.0579710144927533E-2</v>
      </c>
    </row>
    <row r="14" spans="1:16" ht="15">
      <c r="A14" s="254">
        <v>4</v>
      </c>
      <c r="B14" s="357" t="s">
        <v>813</v>
      </c>
      <c r="C14" s="417" t="s">
        <v>717</v>
      </c>
      <c r="D14" s="418">
        <v>44406</v>
      </c>
      <c r="E14" s="288">
        <v>859.65</v>
      </c>
      <c r="F14" s="288">
        <v>865.7833333333333</v>
      </c>
      <c r="G14" s="289">
        <v>851.86666666666656</v>
      </c>
      <c r="H14" s="289">
        <v>844.08333333333326</v>
      </c>
      <c r="I14" s="289">
        <v>830.16666666666652</v>
      </c>
      <c r="J14" s="289">
        <v>873.56666666666661</v>
      </c>
      <c r="K14" s="289">
        <v>887.48333333333335</v>
      </c>
      <c r="L14" s="289">
        <v>895.26666666666665</v>
      </c>
      <c r="M14" s="276">
        <v>879.7</v>
      </c>
      <c r="N14" s="276">
        <v>858</v>
      </c>
      <c r="O14" s="291">
        <v>2603550</v>
      </c>
      <c r="P14" s="292">
        <v>4.9691569568197397E-2</v>
      </c>
    </row>
    <row r="15" spans="1:16" ht="15">
      <c r="A15" s="254">
        <v>5</v>
      </c>
      <c r="B15" s="357" t="s">
        <v>78</v>
      </c>
      <c r="C15" s="417" t="s">
        <v>224</v>
      </c>
      <c r="D15" s="418">
        <v>44406</v>
      </c>
      <c r="E15" s="288">
        <v>214.9</v>
      </c>
      <c r="F15" s="288">
        <v>216.13333333333333</v>
      </c>
      <c r="G15" s="289">
        <v>213.01666666666665</v>
      </c>
      <c r="H15" s="289">
        <v>211.13333333333333</v>
      </c>
      <c r="I15" s="289">
        <v>208.01666666666665</v>
      </c>
      <c r="J15" s="289">
        <v>218.01666666666665</v>
      </c>
      <c r="K15" s="289">
        <v>221.13333333333333</v>
      </c>
      <c r="L15" s="289">
        <v>223.01666666666665</v>
      </c>
      <c r="M15" s="276">
        <v>219.25</v>
      </c>
      <c r="N15" s="276">
        <v>214.25</v>
      </c>
      <c r="O15" s="291">
        <v>5142800</v>
      </c>
      <c r="P15" s="292">
        <v>2.5933609958506226E-2</v>
      </c>
    </row>
    <row r="16" spans="1:16" ht="15">
      <c r="A16" s="254">
        <v>6</v>
      </c>
      <c r="B16" s="342" t="s">
        <v>37</v>
      </c>
      <c r="C16" s="417" t="s">
        <v>38</v>
      </c>
      <c r="D16" s="418">
        <v>44406</v>
      </c>
      <c r="E16" s="288">
        <v>2004.9</v>
      </c>
      <c r="F16" s="288">
        <v>2011.6833333333332</v>
      </c>
      <c r="G16" s="289">
        <v>1993.3166666666664</v>
      </c>
      <c r="H16" s="289">
        <v>1981.7333333333331</v>
      </c>
      <c r="I16" s="289">
        <v>1963.3666666666663</v>
      </c>
      <c r="J16" s="289">
        <v>2023.2666666666664</v>
      </c>
      <c r="K16" s="289">
        <v>2041.6333333333332</v>
      </c>
      <c r="L16" s="289">
        <v>2053.2166666666662</v>
      </c>
      <c r="M16" s="276">
        <v>2030.05</v>
      </c>
      <c r="N16" s="276">
        <v>2000.1</v>
      </c>
      <c r="O16" s="291">
        <v>2575000</v>
      </c>
      <c r="P16" s="292">
        <v>1.4778325123152709E-2</v>
      </c>
    </row>
    <row r="17" spans="1:16" ht="15">
      <c r="A17" s="254">
        <v>7</v>
      </c>
      <c r="B17" s="342" t="s">
        <v>39</v>
      </c>
      <c r="C17" s="417" t="s">
        <v>40</v>
      </c>
      <c r="D17" s="418">
        <v>44406</v>
      </c>
      <c r="E17" s="288">
        <v>1498.75</v>
      </c>
      <c r="F17" s="288">
        <v>1505.1833333333334</v>
      </c>
      <c r="G17" s="289">
        <v>1482.5666666666668</v>
      </c>
      <c r="H17" s="289">
        <v>1466.3833333333334</v>
      </c>
      <c r="I17" s="289">
        <v>1443.7666666666669</v>
      </c>
      <c r="J17" s="289">
        <v>1521.3666666666668</v>
      </c>
      <c r="K17" s="289">
        <v>1543.9833333333336</v>
      </c>
      <c r="L17" s="289">
        <v>1560.1666666666667</v>
      </c>
      <c r="M17" s="276">
        <v>1527.8</v>
      </c>
      <c r="N17" s="276">
        <v>1489</v>
      </c>
      <c r="O17" s="291">
        <v>16227000</v>
      </c>
      <c r="P17" s="292">
        <v>-2.7041976522647654E-3</v>
      </c>
    </row>
    <row r="18" spans="1:16" ht="15">
      <c r="A18" s="254">
        <v>8</v>
      </c>
      <c r="B18" s="342" t="s">
        <v>39</v>
      </c>
      <c r="C18" s="417" t="s">
        <v>41</v>
      </c>
      <c r="D18" s="418">
        <v>44406</v>
      </c>
      <c r="E18" s="288">
        <v>707.8</v>
      </c>
      <c r="F18" s="288">
        <v>708.73333333333323</v>
      </c>
      <c r="G18" s="289">
        <v>702.46666666666647</v>
      </c>
      <c r="H18" s="289">
        <v>697.13333333333321</v>
      </c>
      <c r="I18" s="289">
        <v>690.86666666666645</v>
      </c>
      <c r="J18" s="289">
        <v>714.06666666666649</v>
      </c>
      <c r="K18" s="289">
        <v>720.33333333333314</v>
      </c>
      <c r="L18" s="289">
        <v>725.66666666666652</v>
      </c>
      <c r="M18" s="276">
        <v>715</v>
      </c>
      <c r="N18" s="276">
        <v>703.4</v>
      </c>
      <c r="O18" s="291">
        <v>81762500</v>
      </c>
      <c r="P18" s="292">
        <v>1.0406782773713691E-3</v>
      </c>
    </row>
    <row r="19" spans="1:16" ht="15">
      <c r="A19" s="254">
        <v>9</v>
      </c>
      <c r="B19" s="342" t="s">
        <v>51</v>
      </c>
      <c r="C19" s="417" t="s">
        <v>226</v>
      </c>
      <c r="D19" s="418">
        <v>44406</v>
      </c>
      <c r="E19" s="288">
        <v>3226.6</v>
      </c>
      <c r="F19" s="288">
        <v>3219.4500000000003</v>
      </c>
      <c r="G19" s="289">
        <v>3207.1500000000005</v>
      </c>
      <c r="H19" s="289">
        <v>3187.7000000000003</v>
      </c>
      <c r="I19" s="289">
        <v>3175.4000000000005</v>
      </c>
      <c r="J19" s="289">
        <v>3238.9000000000005</v>
      </c>
      <c r="K19" s="289">
        <v>3251.2000000000007</v>
      </c>
      <c r="L19" s="289">
        <v>3270.6500000000005</v>
      </c>
      <c r="M19" s="276">
        <v>3231.75</v>
      </c>
      <c r="N19" s="276">
        <v>3200</v>
      </c>
      <c r="O19" s="291">
        <v>503000</v>
      </c>
      <c r="P19" s="292">
        <v>-3.3435818601076098E-2</v>
      </c>
    </row>
    <row r="20" spans="1:16" ht="15">
      <c r="A20" s="254">
        <v>10</v>
      </c>
      <c r="B20" s="342" t="s">
        <v>43</v>
      </c>
      <c r="C20" s="417" t="s">
        <v>44</v>
      </c>
      <c r="D20" s="418">
        <v>44406</v>
      </c>
      <c r="E20" s="288">
        <v>741.6</v>
      </c>
      <c r="F20" s="288">
        <v>741.69999999999993</v>
      </c>
      <c r="G20" s="289">
        <v>737.89999999999986</v>
      </c>
      <c r="H20" s="289">
        <v>734.19999999999993</v>
      </c>
      <c r="I20" s="289">
        <v>730.39999999999986</v>
      </c>
      <c r="J20" s="289">
        <v>745.39999999999986</v>
      </c>
      <c r="K20" s="289">
        <v>749.19999999999982</v>
      </c>
      <c r="L20" s="289">
        <v>752.89999999999986</v>
      </c>
      <c r="M20" s="276">
        <v>745.5</v>
      </c>
      <c r="N20" s="276">
        <v>738</v>
      </c>
      <c r="O20" s="291">
        <v>9966000</v>
      </c>
      <c r="P20" s="292">
        <v>1.3525882233296043E-2</v>
      </c>
    </row>
    <row r="21" spans="1:16" ht="15">
      <c r="A21" s="254">
        <v>11</v>
      </c>
      <c r="B21" s="342" t="s">
        <v>37</v>
      </c>
      <c r="C21" s="417" t="s">
        <v>45</v>
      </c>
      <c r="D21" s="418">
        <v>44406</v>
      </c>
      <c r="E21" s="288">
        <v>341.35</v>
      </c>
      <c r="F21" s="288">
        <v>341.7166666666667</v>
      </c>
      <c r="G21" s="289">
        <v>339.43333333333339</v>
      </c>
      <c r="H21" s="289">
        <v>337.51666666666671</v>
      </c>
      <c r="I21" s="289">
        <v>335.23333333333341</v>
      </c>
      <c r="J21" s="289">
        <v>343.63333333333338</v>
      </c>
      <c r="K21" s="289">
        <v>345.91666666666669</v>
      </c>
      <c r="L21" s="289">
        <v>347.83333333333337</v>
      </c>
      <c r="M21" s="276">
        <v>344</v>
      </c>
      <c r="N21" s="276">
        <v>339.8</v>
      </c>
      <c r="O21" s="291">
        <v>16686000</v>
      </c>
      <c r="P21" s="292">
        <v>-7.84873349982162E-3</v>
      </c>
    </row>
    <row r="22" spans="1:16" ht="15">
      <c r="A22" s="254">
        <v>12</v>
      </c>
      <c r="B22" s="342" t="s">
        <v>51</v>
      </c>
      <c r="C22" s="417" t="s">
        <v>294</v>
      </c>
      <c r="D22" s="418">
        <v>44406</v>
      </c>
      <c r="E22" s="288">
        <v>971.85</v>
      </c>
      <c r="F22" s="288">
        <v>974.41666666666663</v>
      </c>
      <c r="G22" s="289">
        <v>967.43333333333328</v>
      </c>
      <c r="H22" s="289">
        <v>963.01666666666665</v>
      </c>
      <c r="I22" s="289">
        <v>956.0333333333333</v>
      </c>
      <c r="J22" s="289">
        <v>978.83333333333326</v>
      </c>
      <c r="K22" s="289">
        <v>985.81666666666661</v>
      </c>
      <c r="L22" s="289">
        <v>990.23333333333323</v>
      </c>
      <c r="M22" s="276">
        <v>981.4</v>
      </c>
      <c r="N22" s="276">
        <v>970</v>
      </c>
      <c r="O22" s="291">
        <v>1141800</v>
      </c>
      <c r="P22" s="292">
        <v>3.1809145129224649E-2</v>
      </c>
    </row>
    <row r="23" spans="1:16" ht="15">
      <c r="A23" s="254">
        <v>13</v>
      </c>
      <c r="B23" s="342" t="s">
        <v>39</v>
      </c>
      <c r="C23" s="417" t="s">
        <v>46</v>
      </c>
      <c r="D23" s="418">
        <v>44406</v>
      </c>
      <c r="E23" s="288">
        <v>3686.35</v>
      </c>
      <c r="F23" s="288">
        <v>3671.7833333333333</v>
      </c>
      <c r="G23" s="289">
        <v>3644.5666666666666</v>
      </c>
      <c r="H23" s="289">
        <v>3602.7833333333333</v>
      </c>
      <c r="I23" s="289">
        <v>3575.5666666666666</v>
      </c>
      <c r="J23" s="289">
        <v>3713.5666666666666</v>
      </c>
      <c r="K23" s="289">
        <v>3740.7833333333328</v>
      </c>
      <c r="L23" s="289">
        <v>3782.5666666666666</v>
      </c>
      <c r="M23" s="276">
        <v>3699</v>
      </c>
      <c r="N23" s="276">
        <v>3630</v>
      </c>
      <c r="O23" s="291">
        <v>2063500</v>
      </c>
      <c r="P23" s="292">
        <v>1.3506876227897839E-2</v>
      </c>
    </row>
    <row r="24" spans="1:16" ht="15">
      <c r="A24" s="254">
        <v>14</v>
      </c>
      <c r="B24" s="342" t="s">
        <v>43</v>
      </c>
      <c r="C24" s="417" t="s">
        <v>47</v>
      </c>
      <c r="D24" s="418">
        <v>44406</v>
      </c>
      <c r="E24" s="288">
        <v>225.45</v>
      </c>
      <c r="F24" s="288">
        <v>224.54999999999998</v>
      </c>
      <c r="G24" s="289">
        <v>222.89999999999998</v>
      </c>
      <c r="H24" s="289">
        <v>220.35</v>
      </c>
      <c r="I24" s="289">
        <v>218.7</v>
      </c>
      <c r="J24" s="289">
        <v>227.09999999999997</v>
      </c>
      <c r="K24" s="289">
        <v>228.75</v>
      </c>
      <c r="L24" s="289">
        <v>231.29999999999995</v>
      </c>
      <c r="M24" s="276">
        <v>226.2</v>
      </c>
      <c r="N24" s="276">
        <v>222</v>
      </c>
      <c r="O24" s="291">
        <v>18512500</v>
      </c>
      <c r="P24" s="292">
        <v>-2.2829242544206915E-2</v>
      </c>
    </row>
    <row r="25" spans="1:16" ht="15">
      <c r="A25" s="254">
        <v>15</v>
      </c>
      <c r="B25" s="342" t="s">
        <v>43</v>
      </c>
      <c r="C25" s="417" t="s">
        <v>48</v>
      </c>
      <c r="D25" s="418">
        <v>44406</v>
      </c>
      <c r="E25" s="288">
        <v>123.1</v>
      </c>
      <c r="F25" s="288">
        <v>123.98333333333335</v>
      </c>
      <c r="G25" s="289">
        <v>122.01666666666669</v>
      </c>
      <c r="H25" s="289">
        <v>120.93333333333335</v>
      </c>
      <c r="I25" s="289">
        <v>118.9666666666667</v>
      </c>
      <c r="J25" s="289">
        <v>125.06666666666669</v>
      </c>
      <c r="K25" s="289">
        <v>127.03333333333333</v>
      </c>
      <c r="L25" s="289">
        <v>128.11666666666667</v>
      </c>
      <c r="M25" s="276">
        <v>125.95</v>
      </c>
      <c r="N25" s="276">
        <v>122.9</v>
      </c>
      <c r="O25" s="291">
        <v>42678000</v>
      </c>
      <c r="P25" s="292">
        <v>5.9309728582598011E-2</v>
      </c>
    </row>
    <row r="26" spans="1:16" ht="15">
      <c r="A26" s="254">
        <v>16</v>
      </c>
      <c r="B26" s="342" t="s">
        <v>49</v>
      </c>
      <c r="C26" s="417" t="s">
        <v>50</v>
      </c>
      <c r="D26" s="418">
        <v>44406</v>
      </c>
      <c r="E26" s="288">
        <v>3028.75</v>
      </c>
      <c r="F26" s="288">
        <v>3022.5833333333335</v>
      </c>
      <c r="G26" s="289">
        <v>3010.3166666666671</v>
      </c>
      <c r="H26" s="289">
        <v>2991.8833333333337</v>
      </c>
      <c r="I26" s="289">
        <v>2979.6166666666672</v>
      </c>
      <c r="J26" s="289">
        <v>3041.0166666666669</v>
      </c>
      <c r="K26" s="289">
        <v>3053.2833333333333</v>
      </c>
      <c r="L26" s="289">
        <v>3071.7166666666667</v>
      </c>
      <c r="M26" s="276">
        <v>3034.85</v>
      </c>
      <c r="N26" s="276">
        <v>3004.15</v>
      </c>
      <c r="O26" s="291">
        <v>3968100</v>
      </c>
      <c r="P26" s="292">
        <v>1.6210817455439459E-2</v>
      </c>
    </row>
    <row r="27" spans="1:16" ht="15">
      <c r="A27" s="254">
        <v>17</v>
      </c>
      <c r="B27" s="342" t="s">
        <v>53</v>
      </c>
      <c r="C27" s="417" t="s">
        <v>222</v>
      </c>
      <c r="D27" s="418">
        <v>44406</v>
      </c>
      <c r="E27" s="288">
        <v>1027.7</v>
      </c>
      <c r="F27" s="288">
        <v>1033.6833333333332</v>
      </c>
      <c r="G27" s="289">
        <v>1018.6166666666663</v>
      </c>
      <c r="H27" s="289">
        <v>1009.5333333333331</v>
      </c>
      <c r="I27" s="289">
        <v>994.46666666666624</v>
      </c>
      <c r="J27" s="289">
        <v>1042.7666666666664</v>
      </c>
      <c r="K27" s="289">
        <v>1057.8333333333335</v>
      </c>
      <c r="L27" s="289">
        <v>1066.9166666666665</v>
      </c>
      <c r="M27" s="276">
        <v>1048.75</v>
      </c>
      <c r="N27" s="276">
        <v>1024.5999999999999</v>
      </c>
      <c r="O27" s="291">
        <v>3551500</v>
      </c>
      <c r="P27" s="292">
        <v>6.1892659590372254E-2</v>
      </c>
    </row>
    <row r="28" spans="1:16" ht="15">
      <c r="A28" s="254">
        <v>18</v>
      </c>
      <c r="B28" s="342" t="s">
        <v>51</v>
      </c>
      <c r="C28" s="417" t="s">
        <v>52</v>
      </c>
      <c r="D28" s="418">
        <v>44406</v>
      </c>
      <c r="E28" s="288">
        <v>974.25</v>
      </c>
      <c r="F28" s="288">
        <v>972.56666666666661</v>
      </c>
      <c r="G28" s="289">
        <v>962.68333333333317</v>
      </c>
      <c r="H28" s="289">
        <v>951.11666666666656</v>
      </c>
      <c r="I28" s="289">
        <v>941.23333333333312</v>
      </c>
      <c r="J28" s="289">
        <v>984.13333333333321</v>
      </c>
      <c r="K28" s="289">
        <v>994.01666666666665</v>
      </c>
      <c r="L28" s="289">
        <v>1005.5833333333333</v>
      </c>
      <c r="M28" s="276">
        <v>982.45</v>
      </c>
      <c r="N28" s="276">
        <v>961</v>
      </c>
      <c r="O28" s="291">
        <v>11630450</v>
      </c>
      <c r="P28" s="292">
        <v>3.2725383816229942E-2</v>
      </c>
    </row>
    <row r="29" spans="1:16" ht="15">
      <c r="A29" s="254">
        <v>19</v>
      </c>
      <c r="B29" s="342" t="s">
        <v>53</v>
      </c>
      <c r="C29" s="417" t="s">
        <v>54</v>
      </c>
      <c r="D29" s="418">
        <v>44406</v>
      </c>
      <c r="E29" s="288">
        <v>750.25</v>
      </c>
      <c r="F29" s="288">
        <v>751.9</v>
      </c>
      <c r="G29" s="289">
        <v>745.9</v>
      </c>
      <c r="H29" s="289">
        <v>741.55</v>
      </c>
      <c r="I29" s="289">
        <v>735.55</v>
      </c>
      <c r="J29" s="289">
        <v>756.25</v>
      </c>
      <c r="K29" s="289">
        <v>762.25</v>
      </c>
      <c r="L29" s="289">
        <v>766.6</v>
      </c>
      <c r="M29" s="276">
        <v>757.9</v>
      </c>
      <c r="N29" s="276">
        <v>747.55</v>
      </c>
      <c r="O29" s="291">
        <v>33363600</v>
      </c>
      <c r="P29" s="292">
        <v>-1.1855151602241701E-3</v>
      </c>
    </row>
    <row r="30" spans="1:16" ht="15">
      <c r="A30" s="254">
        <v>20</v>
      </c>
      <c r="B30" s="342" t="s">
        <v>43</v>
      </c>
      <c r="C30" s="417" t="s">
        <v>55</v>
      </c>
      <c r="D30" s="418">
        <v>44406</v>
      </c>
      <c r="E30" s="288">
        <v>4078.05</v>
      </c>
      <c r="F30" s="288">
        <v>4073.8000000000006</v>
      </c>
      <c r="G30" s="289">
        <v>4024.0500000000011</v>
      </c>
      <c r="H30" s="289">
        <v>3970.0500000000006</v>
      </c>
      <c r="I30" s="289">
        <v>3920.3000000000011</v>
      </c>
      <c r="J30" s="289">
        <v>4127.8000000000011</v>
      </c>
      <c r="K30" s="289">
        <v>4177.55</v>
      </c>
      <c r="L30" s="289">
        <v>4231.5500000000011</v>
      </c>
      <c r="M30" s="276">
        <v>4123.55</v>
      </c>
      <c r="N30" s="276">
        <v>4019.8</v>
      </c>
      <c r="O30" s="291">
        <v>1482750</v>
      </c>
      <c r="P30" s="292">
        <v>7.5040783034257749E-2</v>
      </c>
    </row>
    <row r="31" spans="1:16" ht="15">
      <c r="A31" s="254">
        <v>21</v>
      </c>
      <c r="B31" s="342" t="s">
        <v>56</v>
      </c>
      <c r="C31" s="417" t="s">
        <v>57</v>
      </c>
      <c r="D31" s="418">
        <v>44406</v>
      </c>
      <c r="E31" s="288">
        <v>11879.05</v>
      </c>
      <c r="F31" s="288">
        <v>11989.666666666666</v>
      </c>
      <c r="G31" s="289">
        <v>11749.383333333331</v>
      </c>
      <c r="H31" s="289">
        <v>11619.716666666665</v>
      </c>
      <c r="I31" s="289">
        <v>11379.433333333331</v>
      </c>
      <c r="J31" s="289">
        <v>12119.333333333332</v>
      </c>
      <c r="K31" s="289">
        <v>12359.616666666669</v>
      </c>
      <c r="L31" s="289">
        <v>12489.283333333333</v>
      </c>
      <c r="M31" s="276">
        <v>12229.95</v>
      </c>
      <c r="N31" s="276">
        <v>11860</v>
      </c>
      <c r="O31" s="291">
        <v>644400</v>
      </c>
      <c r="P31" s="292">
        <v>6.415655189497152E-2</v>
      </c>
    </row>
    <row r="32" spans="1:16" ht="15">
      <c r="A32" s="254">
        <v>22</v>
      </c>
      <c r="B32" s="342" t="s">
        <v>56</v>
      </c>
      <c r="C32" s="417" t="s">
        <v>58</v>
      </c>
      <c r="D32" s="418">
        <v>44406</v>
      </c>
      <c r="E32" s="288">
        <v>5979.9</v>
      </c>
      <c r="F32" s="288">
        <v>5997.3</v>
      </c>
      <c r="G32" s="289">
        <v>5932.6</v>
      </c>
      <c r="H32" s="289">
        <v>5885.3</v>
      </c>
      <c r="I32" s="289">
        <v>5820.6</v>
      </c>
      <c r="J32" s="289">
        <v>6044.6</v>
      </c>
      <c r="K32" s="289">
        <v>6109.2999999999993</v>
      </c>
      <c r="L32" s="289">
        <v>6156.6</v>
      </c>
      <c r="M32" s="276">
        <v>6062</v>
      </c>
      <c r="N32" s="276">
        <v>5950</v>
      </c>
      <c r="O32" s="291">
        <v>3495875</v>
      </c>
      <c r="P32" s="292">
        <v>5.790117240883263E-3</v>
      </c>
    </row>
    <row r="33" spans="1:16" ht="15">
      <c r="A33" s="254">
        <v>23</v>
      </c>
      <c r="B33" s="342" t="s">
        <v>43</v>
      </c>
      <c r="C33" s="417" t="s">
        <v>59</v>
      </c>
      <c r="D33" s="418">
        <v>44406</v>
      </c>
      <c r="E33" s="288">
        <v>2280.1</v>
      </c>
      <c r="F33" s="288">
        <v>2277.4</v>
      </c>
      <c r="G33" s="289">
        <v>2259.8000000000002</v>
      </c>
      <c r="H33" s="289">
        <v>2239.5</v>
      </c>
      <c r="I33" s="289">
        <v>2221.9</v>
      </c>
      <c r="J33" s="289">
        <v>2297.7000000000003</v>
      </c>
      <c r="K33" s="289">
        <v>2315.2999999999997</v>
      </c>
      <c r="L33" s="289">
        <v>2335.6000000000004</v>
      </c>
      <c r="M33" s="276">
        <v>2295</v>
      </c>
      <c r="N33" s="276">
        <v>2257.1</v>
      </c>
      <c r="O33" s="291">
        <v>1061600</v>
      </c>
      <c r="P33" s="292">
        <v>7.975693125712115E-3</v>
      </c>
    </row>
    <row r="34" spans="1:16" ht="15">
      <c r="A34" s="254">
        <v>24</v>
      </c>
      <c r="B34" s="342" t="s">
        <v>53</v>
      </c>
      <c r="C34" s="417" t="s">
        <v>229</v>
      </c>
      <c r="D34" s="418">
        <v>44406</v>
      </c>
      <c r="E34" s="288">
        <v>326.64999999999998</v>
      </c>
      <c r="F34" s="288">
        <v>328.15</v>
      </c>
      <c r="G34" s="289">
        <v>323.84999999999997</v>
      </c>
      <c r="H34" s="289">
        <v>321.05</v>
      </c>
      <c r="I34" s="289">
        <v>316.75</v>
      </c>
      <c r="J34" s="289">
        <v>330.94999999999993</v>
      </c>
      <c r="K34" s="289">
        <v>335.24999999999989</v>
      </c>
      <c r="L34" s="289">
        <v>338.0499999999999</v>
      </c>
      <c r="M34" s="276">
        <v>332.45</v>
      </c>
      <c r="N34" s="276">
        <v>325.35000000000002</v>
      </c>
      <c r="O34" s="291">
        <v>13692600</v>
      </c>
      <c r="P34" s="292">
        <v>4.2769019876627824E-2</v>
      </c>
    </row>
    <row r="35" spans="1:16" ht="15">
      <c r="A35" s="254">
        <v>25</v>
      </c>
      <c r="B35" s="342" t="s">
        <v>53</v>
      </c>
      <c r="C35" s="417" t="s">
        <v>60</v>
      </c>
      <c r="D35" s="418">
        <v>44406</v>
      </c>
      <c r="E35" s="288">
        <v>86.5</v>
      </c>
      <c r="F35" s="288">
        <v>86.5</v>
      </c>
      <c r="G35" s="289">
        <v>85.55</v>
      </c>
      <c r="H35" s="289">
        <v>84.6</v>
      </c>
      <c r="I35" s="289">
        <v>83.649999999999991</v>
      </c>
      <c r="J35" s="289">
        <v>87.45</v>
      </c>
      <c r="K35" s="289">
        <v>88.399999999999991</v>
      </c>
      <c r="L35" s="289">
        <v>89.350000000000009</v>
      </c>
      <c r="M35" s="276">
        <v>87.45</v>
      </c>
      <c r="N35" s="276">
        <v>85.55</v>
      </c>
      <c r="O35" s="291">
        <v>172668600</v>
      </c>
      <c r="P35" s="292">
        <v>1.8636112644947543E-2</v>
      </c>
    </row>
    <row r="36" spans="1:16" ht="15">
      <c r="A36" s="254">
        <v>26</v>
      </c>
      <c r="B36" s="342" t="s">
        <v>49</v>
      </c>
      <c r="C36" s="417" t="s">
        <v>62</v>
      </c>
      <c r="D36" s="418">
        <v>44406</v>
      </c>
      <c r="E36" s="288">
        <v>1605.15</v>
      </c>
      <c r="F36" s="288">
        <v>1601.6833333333332</v>
      </c>
      <c r="G36" s="289">
        <v>1594.5666666666664</v>
      </c>
      <c r="H36" s="289">
        <v>1583.9833333333331</v>
      </c>
      <c r="I36" s="289">
        <v>1576.8666666666663</v>
      </c>
      <c r="J36" s="289">
        <v>1612.2666666666664</v>
      </c>
      <c r="K36" s="289">
        <v>1619.3833333333332</v>
      </c>
      <c r="L36" s="289">
        <v>1629.9666666666665</v>
      </c>
      <c r="M36" s="276">
        <v>1608.8</v>
      </c>
      <c r="N36" s="276">
        <v>1591.1</v>
      </c>
      <c r="O36" s="291">
        <v>1294700</v>
      </c>
      <c r="P36" s="292">
        <v>3.7004405286343613E-2</v>
      </c>
    </row>
    <row r="37" spans="1:16" ht="15">
      <c r="A37" s="254">
        <v>27</v>
      </c>
      <c r="B37" s="342" t="s">
        <v>63</v>
      </c>
      <c r="C37" s="417" t="s">
        <v>64</v>
      </c>
      <c r="D37" s="418">
        <v>44406</v>
      </c>
      <c r="E37" s="288">
        <v>184.5</v>
      </c>
      <c r="F37" s="288">
        <v>182.4</v>
      </c>
      <c r="G37" s="289">
        <v>179.4</v>
      </c>
      <c r="H37" s="289">
        <v>174.3</v>
      </c>
      <c r="I37" s="289">
        <v>171.3</v>
      </c>
      <c r="J37" s="289">
        <v>187.5</v>
      </c>
      <c r="K37" s="289">
        <v>190.5</v>
      </c>
      <c r="L37" s="289">
        <v>195.6</v>
      </c>
      <c r="M37" s="276">
        <v>185.4</v>
      </c>
      <c r="N37" s="276">
        <v>177.3</v>
      </c>
      <c r="O37" s="291">
        <v>29347400</v>
      </c>
      <c r="P37" s="292">
        <v>-2.5980577626434607E-2</v>
      </c>
    </row>
    <row r="38" spans="1:16" ht="15">
      <c r="A38" s="254">
        <v>28</v>
      </c>
      <c r="B38" s="342" t="s">
        <v>49</v>
      </c>
      <c r="C38" s="417" t="s">
        <v>65</v>
      </c>
      <c r="D38" s="418">
        <v>44406</v>
      </c>
      <c r="E38" s="288">
        <v>809.55</v>
      </c>
      <c r="F38" s="288">
        <v>808.55000000000007</v>
      </c>
      <c r="G38" s="289">
        <v>804.00000000000011</v>
      </c>
      <c r="H38" s="289">
        <v>798.45</v>
      </c>
      <c r="I38" s="289">
        <v>793.90000000000009</v>
      </c>
      <c r="J38" s="289">
        <v>814.10000000000014</v>
      </c>
      <c r="K38" s="289">
        <v>818.65000000000009</v>
      </c>
      <c r="L38" s="289">
        <v>824.20000000000016</v>
      </c>
      <c r="M38" s="276">
        <v>813.1</v>
      </c>
      <c r="N38" s="276">
        <v>803</v>
      </c>
      <c r="O38" s="291">
        <v>2742300</v>
      </c>
      <c r="P38" s="292">
        <v>1.5478615071283095E-2</v>
      </c>
    </row>
    <row r="39" spans="1:16" ht="15">
      <c r="A39" s="254">
        <v>29</v>
      </c>
      <c r="B39" s="342" t="s">
        <v>43</v>
      </c>
      <c r="C39" s="417" t="s">
        <v>66</v>
      </c>
      <c r="D39" s="418">
        <v>44406</v>
      </c>
      <c r="E39" s="288">
        <v>766.7</v>
      </c>
      <c r="F39" s="288">
        <v>765.65</v>
      </c>
      <c r="G39" s="289">
        <v>760.34999999999991</v>
      </c>
      <c r="H39" s="289">
        <v>753.99999999999989</v>
      </c>
      <c r="I39" s="289">
        <v>748.69999999999982</v>
      </c>
      <c r="J39" s="289">
        <v>772</v>
      </c>
      <c r="K39" s="289">
        <v>777.3</v>
      </c>
      <c r="L39" s="289">
        <v>783.65000000000009</v>
      </c>
      <c r="M39" s="276">
        <v>770.95</v>
      </c>
      <c r="N39" s="276">
        <v>759.3</v>
      </c>
      <c r="O39" s="291">
        <v>5757000</v>
      </c>
      <c r="P39" s="292">
        <v>-5.2083333333333333E-4</v>
      </c>
    </row>
    <row r="40" spans="1:16" ht="15">
      <c r="A40" s="254">
        <v>30</v>
      </c>
      <c r="B40" s="342" t="s">
        <v>67</v>
      </c>
      <c r="C40" s="417" t="s">
        <v>68</v>
      </c>
      <c r="D40" s="418">
        <v>44406</v>
      </c>
      <c r="E40" s="288">
        <v>525.45000000000005</v>
      </c>
      <c r="F40" s="288">
        <v>527.61666666666667</v>
      </c>
      <c r="G40" s="289">
        <v>522.63333333333333</v>
      </c>
      <c r="H40" s="289">
        <v>519.81666666666661</v>
      </c>
      <c r="I40" s="289">
        <v>514.83333333333326</v>
      </c>
      <c r="J40" s="289">
        <v>530.43333333333339</v>
      </c>
      <c r="K40" s="289">
        <v>535.41666666666674</v>
      </c>
      <c r="L40" s="289">
        <v>538.23333333333346</v>
      </c>
      <c r="M40" s="276">
        <v>532.6</v>
      </c>
      <c r="N40" s="276">
        <v>524.79999999999995</v>
      </c>
      <c r="O40" s="291">
        <v>112390869</v>
      </c>
      <c r="P40" s="292">
        <v>1.9117153407183618E-2</v>
      </c>
    </row>
    <row r="41" spans="1:16" ht="15">
      <c r="A41" s="254">
        <v>31</v>
      </c>
      <c r="B41" s="342" t="s">
        <v>63</v>
      </c>
      <c r="C41" s="417" t="s">
        <v>69</v>
      </c>
      <c r="D41" s="418">
        <v>44406</v>
      </c>
      <c r="E41" s="288">
        <v>65.2</v>
      </c>
      <c r="F41" s="288">
        <v>65.400000000000006</v>
      </c>
      <c r="G41" s="289">
        <v>64.700000000000017</v>
      </c>
      <c r="H41" s="289">
        <v>64.200000000000017</v>
      </c>
      <c r="I41" s="289">
        <v>63.500000000000028</v>
      </c>
      <c r="J41" s="289">
        <v>65.900000000000006</v>
      </c>
      <c r="K41" s="289">
        <v>66.599999999999994</v>
      </c>
      <c r="L41" s="289">
        <v>67.099999999999994</v>
      </c>
      <c r="M41" s="276">
        <v>66.099999999999994</v>
      </c>
      <c r="N41" s="276">
        <v>64.900000000000006</v>
      </c>
      <c r="O41" s="291">
        <v>95581500</v>
      </c>
      <c r="P41" s="292">
        <v>1.2682167093113806E-2</v>
      </c>
    </row>
    <row r="42" spans="1:16" ht="15">
      <c r="A42" s="254">
        <v>32</v>
      </c>
      <c r="B42" s="342" t="s">
        <v>51</v>
      </c>
      <c r="C42" s="417" t="s">
        <v>70</v>
      </c>
      <c r="D42" s="418">
        <v>44406</v>
      </c>
      <c r="E42" s="288">
        <v>407.95</v>
      </c>
      <c r="F42" s="288">
        <v>408.41666666666669</v>
      </c>
      <c r="G42" s="289">
        <v>405.03333333333336</v>
      </c>
      <c r="H42" s="289">
        <v>402.11666666666667</v>
      </c>
      <c r="I42" s="289">
        <v>398.73333333333335</v>
      </c>
      <c r="J42" s="289">
        <v>411.33333333333337</v>
      </c>
      <c r="K42" s="289">
        <v>414.7166666666667</v>
      </c>
      <c r="L42" s="289">
        <v>417.63333333333338</v>
      </c>
      <c r="M42" s="276">
        <v>411.8</v>
      </c>
      <c r="N42" s="276">
        <v>405.5</v>
      </c>
      <c r="O42" s="291">
        <v>14260000</v>
      </c>
      <c r="P42" s="292">
        <v>4.8410521219945134E-4</v>
      </c>
    </row>
    <row r="43" spans="1:16" ht="15">
      <c r="A43" s="254">
        <v>33</v>
      </c>
      <c r="B43" s="342" t="s">
        <v>43</v>
      </c>
      <c r="C43" s="417" t="s">
        <v>71</v>
      </c>
      <c r="D43" s="418">
        <v>44406</v>
      </c>
      <c r="E43" s="288">
        <v>15099.55</v>
      </c>
      <c r="F43" s="288">
        <v>15052.5</v>
      </c>
      <c r="G43" s="289">
        <v>14962.05</v>
      </c>
      <c r="H43" s="289">
        <v>14824.55</v>
      </c>
      <c r="I43" s="289">
        <v>14734.099999999999</v>
      </c>
      <c r="J43" s="289">
        <v>15190</v>
      </c>
      <c r="K43" s="289">
        <v>15280.45</v>
      </c>
      <c r="L43" s="289">
        <v>15417.95</v>
      </c>
      <c r="M43" s="276">
        <v>15142.95</v>
      </c>
      <c r="N43" s="276">
        <v>14915</v>
      </c>
      <c r="O43" s="291">
        <v>125250</v>
      </c>
      <c r="P43" s="292">
        <v>-4.2797095911348872E-2</v>
      </c>
    </row>
    <row r="44" spans="1:16" ht="15">
      <c r="A44" s="254">
        <v>34</v>
      </c>
      <c r="B44" s="342" t="s">
        <v>72</v>
      </c>
      <c r="C44" s="417" t="s">
        <v>73</v>
      </c>
      <c r="D44" s="418">
        <v>44406</v>
      </c>
      <c r="E44" s="288">
        <v>464.95</v>
      </c>
      <c r="F44" s="288">
        <v>466.36666666666662</v>
      </c>
      <c r="G44" s="289">
        <v>462.63333333333321</v>
      </c>
      <c r="H44" s="289">
        <v>460.31666666666661</v>
      </c>
      <c r="I44" s="289">
        <v>456.5833333333332</v>
      </c>
      <c r="J44" s="289">
        <v>468.68333333333322</v>
      </c>
      <c r="K44" s="289">
        <v>472.41666666666669</v>
      </c>
      <c r="L44" s="289">
        <v>474.73333333333323</v>
      </c>
      <c r="M44" s="276">
        <v>470.1</v>
      </c>
      <c r="N44" s="276">
        <v>464.05</v>
      </c>
      <c r="O44" s="291">
        <v>33670800</v>
      </c>
      <c r="P44" s="292">
        <v>5.4826918942162978E-3</v>
      </c>
    </row>
    <row r="45" spans="1:16" ht="15">
      <c r="A45" s="254">
        <v>35</v>
      </c>
      <c r="B45" s="342" t="s">
        <v>49</v>
      </c>
      <c r="C45" s="417" t="s">
        <v>74</v>
      </c>
      <c r="D45" s="418">
        <v>44406</v>
      </c>
      <c r="E45" s="288">
        <v>3612.05</v>
      </c>
      <c r="F45" s="288">
        <v>3629.2000000000003</v>
      </c>
      <c r="G45" s="289">
        <v>3584.9500000000007</v>
      </c>
      <c r="H45" s="289">
        <v>3557.8500000000004</v>
      </c>
      <c r="I45" s="289">
        <v>3513.6000000000008</v>
      </c>
      <c r="J45" s="289">
        <v>3656.3000000000006</v>
      </c>
      <c r="K45" s="289">
        <v>3700.5499999999997</v>
      </c>
      <c r="L45" s="289">
        <v>3727.6500000000005</v>
      </c>
      <c r="M45" s="276">
        <v>3673.45</v>
      </c>
      <c r="N45" s="276">
        <v>3602.1</v>
      </c>
      <c r="O45" s="291">
        <v>2007800</v>
      </c>
      <c r="P45" s="292">
        <v>5.6625618355962533E-2</v>
      </c>
    </row>
    <row r="46" spans="1:16" ht="15">
      <c r="A46" s="254">
        <v>36</v>
      </c>
      <c r="B46" s="342" t="s">
        <v>51</v>
      </c>
      <c r="C46" s="417" t="s">
        <v>75</v>
      </c>
      <c r="D46" s="418">
        <v>44406</v>
      </c>
      <c r="E46" s="288">
        <v>637.29999999999995</v>
      </c>
      <c r="F46" s="288">
        <v>638.98333333333323</v>
      </c>
      <c r="G46" s="289">
        <v>629.96666666666647</v>
      </c>
      <c r="H46" s="289">
        <v>622.63333333333321</v>
      </c>
      <c r="I46" s="289">
        <v>613.61666666666645</v>
      </c>
      <c r="J46" s="289">
        <v>646.31666666666649</v>
      </c>
      <c r="K46" s="289">
        <v>655.33333333333314</v>
      </c>
      <c r="L46" s="289">
        <v>662.66666666666652</v>
      </c>
      <c r="M46" s="276">
        <v>648</v>
      </c>
      <c r="N46" s="276">
        <v>631.65</v>
      </c>
      <c r="O46" s="291">
        <v>25836800</v>
      </c>
      <c r="P46" s="292">
        <v>3.9384016284626955E-2</v>
      </c>
    </row>
    <row r="47" spans="1:16" ht="15">
      <c r="A47" s="254">
        <v>37</v>
      </c>
      <c r="B47" s="342" t="s">
        <v>53</v>
      </c>
      <c r="C47" s="417" t="s">
        <v>76</v>
      </c>
      <c r="D47" s="418">
        <v>44406</v>
      </c>
      <c r="E47" s="288">
        <v>153.85</v>
      </c>
      <c r="F47" s="288">
        <v>153.48333333333335</v>
      </c>
      <c r="G47" s="289">
        <v>151.9666666666667</v>
      </c>
      <c r="H47" s="289">
        <v>150.08333333333334</v>
      </c>
      <c r="I47" s="289">
        <v>148.56666666666669</v>
      </c>
      <c r="J47" s="289">
        <v>155.3666666666667</v>
      </c>
      <c r="K47" s="289">
        <v>156.88333333333335</v>
      </c>
      <c r="L47" s="289">
        <v>158.76666666666671</v>
      </c>
      <c r="M47" s="276">
        <v>155</v>
      </c>
      <c r="N47" s="276">
        <v>151.6</v>
      </c>
      <c r="O47" s="291">
        <v>59286600</v>
      </c>
      <c r="P47" s="292">
        <v>-1.3921322076522365E-2</v>
      </c>
    </row>
    <row r="48" spans="1:16" ht="15">
      <c r="A48" s="254">
        <v>38</v>
      </c>
      <c r="B48" s="342" t="s">
        <v>56</v>
      </c>
      <c r="C48" s="417" t="s">
        <v>81</v>
      </c>
      <c r="D48" s="418">
        <v>44406</v>
      </c>
      <c r="E48" s="288">
        <v>508.2</v>
      </c>
      <c r="F48" s="288">
        <v>509.61666666666662</v>
      </c>
      <c r="G48" s="289">
        <v>503.08333333333326</v>
      </c>
      <c r="H48" s="289">
        <v>497.96666666666664</v>
      </c>
      <c r="I48" s="289">
        <v>491.43333333333328</v>
      </c>
      <c r="J48" s="289">
        <v>514.73333333333323</v>
      </c>
      <c r="K48" s="289">
        <v>521.26666666666665</v>
      </c>
      <c r="L48" s="289">
        <v>526.38333333333321</v>
      </c>
      <c r="M48" s="276">
        <v>516.15</v>
      </c>
      <c r="N48" s="276">
        <v>504.5</v>
      </c>
      <c r="O48" s="291">
        <v>10133750</v>
      </c>
      <c r="P48" s="292">
        <v>0.18488745980707397</v>
      </c>
    </row>
    <row r="49" spans="1:16" ht="15">
      <c r="A49" s="254">
        <v>39</v>
      </c>
      <c r="B49" s="357" t="s">
        <v>51</v>
      </c>
      <c r="C49" s="417" t="s">
        <v>82</v>
      </c>
      <c r="D49" s="418">
        <v>44406</v>
      </c>
      <c r="E49" s="288">
        <v>982.3</v>
      </c>
      <c r="F49" s="288">
        <v>977.91666666666663</v>
      </c>
      <c r="G49" s="289">
        <v>972.08333333333326</v>
      </c>
      <c r="H49" s="289">
        <v>961.86666666666667</v>
      </c>
      <c r="I49" s="289">
        <v>956.0333333333333</v>
      </c>
      <c r="J49" s="289">
        <v>988.13333333333321</v>
      </c>
      <c r="K49" s="289">
        <v>993.96666666666647</v>
      </c>
      <c r="L49" s="289">
        <v>1004.1833333333332</v>
      </c>
      <c r="M49" s="276">
        <v>983.75</v>
      </c>
      <c r="N49" s="276">
        <v>967.7</v>
      </c>
      <c r="O49" s="291">
        <v>9694100</v>
      </c>
      <c r="P49" s="292">
        <v>-4.2009249743062693E-2</v>
      </c>
    </row>
    <row r="50" spans="1:16" ht="15">
      <c r="A50" s="254">
        <v>40</v>
      </c>
      <c r="B50" s="342" t="s">
        <v>39</v>
      </c>
      <c r="C50" s="417" t="s">
        <v>83</v>
      </c>
      <c r="D50" s="418">
        <v>44406</v>
      </c>
      <c r="E50" s="288">
        <v>146.05000000000001</v>
      </c>
      <c r="F50" s="288">
        <v>146.29999999999998</v>
      </c>
      <c r="G50" s="289">
        <v>145.24999999999997</v>
      </c>
      <c r="H50" s="289">
        <v>144.44999999999999</v>
      </c>
      <c r="I50" s="289">
        <v>143.39999999999998</v>
      </c>
      <c r="J50" s="289">
        <v>147.09999999999997</v>
      </c>
      <c r="K50" s="289">
        <v>148.14999999999998</v>
      </c>
      <c r="L50" s="289">
        <v>148.94999999999996</v>
      </c>
      <c r="M50" s="276">
        <v>147.35</v>
      </c>
      <c r="N50" s="276">
        <v>145.5</v>
      </c>
      <c r="O50" s="291">
        <v>61122600</v>
      </c>
      <c r="P50" s="292">
        <v>-3.4345377112240694E-4</v>
      </c>
    </row>
    <row r="51" spans="1:16" ht="15">
      <c r="A51" s="254">
        <v>41</v>
      </c>
      <c r="B51" s="342" t="s">
        <v>106</v>
      </c>
      <c r="C51" s="417" t="s">
        <v>798</v>
      </c>
      <c r="D51" s="418">
        <v>44406</v>
      </c>
      <c r="E51" s="288">
        <v>4199.6000000000004</v>
      </c>
      <c r="F51" s="288">
        <v>4175.3500000000004</v>
      </c>
      <c r="G51" s="289">
        <v>4138.9000000000005</v>
      </c>
      <c r="H51" s="289">
        <v>4078.2</v>
      </c>
      <c r="I51" s="289">
        <v>4041.75</v>
      </c>
      <c r="J51" s="289">
        <v>4236.0500000000011</v>
      </c>
      <c r="K51" s="289">
        <v>4272.5000000000018</v>
      </c>
      <c r="L51" s="289">
        <v>4333.2000000000016</v>
      </c>
      <c r="M51" s="276">
        <v>4211.8</v>
      </c>
      <c r="N51" s="276">
        <v>4114.6499999999996</v>
      </c>
      <c r="O51" s="291">
        <v>558600</v>
      </c>
      <c r="P51" s="292">
        <v>-3.0881332408049966E-2</v>
      </c>
    </row>
    <row r="52" spans="1:16" ht="15">
      <c r="A52" s="254">
        <v>42</v>
      </c>
      <c r="B52" s="342" t="s">
        <v>49</v>
      </c>
      <c r="C52" s="417" t="s">
        <v>84</v>
      </c>
      <c r="D52" s="418">
        <v>44406</v>
      </c>
      <c r="E52" s="288">
        <v>1711.75</v>
      </c>
      <c r="F52" s="288">
        <v>1716.95</v>
      </c>
      <c r="G52" s="289">
        <v>1692.8000000000002</v>
      </c>
      <c r="H52" s="289">
        <v>1673.8500000000001</v>
      </c>
      <c r="I52" s="289">
        <v>1649.7000000000003</v>
      </c>
      <c r="J52" s="289">
        <v>1735.9</v>
      </c>
      <c r="K52" s="289">
        <v>1760.0500000000002</v>
      </c>
      <c r="L52" s="289">
        <v>1779</v>
      </c>
      <c r="M52" s="276">
        <v>1741.1</v>
      </c>
      <c r="N52" s="276">
        <v>1698</v>
      </c>
      <c r="O52" s="291">
        <v>2433200</v>
      </c>
      <c r="P52" s="292">
        <v>-4.7018505825908156E-2</v>
      </c>
    </row>
    <row r="53" spans="1:16" ht="15">
      <c r="A53" s="254">
        <v>43</v>
      </c>
      <c r="B53" s="342" t="s">
        <v>39</v>
      </c>
      <c r="C53" s="417" t="s">
        <v>85</v>
      </c>
      <c r="D53" s="418">
        <v>44406</v>
      </c>
      <c r="E53" s="288">
        <v>690.85</v>
      </c>
      <c r="F53" s="288">
        <v>695.4</v>
      </c>
      <c r="G53" s="289">
        <v>684.94999999999993</v>
      </c>
      <c r="H53" s="289">
        <v>679.05</v>
      </c>
      <c r="I53" s="289">
        <v>668.59999999999991</v>
      </c>
      <c r="J53" s="289">
        <v>701.3</v>
      </c>
      <c r="K53" s="289">
        <v>711.75</v>
      </c>
      <c r="L53" s="289">
        <v>717.65</v>
      </c>
      <c r="M53" s="276">
        <v>705.85</v>
      </c>
      <c r="N53" s="276">
        <v>689.5</v>
      </c>
      <c r="O53" s="291">
        <v>6795924</v>
      </c>
      <c r="P53" s="292">
        <v>5.4571913655105504E-2</v>
      </c>
    </row>
    <row r="54" spans="1:16" ht="15">
      <c r="A54" s="254">
        <v>44</v>
      </c>
      <c r="B54" s="357" t="s">
        <v>39</v>
      </c>
      <c r="C54" s="417" t="s">
        <v>232</v>
      </c>
      <c r="D54" s="418">
        <v>44406</v>
      </c>
      <c r="E54" s="288">
        <v>910.2</v>
      </c>
      <c r="F54" s="288">
        <v>904.29999999999984</v>
      </c>
      <c r="G54" s="289">
        <v>893.9499999999997</v>
      </c>
      <c r="H54" s="289">
        <v>877.69999999999982</v>
      </c>
      <c r="I54" s="289">
        <v>867.34999999999968</v>
      </c>
      <c r="J54" s="289">
        <v>920.54999999999973</v>
      </c>
      <c r="K54" s="289">
        <v>930.89999999999986</v>
      </c>
      <c r="L54" s="289">
        <v>947.14999999999975</v>
      </c>
      <c r="M54" s="276">
        <v>914.65</v>
      </c>
      <c r="N54" s="276">
        <v>888.05</v>
      </c>
      <c r="O54" s="291">
        <v>526875</v>
      </c>
      <c r="P54" s="292">
        <v>2.3781212841854932E-3</v>
      </c>
    </row>
    <row r="55" spans="1:16" ht="15">
      <c r="A55" s="254">
        <v>45</v>
      </c>
      <c r="B55" s="342" t="s">
        <v>53</v>
      </c>
      <c r="C55" s="417" t="s">
        <v>231</v>
      </c>
      <c r="D55" s="418">
        <v>44406</v>
      </c>
      <c r="E55" s="288">
        <v>165.6</v>
      </c>
      <c r="F55" s="288">
        <v>166.31666666666666</v>
      </c>
      <c r="G55" s="289">
        <v>164.48333333333332</v>
      </c>
      <c r="H55" s="289">
        <v>163.36666666666665</v>
      </c>
      <c r="I55" s="289">
        <v>161.5333333333333</v>
      </c>
      <c r="J55" s="289">
        <v>167.43333333333334</v>
      </c>
      <c r="K55" s="289">
        <v>169.26666666666671</v>
      </c>
      <c r="L55" s="289">
        <v>170.38333333333335</v>
      </c>
      <c r="M55" s="276">
        <v>168.15</v>
      </c>
      <c r="N55" s="276">
        <v>165.2</v>
      </c>
      <c r="O55" s="291">
        <v>10735300</v>
      </c>
      <c r="P55" s="292">
        <v>-1.0571428571428572E-2</v>
      </c>
    </row>
    <row r="56" spans="1:16" ht="15">
      <c r="A56" s="254">
        <v>46</v>
      </c>
      <c r="B56" s="342" t="s">
        <v>63</v>
      </c>
      <c r="C56" s="417" t="s">
        <v>86</v>
      </c>
      <c r="D56" s="418">
        <v>44406</v>
      </c>
      <c r="E56" s="288">
        <v>892.7</v>
      </c>
      <c r="F56" s="288">
        <v>898.18333333333339</v>
      </c>
      <c r="G56" s="289">
        <v>884.61666666666679</v>
      </c>
      <c r="H56" s="289">
        <v>876.53333333333342</v>
      </c>
      <c r="I56" s="289">
        <v>862.96666666666681</v>
      </c>
      <c r="J56" s="289">
        <v>906.26666666666677</v>
      </c>
      <c r="K56" s="289">
        <v>919.83333333333337</v>
      </c>
      <c r="L56" s="289">
        <v>927.91666666666674</v>
      </c>
      <c r="M56" s="276">
        <v>911.75</v>
      </c>
      <c r="N56" s="276">
        <v>890.1</v>
      </c>
      <c r="O56" s="291">
        <v>2908800</v>
      </c>
      <c r="P56" s="292">
        <v>3.2587859424920131E-2</v>
      </c>
    </row>
    <row r="57" spans="1:16" ht="15">
      <c r="A57" s="254">
        <v>47</v>
      </c>
      <c r="B57" s="342" t="s">
        <v>49</v>
      </c>
      <c r="C57" s="417" t="s">
        <v>87</v>
      </c>
      <c r="D57" s="418">
        <v>44406</v>
      </c>
      <c r="E57" s="288">
        <v>592.04999999999995</v>
      </c>
      <c r="F57" s="288">
        <v>585.25</v>
      </c>
      <c r="G57" s="289">
        <v>576.79999999999995</v>
      </c>
      <c r="H57" s="289">
        <v>561.54999999999995</v>
      </c>
      <c r="I57" s="289">
        <v>553.09999999999991</v>
      </c>
      <c r="J57" s="289">
        <v>600.5</v>
      </c>
      <c r="K57" s="289">
        <v>608.95000000000005</v>
      </c>
      <c r="L57" s="289">
        <v>624.20000000000005</v>
      </c>
      <c r="M57" s="276">
        <v>593.70000000000005</v>
      </c>
      <c r="N57" s="276">
        <v>570</v>
      </c>
      <c r="O57" s="291">
        <v>7771250</v>
      </c>
      <c r="P57" s="292">
        <v>0.11097212294496069</v>
      </c>
    </row>
    <row r="58" spans="1:16" ht="15">
      <c r="A58" s="254">
        <v>48</v>
      </c>
      <c r="B58" s="342" t="s">
        <v>813</v>
      </c>
      <c r="C58" s="417" t="s">
        <v>339</v>
      </c>
      <c r="D58" s="418">
        <v>44406</v>
      </c>
      <c r="E58" s="288">
        <v>1884.9</v>
      </c>
      <c r="F58" s="288">
        <v>1864.8166666666666</v>
      </c>
      <c r="G58" s="289">
        <v>1840.1333333333332</v>
      </c>
      <c r="H58" s="289">
        <v>1795.3666666666666</v>
      </c>
      <c r="I58" s="289">
        <v>1770.6833333333332</v>
      </c>
      <c r="J58" s="289">
        <v>1909.5833333333333</v>
      </c>
      <c r="K58" s="289">
        <v>1934.2666666666667</v>
      </c>
      <c r="L58" s="289">
        <v>1979.0333333333333</v>
      </c>
      <c r="M58" s="276">
        <v>1889.5</v>
      </c>
      <c r="N58" s="276">
        <v>1820.05</v>
      </c>
      <c r="O58" s="291">
        <v>3314000</v>
      </c>
      <c r="P58" s="292">
        <v>1.5941140404659718E-2</v>
      </c>
    </row>
    <row r="59" spans="1:16" ht="15">
      <c r="A59" s="254">
        <v>49</v>
      </c>
      <c r="B59" s="342" t="s">
        <v>51</v>
      </c>
      <c r="C59" s="417" t="s">
        <v>90</v>
      </c>
      <c r="D59" s="418">
        <v>44406</v>
      </c>
      <c r="E59" s="288">
        <v>4452.8999999999996</v>
      </c>
      <c r="F59" s="288">
        <v>4448.5333333333328</v>
      </c>
      <c r="G59" s="289">
        <v>4430.1166666666659</v>
      </c>
      <c r="H59" s="289">
        <v>4407.333333333333</v>
      </c>
      <c r="I59" s="289">
        <v>4388.9166666666661</v>
      </c>
      <c r="J59" s="289">
        <v>4471.3166666666657</v>
      </c>
      <c r="K59" s="289">
        <v>4489.7333333333336</v>
      </c>
      <c r="L59" s="289">
        <v>4512.5166666666655</v>
      </c>
      <c r="M59" s="276">
        <v>4466.95</v>
      </c>
      <c r="N59" s="276">
        <v>4425.75</v>
      </c>
      <c r="O59" s="291">
        <v>2452600</v>
      </c>
      <c r="P59" s="292">
        <v>1.8860086407444333E-2</v>
      </c>
    </row>
    <row r="60" spans="1:16" ht="15">
      <c r="A60" s="254">
        <v>50</v>
      </c>
      <c r="B60" s="342" t="s">
        <v>91</v>
      </c>
      <c r="C60" s="417" t="s">
        <v>92</v>
      </c>
      <c r="D60" s="418">
        <v>44406</v>
      </c>
      <c r="E60" s="288">
        <v>281.60000000000002</v>
      </c>
      <c r="F60" s="288">
        <v>283.00000000000006</v>
      </c>
      <c r="G60" s="289">
        <v>279.2000000000001</v>
      </c>
      <c r="H60" s="289">
        <v>276.80000000000007</v>
      </c>
      <c r="I60" s="289">
        <v>273.00000000000011</v>
      </c>
      <c r="J60" s="289">
        <v>285.40000000000009</v>
      </c>
      <c r="K60" s="289">
        <v>289.20000000000005</v>
      </c>
      <c r="L60" s="289">
        <v>291.60000000000008</v>
      </c>
      <c r="M60" s="276">
        <v>286.8</v>
      </c>
      <c r="N60" s="276">
        <v>280.60000000000002</v>
      </c>
      <c r="O60" s="291">
        <v>34461900</v>
      </c>
      <c r="P60" s="292">
        <v>1.9188333493236113E-3</v>
      </c>
    </row>
    <row r="61" spans="1:16" ht="15">
      <c r="A61" s="254">
        <v>51</v>
      </c>
      <c r="B61" s="342" t="s">
        <v>51</v>
      </c>
      <c r="C61" s="417" t="s">
        <v>93</v>
      </c>
      <c r="D61" s="418">
        <v>44406</v>
      </c>
      <c r="E61" s="288">
        <v>5563.25</v>
      </c>
      <c r="F61" s="288">
        <v>5514.75</v>
      </c>
      <c r="G61" s="289">
        <v>5449.5</v>
      </c>
      <c r="H61" s="289">
        <v>5335.75</v>
      </c>
      <c r="I61" s="289">
        <v>5270.5</v>
      </c>
      <c r="J61" s="289">
        <v>5628.5</v>
      </c>
      <c r="K61" s="289">
        <v>5693.75</v>
      </c>
      <c r="L61" s="289">
        <v>5807.5</v>
      </c>
      <c r="M61" s="276">
        <v>5580</v>
      </c>
      <c r="N61" s="276">
        <v>5401</v>
      </c>
      <c r="O61" s="291">
        <v>2472500</v>
      </c>
      <c r="P61" s="292">
        <v>3.1982052486043723E-2</v>
      </c>
    </row>
    <row r="62" spans="1:16" ht="15">
      <c r="A62" s="254">
        <v>52</v>
      </c>
      <c r="B62" s="342" t="s">
        <v>43</v>
      </c>
      <c r="C62" s="417" t="s">
        <v>94</v>
      </c>
      <c r="D62" s="418">
        <v>44406</v>
      </c>
      <c r="E62" s="288">
        <v>2677.65</v>
      </c>
      <c r="F62" s="288">
        <v>2687.9166666666665</v>
      </c>
      <c r="G62" s="289">
        <v>2661.833333333333</v>
      </c>
      <c r="H62" s="289">
        <v>2646.0166666666664</v>
      </c>
      <c r="I62" s="289">
        <v>2619.9333333333329</v>
      </c>
      <c r="J62" s="289">
        <v>2703.7333333333331</v>
      </c>
      <c r="K62" s="289">
        <v>2729.8166666666662</v>
      </c>
      <c r="L62" s="289">
        <v>2745.6333333333332</v>
      </c>
      <c r="M62" s="276">
        <v>2714</v>
      </c>
      <c r="N62" s="276">
        <v>2672.1</v>
      </c>
      <c r="O62" s="291">
        <v>1912750</v>
      </c>
      <c r="P62" s="292">
        <v>1.1662347278785635E-2</v>
      </c>
    </row>
    <row r="63" spans="1:16" ht="15">
      <c r="A63" s="254">
        <v>53</v>
      </c>
      <c r="B63" s="342" t="s">
        <v>43</v>
      </c>
      <c r="C63" s="417" t="s">
        <v>96</v>
      </c>
      <c r="D63" s="418">
        <v>44406</v>
      </c>
      <c r="E63" s="288">
        <v>1196.8499999999999</v>
      </c>
      <c r="F63" s="288">
        <v>1210.2</v>
      </c>
      <c r="G63" s="289">
        <v>1179.9000000000001</v>
      </c>
      <c r="H63" s="289">
        <v>1162.95</v>
      </c>
      <c r="I63" s="289">
        <v>1132.6500000000001</v>
      </c>
      <c r="J63" s="289">
        <v>1227.1500000000001</v>
      </c>
      <c r="K63" s="289">
        <v>1257.4499999999998</v>
      </c>
      <c r="L63" s="289">
        <v>1274.4000000000001</v>
      </c>
      <c r="M63" s="276">
        <v>1240.5</v>
      </c>
      <c r="N63" s="276">
        <v>1193.25</v>
      </c>
      <c r="O63" s="291">
        <v>5915800</v>
      </c>
      <c r="P63" s="292">
        <v>8.0570624874422347E-2</v>
      </c>
    </row>
    <row r="64" spans="1:16" ht="15">
      <c r="A64" s="254">
        <v>54</v>
      </c>
      <c r="B64" s="342" t="s">
        <v>43</v>
      </c>
      <c r="C64" s="417" t="s">
        <v>97</v>
      </c>
      <c r="D64" s="418">
        <v>44406</v>
      </c>
      <c r="E64" s="288">
        <v>182.9</v>
      </c>
      <c r="F64" s="288">
        <v>182.86666666666667</v>
      </c>
      <c r="G64" s="289">
        <v>181.93333333333334</v>
      </c>
      <c r="H64" s="289">
        <v>180.96666666666667</v>
      </c>
      <c r="I64" s="289">
        <v>180.03333333333333</v>
      </c>
      <c r="J64" s="289">
        <v>183.83333333333334</v>
      </c>
      <c r="K64" s="289">
        <v>184.76666666666668</v>
      </c>
      <c r="L64" s="289">
        <v>185.73333333333335</v>
      </c>
      <c r="M64" s="276">
        <v>183.8</v>
      </c>
      <c r="N64" s="276">
        <v>181.9</v>
      </c>
      <c r="O64" s="291">
        <v>14745600</v>
      </c>
      <c r="P64" s="292">
        <v>-2.4408103490358799E-4</v>
      </c>
    </row>
    <row r="65" spans="1:16" ht="15">
      <c r="A65" s="254">
        <v>55</v>
      </c>
      <c r="B65" s="342" t="s">
        <v>53</v>
      </c>
      <c r="C65" s="417" t="s">
        <v>98</v>
      </c>
      <c r="D65" s="418">
        <v>44406</v>
      </c>
      <c r="E65" s="288">
        <v>86.2</v>
      </c>
      <c r="F65" s="288">
        <v>86.483333333333334</v>
      </c>
      <c r="G65" s="289">
        <v>85.766666666666666</v>
      </c>
      <c r="H65" s="289">
        <v>85.333333333333329</v>
      </c>
      <c r="I65" s="289">
        <v>84.61666666666666</v>
      </c>
      <c r="J65" s="289">
        <v>86.916666666666671</v>
      </c>
      <c r="K65" s="289">
        <v>87.63333333333334</v>
      </c>
      <c r="L65" s="289">
        <v>88.066666666666677</v>
      </c>
      <c r="M65" s="276">
        <v>87.2</v>
      </c>
      <c r="N65" s="276">
        <v>86.05</v>
      </c>
      <c r="O65" s="291">
        <v>80770000</v>
      </c>
      <c r="P65" s="292">
        <v>1.2396181975951406E-3</v>
      </c>
    </row>
    <row r="66" spans="1:16" ht="15">
      <c r="A66" s="254">
        <v>56</v>
      </c>
      <c r="B66" s="357" t="s">
        <v>72</v>
      </c>
      <c r="C66" s="417" t="s">
        <v>99</v>
      </c>
      <c r="D66" s="418">
        <v>44406</v>
      </c>
      <c r="E66" s="288">
        <v>153.30000000000001</v>
      </c>
      <c r="F66" s="288">
        <v>152.71666666666667</v>
      </c>
      <c r="G66" s="289">
        <v>151.13333333333333</v>
      </c>
      <c r="H66" s="289">
        <v>148.96666666666667</v>
      </c>
      <c r="I66" s="289">
        <v>147.38333333333333</v>
      </c>
      <c r="J66" s="289">
        <v>154.88333333333333</v>
      </c>
      <c r="K66" s="289">
        <v>156.46666666666664</v>
      </c>
      <c r="L66" s="289">
        <v>158.63333333333333</v>
      </c>
      <c r="M66" s="276">
        <v>154.30000000000001</v>
      </c>
      <c r="N66" s="276">
        <v>150.55000000000001</v>
      </c>
      <c r="O66" s="291">
        <v>29408100</v>
      </c>
      <c r="P66" s="292">
        <v>-8.8404605263157892E-3</v>
      </c>
    </row>
    <row r="67" spans="1:16" ht="15">
      <c r="A67" s="254">
        <v>57</v>
      </c>
      <c r="B67" s="342" t="s">
        <v>51</v>
      </c>
      <c r="C67" s="417" t="s">
        <v>100</v>
      </c>
      <c r="D67" s="418">
        <v>44406</v>
      </c>
      <c r="E67" s="391">
        <v>657</v>
      </c>
      <c r="F67" s="391">
        <v>655.76666666666665</v>
      </c>
      <c r="G67" s="392">
        <v>650.5333333333333</v>
      </c>
      <c r="H67" s="392">
        <v>644.06666666666661</v>
      </c>
      <c r="I67" s="392">
        <v>638.83333333333326</v>
      </c>
      <c r="J67" s="392">
        <v>662.23333333333335</v>
      </c>
      <c r="K67" s="392">
        <v>667.4666666666667</v>
      </c>
      <c r="L67" s="392">
        <v>673.93333333333339</v>
      </c>
      <c r="M67" s="393">
        <v>661</v>
      </c>
      <c r="N67" s="393">
        <v>649.29999999999995</v>
      </c>
      <c r="O67" s="394">
        <v>7469250</v>
      </c>
      <c r="P67" s="395">
        <v>-4.7502298498314438E-3</v>
      </c>
    </row>
    <row r="68" spans="1:16" ht="15">
      <c r="A68" s="254">
        <v>58</v>
      </c>
      <c r="B68" s="342" t="s">
        <v>101</v>
      </c>
      <c r="C68" s="417" t="s">
        <v>102</v>
      </c>
      <c r="D68" s="418">
        <v>44406</v>
      </c>
      <c r="E68" s="288">
        <v>32.049999999999997</v>
      </c>
      <c r="F68" s="288">
        <v>32.233333333333327</v>
      </c>
      <c r="G68" s="289">
        <v>31.566666666666656</v>
      </c>
      <c r="H68" s="289">
        <v>31.083333333333329</v>
      </c>
      <c r="I68" s="289">
        <v>30.416666666666657</v>
      </c>
      <c r="J68" s="289">
        <v>32.716666666666654</v>
      </c>
      <c r="K68" s="289">
        <v>33.383333333333326</v>
      </c>
      <c r="L68" s="289">
        <v>33.866666666666653</v>
      </c>
      <c r="M68" s="276">
        <v>32.9</v>
      </c>
      <c r="N68" s="276">
        <v>31.75</v>
      </c>
      <c r="O68" s="291">
        <v>120667500</v>
      </c>
      <c r="P68" s="292">
        <v>2.2107871164474938E-2</v>
      </c>
    </row>
    <row r="69" spans="1:16" ht="15">
      <c r="A69" s="254">
        <v>59</v>
      </c>
      <c r="B69" s="342" t="s">
        <v>49</v>
      </c>
      <c r="C69" s="417" t="s">
        <v>103</v>
      </c>
      <c r="D69" s="418">
        <v>44406</v>
      </c>
      <c r="E69" s="288">
        <v>890.15</v>
      </c>
      <c r="F69" s="288">
        <v>884.88333333333321</v>
      </c>
      <c r="G69" s="289">
        <v>876.81666666666638</v>
      </c>
      <c r="H69" s="289">
        <v>863.48333333333312</v>
      </c>
      <c r="I69" s="289">
        <v>855.41666666666629</v>
      </c>
      <c r="J69" s="289">
        <v>898.21666666666647</v>
      </c>
      <c r="K69" s="289">
        <v>906.2833333333333</v>
      </c>
      <c r="L69" s="289">
        <v>919.61666666666656</v>
      </c>
      <c r="M69" s="276">
        <v>892.95</v>
      </c>
      <c r="N69" s="276">
        <v>871.55</v>
      </c>
      <c r="O69" s="291">
        <v>4472000</v>
      </c>
      <c r="P69" s="292">
        <v>-2.379393145601397E-2</v>
      </c>
    </row>
    <row r="70" spans="1:16" ht="15">
      <c r="A70" s="254">
        <v>60</v>
      </c>
      <c r="B70" s="342" t="s">
        <v>91</v>
      </c>
      <c r="C70" s="417" t="s">
        <v>244</v>
      </c>
      <c r="D70" s="418">
        <v>44406</v>
      </c>
      <c r="E70" s="288">
        <v>1392.65</v>
      </c>
      <c r="F70" s="288">
        <v>1396.05</v>
      </c>
      <c r="G70" s="289">
        <v>1386.6</v>
      </c>
      <c r="H70" s="289">
        <v>1380.55</v>
      </c>
      <c r="I70" s="289">
        <v>1371.1</v>
      </c>
      <c r="J70" s="289">
        <v>1402.1</v>
      </c>
      <c r="K70" s="289">
        <v>1411.5500000000002</v>
      </c>
      <c r="L70" s="289">
        <v>1417.6</v>
      </c>
      <c r="M70" s="276">
        <v>1405.5</v>
      </c>
      <c r="N70" s="276">
        <v>1390</v>
      </c>
      <c r="O70" s="291">
        <v>1929200</v>
      </c>
      <c r="P70" s="292">
        <v>5.285562256119191E-2</v>
      </c>
    </row>
    <row r="71" spans="1:16" ht="15">
      <c r="A71" s="254">
        <v>61</v>
      </c>
      <c r="B71" s="357" t="s">
        <v>51</v>
      </c>
      <c r="C71" s="417" t="s">
        <v>363</v>
      </c>
      <c r="D71" s="418">
        <v>44406</v>
      </c>
      <c r="E71" s="288">
        <v>334.95</v>
      </c>
      <c r="F71" s="288">
        <v>334.91666666666669</v>
      </c>
      <c r="G71" s="289">
        <v>330.73333333333335</v>
      </c>
      <c r="H71" s="289">
        <v>326.51666666666665</v>
      </c>
      <c r="I71" s="289">
        <v>322.33333333333331</v>
      </c>
      <c r="J71" s="289">
        <v>339.13333333333338</v>
      </c>
      <c r="K71" s="289">
        <v>343.31666666666666</v>
      </c>
      <c r="L71" s="289">
        <v>347.53333333333342</v>
      </c>
      <c r="M71" s="276">
        <v>339.1</v>
      </c>
      <c r="N71" s="276">
        <v>330.7</v>
      </c>
      <c r="O71" s="291">
        <v>12086900</v>
      </c>
      <c r="P71" s="292">
        <v>2.9982829216748118E-2</v>
      </c>
    </row>
    <row r="72" spans="1:16" ht="15">
      <c r="A72" s="254">
        <v>62</v>
      </c>
      <c r="B72" s="342" t="s">
        <v>37</v>
      </c>
      <c r="C72" s="417" t="s">
        <v>104</v>
      </c>
      <c r="D72" s="418">
        <v>44406</v>
      </c>
      <c r="E72" s="288">
        <v>1503.3</v>
      </c>
      <c r="F72" s="288">
        <v>1502.2666666666667</v>
      </c>
      <c r="G72" s="289">
        <v>1492.4833333333333</v>
      </c>
      <c r="H72" s="289">
        <v>1481.6666666666667</v>
      </c>
      <c r="I72" s="289">
        <v>1471.8833333333334</v>
      </c>
      <c r="J72" s="289">
        <v>1513.0833333333333</v>
      </c>
      <c r="K72" s="289">
        <v>1522.8666666666666</v>
      </c>
      <c r="L72" s="289">
        <v>1533.6833333333332</v>
      </c>
      <c r="M72" s="276">
        <v>1512.05</v>
      </c>
      <c r="N72" s="276">
        <v>1491.45</v>
      </c>
      <c r="O72" s="291">
        <v>11363425</v>
      </c>
      <c r="P72" s="292">
        <v>1.2541806020066888E-4</v>
      </c>
    </row>
    <row r="73" spans="1:16" ht="15">
      <c r="A73" s="254">
        <v>63</v>
      </c>
      <c r="B73" s="342" t="s">
        <v>72</v>
      </c>
      <c r="C73" s="417" t="s">
        <v>368</v>
      </c>
      <c r="D73" s="418">
        <v>44406</v>
      </c>
      <c r="E73" s="288">
        <v>675.75</v>
      </c>
      <c r="F73" s="288">
        <v>671.35</v>
      </c>
      <c r="G73" s="289">
        <v>664.75</v>
      </c>
      <c r="H73" s="289">
        <v>653.75</v>
      </c>
      <c r="I73" s="289">
        <v>647.15</v>
      </c>
      <c r="J73" s="289">
        <v>682.35</v>
      </c>
      <c r="K73" s="289">
        <v>688.95000000000016</v>
      </c>
      <c r="L73" s="289">
        <v>699.95</v>
      </c>
      <c r="M73" s="276">
        <v>677.95</v>
      </c>
      <c r="N73" s="276">
        <v>660.35</v>
      </c>
      <c r="O73" s="291">
        <v>2238750</v>
      </c>
      <c r="P73" s="292">
        <v>-3.5541195476575124E-2</v>
      </c>
    </row>
    <row r="74" spans="1:16" ht="15">
      <c r="A74" s="254">
        <v>64</v>
      </c>
      <c r="B74" s="342" t="s">
        <v>63</v>
      </c>
      <c r="C74" s="417" t="s">
        <v>105</v>
      </c>
      <c r="D74" s="418">
        <v>44406</v>
      </c>
      <c r="E74" s="288">
        <v>991.45</v>
      </c>
      <c r="F74" s="288">
        <v>991.51666666666677</v>
      </c>
      <c r="G74" s="289">
        <v>983.63333333333355</v>
      </c>
      <c r="H74" s="289">
        <v>975.81666666666683</v>
      </c>
      <c r="I74" s="289">
        <v>967.93333333333362</v>
      </c>
      <c r="J74" s="289">
        <v>999.33333333333348</v>
      </c>
      <c r="K74" s="289">
        <v>1007.2166666666667</v>
      </c>
      <c r="L74" s="289">
        <v>1015.0333333333334</v>
      </c>
      <c r="M74" s="276">
        <v>999.4</v>
      </c>
      <c r="N74" s="276">
        <v>983.7</v>
      </c>
      <c r="O74" s="291">
        <v>6323000</v>
      </c>
      <c r="P74" s="292">
        <v>-2.4378953865144267E-2</v>
      </c>
    </row>
    <row r="75" spans="1:16" ht="15">
      <c r="A75" s="254">
        <v>65</v>
      </c>
      <c r="B75" s="342" t="s">
        <v>106</v>
      </c>
      <c r="C75" s="417" t="s">
        <v>107</v>
      </c>
      <c r="D75" s="418">
        <v>44406</v>
      </c>
      <c r="E75" s="288">
        <v>983</v>
      </c>
      <c r="F75" s="288">
        <v>981.31666666666661</v>
      </c>
      <c r="G75" s="289">
        <v>977.08333333333326</v>
      </c>
      <c r="H75" s="289">
        <v>971.16666666666663</v>
      </c>
      <c r="I75" s="289">
        <v>966.93333333333328</v>
      </c>
      <c r="J75" s="289">
        <v>987.23333333333323</v>
      </c>
      <c r="K75" s="289">
        <v>991.46666666666658</v>
      </c>
      <c r="L75" s="289">
        <v>997.38333333333321</v>
      </c>
      <c r="M75" s="276">
        <v>985.55</v>
      </c>
      <c r="N75" s="276">
        <v>975.4</v>
      </c>
      <c r="O75" s="291">
        <v>18601800</v>
      </c>
      <c r="P75" s="292">
        <v>-7.9516183223205285E-3</v>
      </c>
    </row>
    <row r="76" spans="1:16" ht="15">
      <c r="A76" s="254">
        <v>66</v>
      </c>
      <c r="B76" s="342" t="s">
        <v>56</v>
      </c>
      <c r="C76" t="s">
        <v>108</v>
      </c>
      <c r="D76" s="418">
        <v>44406</v>
      </c>
      <c r="E76" s="391">
        <v>2470.85</v>
      </c>
      <c r="F76" s="391">
        <v>2480.0666666666671</v>
      </c>
      <c r="G76" s="392">
        <v>2459.1333333333341</v>
      </c>
      <c r="H76" s="392">
        <v>2447.416666666667</v>
      </c>
      <c r="I76" s="392">
        <v>2426.483333333334</v>
      </c>
      <c r="J76" s="392">
        <v>2491.7833333333342</v>
      </c>
      <c r="K76" s="392">
        <v>2512.7166666666676</v>
      </c>
      <c r="L76" s="392">
        <v>2524.4333333333343</v>
      </c>
      <c r="M76" s="393">
        <v>2501</v>
      </c>
      <c r="N76" s="393">
        <v>2468.35</v>
      </c>
      <c r="O76" s="394">
        <v>16539000</v>
      </c>
      <c r="P76" s="395">
        <v>1.8530493099562142E-2</v>
      </c>
    </row>
    <row r="77" spans="1:16" ht="15">
      <c r="A77" s="254">
        <v>67</v>
      </c>
      <c r="B77" s="342" t="s">
        <v>56</v>
      </c>
      <c r="C77" s="417" t="s">
        <v>248</v>
      </c>
      <c r="D77" s="418">
        <v>44406</v>
      </c>
      <c r="E77" s="288">
        <v>2910.25</v>
      </c>
      <c r="F77" s="288">
        <v>2917.0333333333333</v>
      </c>
      <c r="G77" s="289">
        <v>2894.2166666666667</v>
      </c>
      <c r="H77" s="289">
        <v>2878.1833333333334</v>
      </c>
      <c r="I77" s="289">
        <v>2855.3666666666668</v>
      </c>
      <c r="J77" s="289">
        <v>2933.0666666666666</v>
      </c>
      <c r="K77" s="289">
        <v>2955.8833333333332</v>
      </c>
      <c r="L77" s="289">
        <v>2971.9166666666665</v>
      </c>
      <c r="M77" s="276">
        <v>2939.85</v>
      </c>
      <c r="N77" s="276">
        <v>2901</v>
      </c>
      <c r="O77" s="291">
        <v>555800</v>
      </c>
      <c r="P77" s="292">
        <v>4.4736842105263158E-2</v>
      </c>
    </row>
    <row r="78" spans="1:16" ht="15">
      <c r="A78" s="254">
        <v>68</v>
      </c>
      <c r="B78" s="342" t="s">
        <v>53</v>
      </c>
      <c r="C78" s="417" t="s">
        <v>109</v>
      </c>
      <c r="D78" s="418">
        <v>44406</v>
      </c>
      <c r="E78" s="288">
        <v>1491.75</v>
      </c>
      <c r="F78" s="288">
        <v>1495.05</v>
      </c>
      <c r="G78" s="289">
        <v>1485.1999999999998</v>
      </c>
      <c r="H78" s="289">
        <v>1478.6499999999999</v>
      </c>
      <c r="I78" s="289">
        <v>1468.7999999999997</v>
      </c>
      <c r="J78" s="289">
        <v>1501.6</v>
      </c>
      <c r="K78" s="289">
        <v>1511.4499999999998</v>
      </c>
      <c r="L78" s="289">
        <v>1518</v>
      </c>
      <c r="M78" s="276">
        <v>1504.9</v>
      </c>
      <c r="N78" s="276">
        <v>1488.5</v>
      </c>
      <c r="O78" s="291">
        <v>25149300</v>
      </c>
      <c r="P78" s="292">
        <v>-2.2474852167841323E-3</v>
      </c>
    </row>
    <row r="79" spans="1:16" ht="15">
      <c r="A79" s="254">
        <v>69</v>
      </c>
      <c r="B79" s="342" t="s">
        <v>56</v>
      </c>
      <c r="C79" s="417" t="s">
        <v>249</v>
      </c>
      <c r="D79" s="418">
        <v>44406</v>
      </c>
      <c r="E79" s="288">
        <v>688.65</v>
      </c>
      <c r="F79" s="288">
        <v>689.61666666666667</v>
      </c>
      <c r="G79" s="289">
        <v>684.7833333333333</v>
      </c>
      <c r="H79" s="289">
        <v>680.91666666666663</v>
      </c>
      <c r="I79" s="289">
        <v>676.08333333333326</v>
      </c>
      <c r="J79" s="289">
        <v>693.48333333333335</v>
      </c>
      <c r="K79" s="289">
        <v>698.31666666666661</v>
      </c>
      <c r="L79" s="289">
        <v>702.18333333333339</v>
      </c>
      <c r="M79" s="276">
        <v>694.45</v>
      </c>
      <c r="N79" s="276">
        <v>685.75</v>
      </c>
      <c r="O79" s="291">
        <v>20285100</v>
      </c>
      <c r="P79" s="292">
        <v>-4.5881463888589012E-3</v>
      </c>
    </row>
    <row r="80" spans="1:16" ht="15">
      <c r="A80" s="254">
        <v>70</v>
      </c>
      <c r="B80" s="357" t="s">
        <v>43</v>
      </c>
      <c r="C80" s="417" t="s">
        <v>110</v>
      </c>
      <c r="D80" s="418">
        <v>44406</v>
      </c>
      <c r="E80" s="288">
        <v>2903.8</v>
      </c>
      <c r="F80" s="288">
        <v>2907.0833333333335</v>
      </c>
      <c r="G80" s="289">
        <v>2886.7166666666672</v>
      </c>
      <c r="H80" s="289">
        <v>2869.6333333333337</v>
      </c>
      <c r="I80" s="289">
        <v>2849.2666666666673</v>
      </c>
      <c r="J80" s="289">
        <v>2924.166666666667</v>
      </c>
      <c r="K80" s="289">
        <v>2944.5333333333328</v>
      </c>
      <c r="L80" s="289">
        <v>2961.6166666666668</v>
      </c>
      <c r="M80" s="276">
        <v>2927.45</v>
      </c>
      <c r="N80" s="276">
        <v>2890</v>
      </c>
      <c r="O80" s="291">
        <v>4199100</v>
      </c>
      <c r="P80" s="292">
        <v>-2.0983423095754353E-2</v>
      </c>
    </row>
    <row r="81" spans="1:16" ht="15">
      <c r="A81" s="254">
        <v>71</v>
      </c>
      <c r="B81" s="342" t="s">
        <v>111</v>
      </c>
      <c r="C81" s="417" t="s">
        <v>112</v>
      </c>
      <c r="D81" s="418">
        <v>44406</v>
      </c>
      <c r="E81" s="288">
        <v>380.3</v>
      </c>
      <c r="F81" s="288">
        <v>378.88333333333338</v>
      </c>
      <c r="G81" s="289">
        <v>375.86666666666679</v>
      </c>
      <c r="H81" s="289">
        <v>371.43333333333339</v>
      </c>
      <c r="I81" s="289">
        <v>368.4166666666668</v>
      </c>
      <c r="J81" s="289">
        <v>383.31666666666678</v>
      </c>
      <c r="K81" s="289">
        <v>386.33333333333331</v>
      </c>
      <c r="L81" s="289">
        <v>390.76666666666677</v>
      </c>
      <c r="M81" s="276">
        <v>381.9</v>
      </c>
      <c r="N81" s="276">
        <v>374.45</v>
      </c>
      <c r="O81" s="291">
        <v>28693900</v>
      </c>
      <c r="P81" s="292">
        <v>-7.4371560315335417E-3</v>
      </c>
    </row>
    <row r="82" spans="1:16" ht="15">
      <c r="A82" s="254">
        <v>72</v>
      </c>
      <c r="B82" s="342" t="s">
        <v>72</v>
      </c>
      <c r="C82" s="417" t="s">
        <v>113</v>
      </c>
      <c r="D82" s="418">
        <v>44406</v>
      </c>
      <c r="E82" s="288">
        <v>296.85000000000002</v>
      </c>
      <c r="F82" s="288">
        <v>296.01666666666671</v>
      </c>
      <c r="G82" s="289">
        <v>294.48333333333341</v>
      </c>
      <c r="H82" s="289">
        <v>292.11666666666667</v>
      </c>
      <c r="I82" s="289">
        <v>290.58333333333337</v>
      </c>
      <c r="J82" s="289">
        <v>298.38333333333344</v>
      </c>
      <c r="K82" s="289">
        <v>299.91666666666674</v>
      </c>
      <c r="L82" s="289">
        <v>302.28333333333347</v>
      </c>
      <c r="M82" s="276">
        <v>297.55</v>
      </c>
      <c r="N82" s="276">
        <v>293.64999999999998</v>
      </c>
      <c r="O82" s="291">
        <v>19934100</v>
      </c>
      <c r="P82" s="292">
        <v>-1.6910785619174435E-2</v>
      </c>
    </row>
    <row r="83" spans="1:16" ht="15">
      <c r="A83" s="254">
        <v>73</v>
      </c>
      <c r="B83" s="342" t="s">
        <v>49</v>
      </c>
      <c r="C83" s="417" t="s">
        <v>114</v>
      </c>
      <c r="D83" s="418">
        <v>44406</v>
      </c>
      <c r="E83" s="288">
        <v>2487.8000000000002</v>
      </c>
      <c r="F83" s="288">
        <v>2484.5333333333333</v>
      </c>
      <c r="G83" s="289">
        <v>2477.2666666666664</v>
      </c>
      <c r="H83" s="289">
        <v>2466.7333333333331</v>
      </c>
      <c r="I83" s="289">
        <v>2459.4666666666662</v>
      </c>
      <c r="J83" s="289">
        <v>2495.0666666666666</v>
      </c>
      <c r="K83" s="289">
        <v>2502.3333333333339</v>
      </c>
      <c r="L83" s="289">
        <v>2512.8666666666668</v>
      </c>
      <c r="M83" s="276">
        <v>2491.8000000000002</v>
      </c>
      <c r="N83" s="276">
        <v>2474</v>
      </c>
      <c r="O83" s="291">
        <v>6294300</v>
      </c>
      <c r="P83" s="292">
        <v>-2.0927467300832342E-3</v>
      </c>
    </row>
    <row r="84" spans="1:16" ht="15">
      <c r="A84" s="254">
        <v>74</v>
      </c>
      <c r="B84" s="342" t="s">
        <v>56</v>
      </c>
      <c r="C84" s="417" t="s">
        <v>115</v>
      </c>
      <c r="D84" s="418">
        <v>44406</v>
      </c>
      <c r="E84" s="288">
        <v>261.45</v>
      </c>
      <c r="F84" s="288">
        <v>262.08333333333331</v>
      </c>
      <c r="G84" s="289">
        <v>259.56666666666661</v>
      </c>
      <c r="H84" s="289">
        <v>257.68333333333328</v>
      </c>
      <c r="I84" s="289">
        <v>255.16666666666657</v>
      </c>
      <c r="J84" s="289">
        <v>263.96666666666664</v>
      </c>
      <c r="K84" s="289">
        <v>266.48333333333341</v>
      </c>
      <c r="L84" s="289">
        <v>268.36666666666667</v>
      </c>
      <c r="M84" s="276">
        <v>264.60000000000002</v>
      </c>
      <c r="N84" s="276">
        <v>260.2</v>
      </c>
      <c r="O84" s="291">
        <v>31796700</v>
      </c>
      <c r="P84" s="292">
        <v>2.5412960609911056E-3</v>
      </c>
    </row>
    <row r="85" spans="1:16" ht="15">
      <c r="A85" s="254">
        <v>75</v>
      </c>
      <c r="B85" s="342" t="s">
        <v>53</v>
      </c>
      <c r="C85" s="417" t="s">
        <v>116</v>
      </c>
      <c r="D85" s="418">
        <v>44406</v>
      </c>
      <c r="E85" s="288">
        <v>633.35</v>
      </c>
      <c r="F85" s="288">
        <v>634.61666666666667</v>
      </c>
      <c r="G85" s="289">
        <v>630.2833333333333</v>
      </c>
      <c r="H85" s="289">
        <v>627.21666666666658</v>
      </c>
      <c r="I85" s="289">
        <v>622.88333333333321</v>
      </c>
      <c r="J85" s="289">
        <v>637.68333333333339</v>
      </c>
      <c r="K85" s="289">
        <v>642.01666666666665</v>
      </c>
      <c r="L85" s="289">
        <v>645.08333333333348</v>
      </c>
      <c r="M85" s="276">
        <v>638.95000000000005</v>
      </c>
      <c r="N85" s="276">
        <v>631.54999999999995</v>
      </c>
      <c r="O85" s="291">
        <v>73409875</v>
      </c>
      <c r="P85" s="292">
        <v>1.1308531595696317E-2</v>
      </c>
    </row>
    <row r="86" spans="1:16" ht="15">
      <c r="A86" s="254">
        <v>76</v>
      </c>
      <c r="B86" s="342" t="s">
        <v>56</v>
      </c>
      <c r="C86" s="417" t="s">
        <v>252</v>
      </c>
      <c r="D86" s="418">
        <v>44406</v>
      </c>
      <c r="E86" s="288">
        <v>1565.95</v>
      </c>
      <c r="F86" s="288">
        <v>1574.25</v>
      </c>
      <c r="G86" s="289">
        <v>1553.7</v>
      </c>
      <c r="H86" s="289">
        <v>1541.45</v>
      </c>
      <c r="I86" s="289">
        <v>1520.9</v>
      </c>
      <c r="J86" s="289">
        <v>1586.5</v>
      </c>
      <c r="K86" s="289">
        <v>1607.0500000000002</v>
      </c>
      <c r="L86" s="289">
        <v>1619.3</v>
      </c>
      <c r="M86" s="276">
        <v>1594.8</v>
      </c>
      <c r="N86" s="276">
        <v>1562</v>
      </c>
      <c r="O86" s="291">
        <v>1027650</v>
      </c>
      <c r="P86" s="292">
        <v>5.1761635493692913E-2</v>
      </c>
    </row>
    <row r="87" spans="1:16" ht="15">
      <c r="A87" s="254">
        <v>77</v>
      </c>
      <c r="B87" s="342" t="s">
        <v>56</v>
      </c>
      <c r="C87" s="417" t="s">
        <v>117</v>
      </c>
      <c r="D87" s="418">
        <v>44406</v>
      </c>
      <c r="E87" s="288">
        <v>615.20000000000005</v>
      </c>
      <c r="F87" s="288">
        <v>615.75</v>
      </c>
      <c r="G87" s="289">
        <v>612.20000000000005</v>
      </c>
      <c r="H87" s="289">
        <v>609.20000000000005</v>
      </c>
      <c r="I87" s="289">
        <v>605.65000000000009</v>
      </c>
      <c r="J87" s="289">
        <v>618.75</v>
      </c>
      <c r="K87" s="289">
        <v>622.29999999999995</v>
      </c>
      <c r="L87" s="289">
        <v>625.29999999999995</v>
      </c>
      <c r="M87" s="276">
        <v>619.29999999999995</v>
      </c>
      <c r="N87" s="276">
        <v>612.75</v>
      </c>
      <c r="O87" s="291">
        <v>5878500</v>
      </c>
      <c r="P87" s="292">
        <v>-6.0867359878265283E-3</v>
      </c>
    </row>
    <row r="88" spans="1:16" ht="15">
      <c r="A88" s="254">
        <v>78</v>
      </c>
      <c r="B88" s="342" t="s">
        <v>67</v>
      </c>
      <c r="C88" s="417" t="s">
        <v>118</v>
      </c>
      <c r="D88" s="418">
        <v>44406</v>
      </c>
      <c r="E88" s="288">
        <v>9.15</v>
      </c>
      <c r="F88" s="288">
        <v>9.0666666666666664</v>
      </c>
      <c r="G88" s="289">
        <v>8.6333333333333329</v>
      </c>
      <c r="H88" s="289">
        <v>8.1166666666666671</v>
      </c>
      <c r="I88" s="289">
        <v>7.6833333333333336</v>
      </c>
      <c r="J88" s="289">
        <v>9.5833333333333321</v>
      </c>
      <c r="K88" s="289">
        <v>10.016666666666666</v>
      </c>
      <c r="L88" s="289">
        <v>10.533333333333331</v>
      </c>
      <c r="M88" s="276">
        <v>9.5</v>
      </c>
      <c r="N88" s="276">
        <v>8.5500000000000007</v>
      </c>
      <c r="O88" s="291">
        <v>672770000</v>
      </c>
      <c r="P88" s="292">
        <v>6.9909829678281202E-2</v>
      </c>
    </row>
    <row r="89" spans="1:16" ht="15">
      <c r="A89" s="254">
        <v>79</v>
      </c>
      <c r="B89" s="342" t="s">
        <v>53</v>
      </c>
      <c r="C89" s="417" t="s">
        <v>119</v>
      </c>
      <c r="D89" s="418">
        <v>44406</v>
      </c>
      <c r="E89" s="288">
        <v>54.4</v>
      </c>
      <c r="F89" s="288">
        <v>54.6</v>
      </c>
      <c r="G89" s="289">
        <v>53.95</v>
      </c>
      <c r="H89" s="289">
        <v>53.5</v>
      </c>
      <c r="I89" s="289">
        <v>52.85</v>
      </c>
      <c r="J89" s="289">
        <v>55.050000000000004</v>
      </c>
      <c r="K89" s="289">
        <v>55.699999999999996</v>
      </c>
      <c r="L89" s="289">
        <v>56.150000000000006</v>
      </c>
      <c r="M89" s="276">
        <v>55.25</v>
      </c>
      <c r="N89" s="276">
        <v>54.15</v>
      </c>
      <c r="O89" s="291">
        <v>166231000</v>
      </c>
      <c r="P89" s="292">
        <v>1.5141846028891338E-2</v>
      </c>
    </row>
    <row r="90" spans="1:16" ht="15">
      <c r="A90" s="254">
        <v>80</v>
      </c>
      <c r="B90" s="342" t="s">
        <v>72</v>
      </c>
      <c r="C90" s="417" t="s">
        <v>120</v>
      </c>
      <c r="D90" s="418">
        <v>44406</v>
      </c>
      <c r="E90" s="288">
        <v>572.04999999999995</v>
      </c>
      <c r="F90" s="288">
        <v>569.30000000000007</v>
      </c>
      <c r="G90" s="289">
        <v>562.90000000000009</v>
      </c>
      <c r="H90" s="289">
        <v>553.75</v>
      </c>
      <c r="I90" s="289">
        <v>547.35</v>
      </c>
      <c r="J90" s="289">
        <v>578.45000000000016</v>
      </c>
      <c r="K90" s="289">
        <v>584.85</v>
      </c>
      <c r="L90" s="289">
        <v>594.00000000000023</v>
      </c>
      <c r="M90" s="276">
        <v>575.70000000000005</v>
      </c>
      <c r="N90" s="276">
        <v>560.15</v>
      </c>
      <c r="O90" s="291">
        <v>10637000</v>
      </c>
      <c r="P90" s="292">
        <v>5.7202288091523657E-3</v>
      </c>
    </row>
    <row r="91" spans="1:16" ht="15">
      <c r="A91" s="254">
        <v>81</v>
      </c>
      <c r="B91" s="357" t="s">
        <v>101</v>
      </c>
      <c r="C91" s="417" t="s">
        <v>255</v>
      </c>
      <c r="D91" s="418">
        <v>44406</v>
      </c>
      <c r="E91" s="288">
        <v>141.80000000000001</v>
      </c>
      <c r="F91" s="288">
        <v>142.03333333333333</v>
      </c>
      <c r="G91" s="289">
        <v>140.76666666666665</v>
      </c>
      <c r="H91" s="289">
        <v>139.73333333333332</v>
      </c>
      <c r="I91" s="289">
        <v>138.46666666666664</v>
      </c>
      <c r="J91" s="289">
        <v>143.06666666666666</v>
      </c>
      <c r="K91" s="289">
        <v>144.33333333333337</v>
      </c>
      <c r="L91" s="289">
        <v>145.36666666666667</v>
      </c>
      <c r="M91" s="276">
        <v>143.30000000000001</v>
      </c>
      <c r="N91" s="276">
        <v>141</v>
      </c>
      <c r="O91" s="291">
        <v>4091100</v>
      </c>
      <c r="P91" s="292">
        <v>-2.1455223880597014E-2</v>
      </c>
    </row>
    <row r="92" spans="1:16" ht="15">
      <c r="A92" s="254">
        <v>82</v>
      </c>
      <c r="B92" s="342" t="s">
        <v>39</v>
      </c>
      <c r="C92" s="417" t="s">
        <v>121</v>
      </c>
      <c r="D92" s="418">
        <v>44406</v>
      </c>
      <c r="E92" s="391">
        <v>1745.05</v>
      </c>
      <c r="F92" s="391">
        <v>1739.7</v>
      </c>
      <c r="G92" s="392">
        <v>1724.65</v>
      </c>
      <c r="H92" s="392">
        <v>1704.25</v>
      </c>
      <c r="I92" s="392">
        <v>1689.2</v>
      </c>
      <c r="J92" s="392">
        <v>1760.1000000000001</v>
      </c>
      <c r="K92" s="392">
        <v>1775.1499999999999</v>
      </c>
      <c r="L92" s="392">
        <v>1795.5500000000002</v>
      </c>
      <c r="M92" s="393">
        <v>1754.75</v>
      </c>
      <c r="N92" s="393">
        <v>1719.3</v>
      </c>
      <c r="O92" s="394">
        <v>2579000</v>
      </c>
      <c r="P92" s="395">
        <v>8.0125073285128006E-3</v>
      </c>
    </row>
    <row r="93" spans="1:16" ht="15">
      <c r="A93" s="254">
        <v>83</v>
      </c>
      <c r="B93" s="342" t="s">
        <v>53</v>
      </c>
      <c r="C93" s="417" t="s">
        <v>122</v>
      </c>
      <c r="D93" s="418">
        <v>44406</v>
      </c>
      <c r="E93" s="288">
        <v>1006.65</v>
      </c>
      <c r="F93" s="288">
        <v>1007.5333333333333</v>
      </c>
      <c r="G93" s="289">
        <v>997.91666666666663</v>
      </c>
      <c r="H93" s="289">
        <v>989.18333333333328</v>
      </c>
      <c r="I93" s="289">
        <v>979.56666666666661</v>
      </c>
      <c r="J93" s="289">
        <v>1016.2666666666667</v>
      </c>
      <c r="K93" s="289">
        <v>1025.8833333333334</v>
      </c>
      <c r="L93" s="289">
        <v>1034.6166666666668</v>
      </c>
      <c r="M93" s="276">
        <v>1017.15</v>
      </c>
      <c r="N93" s="276">
        <v>998.8</v>
      </c>
      <c r="O93" s="291">
        <v>16365600</v>
      </c>
      <c r="P93" s="292">
        <v>-1.8089529672228523E-2</v>
      </c>
    </row>
    <row r="94" spans="1:16" ht="15">
      <c r="A94" s="254">
        <v>84</v>
      </c>
      <c r="B94" s="342" t="s">
        <v>67</v>
      </c>
      <c r="C94" s="417" t="s">
        <v>800</v>
      </c>
      <c r="D94" s="418">
        <v>44406</v>
      </c>
      <c r="E94" s="288">
        <v>235.35</v>
      </c>
      <c r="F94" s="288">
        <v>235.5</v>
      </c>
      <c r="G94" s="289">
        <v>231.7</v>
      </c>
      <c r="H94" s="289">
        <v>228.04999999999998</v>
      </c>
      <c r="I94" s="289">
        <v>224.24999999999997</v>
      </c>
      <c r="J94" s="289">
        <v>239.15</v>
      </c>
      <c r="K94" s="289">
        <v>242.95000000000002</v>
      </c>
      <c r="L94" s="289">
        <v>246.60000000000002</v>
      </c>
      <c r="M94" s="276">
        <v>239.3</v>
      </c>
      <c r="N94" s="276">
        <v>231.85</v>
      </c>
      <c r="O94" s="291">
        <v>14406000</v>
      </c>
      <c r="P94" s="292">
        <v>1.8207005739164853E-2</v>
      </c>
    </row>
    <row r="95" spans="1:16" ht="15">
      <c r="A95" s="254">
        <v>85</v>
      </c>
      <c r="B95" s="342" t="s">
        <v>106</v>
      </c>
      <c r="C95" s="417" t="s">
        <v>124</v>
      </c>
      <c r="D95" s="418">
        <v>44406</v>
      </c>
      <c r="E95" s="288">
        <v>1567.8</v>
      </c>
      <c r="F95" s="288">
        <v>1571.1666666666667</v>
      </c>
      <c r="G95" s="289">
        <v>1562.4333333333334</v>
      </c>
      <c r="H95" s="289">
        <v>1557.0666666666666</v>
      </c>
      <c r="I95" s="289">
        <v>1548.3333333333333</v>
      </c>
      <c r="J95" s="289">
        <v>1576.5333333333335</v>
      </c>
      <c r="K95" s="289">
        <v>1585.2666666666667</v>
      </c>
      <c r="L95" s="289">
        <v>1590.6333333333337</v>
      </c>
      <c r="M95" s="276">
        <v>1579.9</v>
      </c>
      <c r="N95" s="276">
        <v>1565.8</v>
      </c>
      <c r="O95" s="291">
        <v>30486000</v>
      </c>
      <c r="P95" s="292">
        <v>-7.2875759529531289E-3</v>
      </c>
    </row>
    <row r="96" spans="1:16" ht="15">
      <c r="A96" s="254">
        <v>86</v>
      </c>
      <c r="B96" s="342" t="s">
        <v>72</v>
      </c>
      <c r="C96" s="417" t="s">
        <v>125</v>
      </c>
      <c r="D96" s="418">
        <v>44406</v>
      </c>
      <c r="E96" s="288">
        <v>108.15</v>
      </c>
      <c r="F96" s="288">
        <v>108.41666666666667</v>
      </c>
      <c r="G96" s="289">
        <v>107.63333333333334</v>
      </c>
      <c r="H96" s="289">
        <v>107.11666666666667</v>
      </c>
      <c r="I96" s="289">
        <v>106.33333333333334</v>
      </c>
      <c r="J96" s="289">
        <v>108.93333333333334</v>
      </c>
      <c r="K96" s="289">
        <v>109.71666666666667</v>
      </c>
      <c r="L96" s="289">
        <v>110.23333333333333</v>
      </c>
      <c r="M96" s="276">
        <v>109.2</v>
      </c>
      <c r="N96" s="276">
        <v>107.9</v>
      </c>
      <c r="O96" s="291">
        <v>52448500</v>
      </c>
      <c r="P96" s="292">
        <v>2.9077923734217574E-2</v>
      </c>
    </row>
    <row r="97" spans="1:16" ht="15">
      <c r="A97" s="254">
        <v>87</v>
      </c>
      <c r="B97" s="357" t="s">
        <v>39</v>
      </c>
      <c r="C97" s="417" t="s">
        <v>750</v>
      </c>
      <c r="D97" s="418">
        <v>44406</v>
      </c>
      <c r="E97" s="288">
        <v>2046.2</v>
      </c>
      <c r="F97" s="288">
        <v>2048.2999999999997</v>
      </c>
      <c r="G97" s="289">
        <v>2034.8999999999996</v>
      </c>
      <c r="H97" s="289">
        <v>2023.6</v>
      </c>
      <c r="I97" s="289">
        <v>2010.1999999999998</v>
      </c>
      <c r="J97" s="289">
        <v>2059.5999999999995</v>
      </c>
      <c r="K97" s="289">
        <v>2073</v>
      </c>
      <c r="L97" s="289">
        <v>2084.2999999999993</v>
      </c>
      <c r="M97" s="276">
        <v>2061.6999999999998</v>
      </c>
      <c r="N97" s="276">
        <v>2037</v>
      </c>
      <c r="O97" s="291">
        <v>1988025</v>
      </c>
      <c r="P97" s="292">
        <v>-3.5933806146572107E-2</v>
      </c>
    </row>
    <row r="98" spans="1:16" ht="15">
      <c r="A98" s="254">
        <v>88</v>
      </c>
      <c r="B98" s="342" t="s">
        <v>49</v>
      </c>
      <c r="C98" s="417" t="s">
        <v>126</v>
      </c>
      <c r="D98" s="418">
        <v>44406</v>
      </c>
      <c r="E98" s="288">
        <v>203.65</v>
      </c>
      <c r="F98" s="288">
        <v>203.51666666666665</v>
      </c>
      <c r="G98" s="289">
        <v>202.68333333333331</v>
      </c>
      <c r="H98" s="289">
        <v>201.71666666666667</v>
      </c>
      <c r="I98" s="289">
        <v>200.88333333333333</v>
      </c>
      <c r="J98" s="289">
        <v>204.48333333333329</v>
      </c>
      <c r="K98" s="289">
        <v>205.31666666666666</v>
      </c>
      <c r="L98" s="289">
        <v>206.28333333333327</v>
      </c>
      <c r="M98" s="276">
        <v>204.35</v>
      </c>
      <c r="N98" s="276">
        <v>202.55</v>
      </c>
      <c r="O98" s="291">
        <v>174291200</v>
      </c>
      <c r="P98" s="292">
        <v>3.5930791767242172E-3</v>
      </c>
    </row>
    <row r="99" spans="1:16" ht="15">
      <c r="A99" s="254">
        <v>89</v>
      </c>
      <c r="B99" s="342" t="s">
        <v>111</v>
      </c>
      <c r="C99" s="417" t="s">
        <v>127</v>
      </c>
      <c r="D99" s="418">
        <v>44406</v>
      </c>
      <c r="E99" s="288">
        <v>397</v>
      </c>
      <c r="F99" s="288">
        <v>397.81666666666666</v>
      </c>
      <c r="G99" s="289">
        <v>393.2833333333333</v>
      </c>
      <c r="H99" s="289">
        <v>389.56666666666666</v>
      </c>
      <c r="I99" s="289">
        <v>385.0333333333333</v>
      </c>
      <c r="J99" s="289">
        <v>401.5333333333333</v>
      </c>
      <c r="K99" s="289">
        <v>406.06666666666672</v>
      </c>
      <c r="L99" s="289">
        <v>409.7833333333333</v>
      </c>
      <c r="M99" s="276">
        <v>402.35</v>
      </c>
      <c r="N99" s="276">
        <v>394.1</v>
      </c>
      <c r="O99" s="291">
        <v>32842500</v>
      </c>
      <c r="P99" s="292">
        <v>-1.4442079659470965E-3</v>
      </c>
    </row>
    <row r="100" spans="1:16" ht="15">
      <c r="A100" s="254">
        <v>90</v>
      </c>
      <c r="B100" s="342" t="s">
        <v>111</v>
      </c>
      <c r="C100" s="417" t="s">
        <v>128</v>
      </c>
      <c r="D100" s="418">
        <v>44406</v>
      </c>
      <c r="E100" s="288">
        <v>677.8</v>
      </c>
      <c r="F100" s="288">
        <v>680.26666666666665</v>
      </c>
      <c r="G100" s="289">
        <v>673.98333333333335</v>
      </c>
      <c r="H100" s="289">
        <v>670.16666666666674</v>
      </c>
      <c r="I100" s="289">
        <v>663.88333333333344</v>
      </c>
      <c r="J100" s="289">
        <v>684.08333333333326</v>
      </c>
      <c r="K100" s="289">
        <v>690.36666666666656</v>
      </c>
      <c r="L100" s="289">
        <v>694.18333333333317</v>
      </c>
      <c r="M100" s="276">
        <v>686.55</v>
      </c>
      <c r="N100" s="276">
        <v>676.45</v>
      </c>
      <c r="O100" s="291">
        <v>41365350</v>
      </c>
      <c r="P100" s="292">
        <v>2.0176460795738305E-2</v>
      </c>
    </row>
    <row r="101" spans="1:16" ht="15">
      <c r="A101" s="254">
        <v>91</v>
      </c>
      <c r="B101" s="342" t="s">
        <v>39</v>
      </c>
      <c r="C101" s="417" t="s">
        <v>129</v>
      </c>
      <c r="D101" s="418">
        <v>44406</v>
      </c>
      <c r="E101" s="288">
        <v>3124.85</v>
      </c>
      <c r="F101" s="288">
        <v>3117.4833333333336</v>
      </c>
      <c r="G101" s="289">
        <v>3089.9666666666672</v>
      </c>
      <c r="H101" s="289">
        <v>3055.0833333333335</v>
      </c>
      <c r="I101" s="289">
        <v>3027.5666666666671</v>
      </c>
      <c r="J101" s="289">
        <v>3152.3666666666672</v>
      </c>
      <c r="K101" s="289">
        <v>3179.8833333333337</v>
      </c>
      <c r="L101" s="289">
        <v>3214.7666666666673</v>
      </c>
      <c r="M101" s="276">
        <v>3145</v>
      </c>
      <c r="N101" s="276">
        <v>3082.6</v>
      </c>
      <c r="O101" s="291">
        <v>1472750</v>
      </c>
      <c r="P101" s="292">
        <v>2.1147512567169353E-2</v>
      </c>
    </row>
    <row r="102" spans="1:16" ht="15">
      <c r="A102" s="254">
        <v>92</v>
      </c>
      <c r="B102" s="342" t="s">
        <v>53</v>
      </c>
      <c r="C102" s="417" t="s">
        <v>131</v>
      </c>
      <c r="D102" s="418">
        <v>44406</v>
      </c>
      <c r="E102" s="288">
        <v>1720.7</v>
      </c>
      <c r="F102" s="288">
        <v>1720.8333333333333</v>
      </c>
      <c r="G102" s="289">
        <v>1711.6666666666665</v>
      </c>
      <c r="H102" s="289">
        <v>1702.6333333333332</v>
      </c>
      <c r="I102" s="289">
        <v>1693.4666666666665</v>
      </c>
      <c r="J102" s="289">
        <v>1729.8666666666666</v>
      </c>
      <c r="K102" s="289">
        <v>1739.0333333333331</v>
      </c>
      <c r="L102" s="289">
        <v>1748.0666666666666</v>
      </c>
      <c r="M102" s="276">
        <v>1730</v>
      </c>
      <c r="N102" s="276">
        <v>1711.8</v>
      </c>
      <c r="O102" s="291">
        <v>22895200</v>
      </c>
      <c r="P102" s="292">
        <v>-2.2691959635972477E-2</v>
      </c>
    </row>
    <row r="103" spans="1:16" ht="15">
      <c r="A103" s="254">
        <v>93</v>
      </c>
      <c r="B103" s="342" t="s">
        <v>56</v>
      </c>
      <c r="C103" s="417" t="s">
        <v>132</v>
      </c>
      <c r="D103" s="418">
        <v>44406</v>
      </c>
      <c r="E103" s="288">
        <v>93.1</v>
      </c>
      <c r="F103" s="288">
        <v>93.283333333333346</v>
      </c>
      <c r="G103" s="289">
        <v>92.566666666666691</v>
      </c>
      <c r="H103" s="289">
        <v>92.033333333333346</v>
      </c>
      <c r="I103" s="289">
        <v>91.316666666666691</v>
      </c>
      <c r="J103" s="289">
        <v>93.816666666666691</v>
      </c>
      <c r="K103" s="289">
        <v>94.53333333333336</v>
      </c>
      <c r="L103" s="289">
        <v>95.066666666666691</v>
      </c>
      <c r="M103" s="276">
        <v>94</v>
      </c>
      <c r="N103" s="276">
        <v>92.75</v>
      </c>
      <c r="O103" s="291">
        <v>64529444</v>
      </c>
      <c r="P103" s="292">
        <v>5.5625086914198301E-3</v>
      </c>
    </row>
    <row r="104" spans="1:16" ht="15">
      <c r="A104" s="254">
        <v>94</v>
      </c>
      <c r="B104" s="342" t="s">
        <v>39</v>
      </c>
      <c r="C104" s="417" t="s">
        <v>345</v>
      </c>
      <c r="D104" s="418">
        <v>44406</v>
      </c>
      <c r="E104" s="288">
        <v>3243.4</v>
      </c>
      <c r="F104" s="288">
        <v>3253.15</v>
      </c>
      <c r="G104" s="289">
        <v>3207.3</v>
      </c>
      <c r="H104" s="289">
        <v>3171.2000000000003</v>
      </c>
      <c r="I104" s="289">
        <v>3125.3500000000004</v>
      </c>
      <c r="J104" s="289">
        <v>3289.25</v>
      </c>
      <c r="K104" s="289">
        <v>3335.0999999999995</v>
      </c>
      <c r="L104" s="289">
        <v>3371.2</v>
      </c>
      <c r="M104" s="276">
        <v>3299</v>
      </c>
      <c r="N104" s="276">
        <v>3217.05</v>
      </c>
      <c r="O104" s="291">
        <v>467500</v>
      </c>
      <c r="P104" s="292">
        <v>7.2247706422018346E-2</v>
      </c>
    </row>
    <row r="105" spans="1:16" ht="15">
      <c r="A105" s="254">
        <v>95</v>
      </c>
      <c r="B105" s="342" t="s">
        <v>56</v>
      </c>
      <c r="C105" s="417" t="s">
        <v>133</v>
      </c>
      <c r="D105" s="418">
        <v>44406</v>
      </c>
      <c r="E105" s="288">
        <v>471.65</v>
      </c>
      <c r="F105" s="288">
        <v>472.4666666666667</v>
      </c>
      <c r="G105" s="289">
        <v>468.68333333333339</v>
      </c>
      <c r="H105" s="289">
        <v>465.7166666666667</v>
      </c>
      <c r="I105" s="289">
        <v>461.93333333333339</v>
      </c>
      <c r="J105" s="289">
        <v>475.43333333333339</v>
      </c>
      <c r="K105" s="289">
        <v>479.2166666666667</v>
      </c>
      <c r="L105" s="289">
        <v>482.18333333333339</v>
      </c>
      <c r="M105" s="276">
        <v>476.25</v>
      </c>
      <c r="N105" s="276">
        <v>469.5</v>
      </c>
      <c r="O105" s="291">
        <v>13916000</v>
      </c>
      <c r="P105" s="292">
        <v>8.4057971014492756E-3</v>
      </c>
    </row>
    <row r="106" spans="1:16" ht="15">
      <c r="A106" s="254">
        <v>96</v>
      </c>
      <c r="B106" s="342" t="s">
        <v>63</v>
      </c>
      <c r="C106" s="417" t="s">
        <v>134</v>
      </c>
      <c r="D106" s="418">
        <v>44406</v>
      </c>
      <c r="E106" s="288">
        <v>1490.05</v>
      </c>
      <c r="F106" s="288">
        <v>1489.75</v>
      </c>
      <c r="G106" s="289">
        <v>1477.9</v>
      </c>
      <c r="H106" s="289">
        <v>1465.75</v>
      </c>
      <c r="I106" s="289">
        <v>1453.9</v>
      </c>
      <c r="J106" s="289">
        <v>1501.9</v>
      </c>
      <c r="K106" s="289">
        <v>1513.75</v>
      </c>
      <c r="L106" s="289">
        <v>1525.9</v>
      </c>
      <c r="M106" s="276">
        <v>1501.6</v>
      </c>
      <c r="N106" s="276">
        <v>1477.6</v>
      </c>
      <c r="O106" s="291">
        <v>14027125</v>
      </c>
      <c r="P106" s="292">
        <v>2.3881474019978175E-2</v>
      </c>
    </row>
    <row r="107" spans="1:16" ht="15">
      <c r="A107" s="254">
        <v>97</v>
      </c>
      <c r="B107" s="342" t="s">
        <v>106</v>
      </c>
      <c r="C107" s="417" t="s">
        <v>260</v>
      </c>
      <c r="D107" s="418">
        <v>44406</v>
      </c>
      <c r="E107" s="288">
        <v>4035.1</v>
      </c>
      <c r="F107" s="288">
        <v>4036.0166666666664</v>
      </c>
      <c r="G107" s="289">
        <v>3974.083333333333</v>
      </c>
      <c r="H107" s="289">
        <v>3913.0666666666666</v>
      </c>
      <c r="I107" s="289">
        <v>3851.1333333333332</v>
      </c>
      <c r="J107" s="289">
        <v>4097.0333333333328</v>
      </c>
      <c r="K107" s="289">
        <v>4158.9666666666662</v>
      </c>
      <c r="L107" s="289">
        <v>4219.9833333333327</v>
      </c>
      <c r="M107" s="276">
        <v>4097.95</v>
      </c>
      <c r="N107" s="276">
        <v>3975</v>
      </c>
      <c r="O107" s="291">
        <v>663000</v>
      </c>
      <c r="P107" s="292">
        <v>3.0303030303030304E-2</v>
      </c>
    </row>
    <row r="108" spans="1:16" ht="15">
      <c r="A108" s="254">
        <v>98</v>
      </c>
      <c r="B108" s="342" t="s">
        <v>106</v>
      </c>
      <c r="C108" s="417" t="s">
        <v>259</v>
      </c>
      <c r="D108" s="418">
        <v>44406</v>
      </c>
      <c r="E108" s="288">
        <v>2892.55</v>
      </c>
      <c r="F108" s="288">
        <v>2889.8833333333337</v>
      </c>
      <c r="G108" s="289">
        <v>2862.7166666666672</v>
      </c>
      <c r="H108" s="289">
        <v>2832.8833333333337</v>
      </c>
      <c r="I108" s="289">
        <v>2805.7166666666672</v>
      </c>
      <c r="J108" s="289">
        <v>2919.7166666666672</v>
      </c>
      <c r="K108" s="289">
        <v>2946.8833333333341</v>
      </c>
      <c r="L108" s="289">
        <v>2976.7166666666672</v>
      </c>
      <c r="M108" s="276">
        <v>2917.05</v>
      </c>
      <c r="N108" s="276">
        <v>2860.05</v>
      </c>
      <c r="O108" s="291">
        <v>478800</v>
      </c>
      <c r="P108" s="292">
        <v>5.8823529411764705E-3</v>
      </c>
    </row>
    <row r="109" spans="1:16" ht="15">
      <c r="A109" s="254">
        <v>99</v>
      </c>
      <c r="B109" s="342" t="s">
        <v>51</v>
      </c>
      <c r="C109" s="417" t="s">
        <v>135</v>
      </c>
      <c r="D109" s="418">
        <v>44406</v>
      </c>
      <c r="E109" s="288">
        <v>1149.9000000000001</v>
      </c>
      <c r="F109" s="288">
        <v>1149.1666666666667</v>
      </c>
      <c r="G109" s="289">
        <v>1142.1833333333334</v>
      </c>
      <c r="H109" s="289">
        <v>1134.4666666666667</v>
      </c>
      <c r="I109" s="289">
        <v>1127.4833333333333</v>
      </c>
      <c r="J109" s="289">
        <v>1156.8833333333334</v>
      </c>
      <c r="K109" s="289">
        <v>1163.8666666666666</v>
      </c>
      <c r="L109" s="289">
        <v>1171.5833333333335</v>
      </c>
      <c r="M109" s="276">
        <v>1156.1500000000001</v>
      </c>
      <c r="N109" s="276">
        <v>1141.45</v>
      </c>
      <c r="O109" s="291">
        <v>7289600</v>
      </c>
      <c r="P109" s="292">
        <v>5.2786643751534496E-2</v>
      </c>
    </row>
    <row r="110" spans="1:16" ht="15">
      <c r="A110" s="254">
        <v>100</v>
      </c>
      <c r="B110" s="342" t="s">
        <v>43</v>
      </c>
      <c r="C110" s="417" t="s">
        <v>136</v>
      </c>
      <c r="D110" s="418">
        <v>44406</v>
      </c>
      <c r="E110" s="288">
        <v>774.8</v>
      </c>
      <c r="F110" s="288">
        <v>779.4</v>
      </c>
      <c r="G110" s="289">
        <v>765.9</v>
      </c>
      <c r="H110" s="289">
        <v>757</v>
      </c>
      <c r="I110" s="289">
        <v>743.5</v>
      </c>
      <c r="J110" s="289">
        <v>788.3</v>
      </c>
      <c r="K110" s="289">
        <v>801.8</v>
      </c>
      <c r="L110" s="289">
        <v>810.69999999999993</v>
      </c>
      <c r="M110" s="276">
        <v>792.9</v>
      </c>
      <c r="N110" s="276">
        <v>770.5</v>
      </c>
      <c r="O110" s="291">
        <v>11111100</v>
      </c>
      <c r="P110" s="292">
        <v>4.3041135497437245E-2</v>
      </c>
    </row>
    <row r="111" spans="1:16" ht="15">
      <c r="A111" s="254">
        <v>101</v>
      </c>
      <c r="B111" s="342" t="s">
        <v>56</v>
      </c>
      <c r="C111" s="417" t="s">
        <v>137</v>
      </c>
      <c r="D111" s="418">
        <v>44406</v>
      </c>
      <c r="E111" s="288">
        <v>155.80000000000001</v>
      </c>
      <c r="F111" s="288">
        <v>156.30000000000001</v>
      </c>
      <c r="G111" s="289">
        <v>154.80000000000001</v>
      </c>
      <c r="H111" s="289">
        <v>153.80000000000001</v>
      </c>
      <c r="I111" s="289">
        <v>152.30000000000001</v>
      </c>
      <c r="J111" s="289">
        <v>157.30000000000001</v>
      </c>
      <c r="K111" s="289">
        <v>158.80000000000001</v>
      </c>
      <c r="L111" s="289">
        <v>159.80000000000001</v>
      </c>
      <c r="M111" s="276">
        <v>157.80000000000001</v>
      </c>
      <c r="N111" s="276">
        <v>155.30000000000001</v>
      </c>
      <c r="O111" s="291">
        <v>44840000</v>
      </c>
      <c r="P111" s="292">
        <v>2.3183643665571376E-2</v>
      </c>
    </row>
    <row r="112" spans="1:16" ht="15">
      <c r="A112" s="254">
        <v>102</v>
      </c>
      <c r="B112" s="342" t="s">
        <v>56</v>
      </c>
      <c r="C112" s="417" t="s">
        <v>138</v>
      </c>
      <c r="D112" s="418">
        <v>44406</v>
      </c>
      <c r="E112" s="288">
        <v>167.9</v>
      </c>
      <c r="F112" s="288">
        <v>168.31666666666666</v>
      </c>
      <c r="G112" s="289">
        <v>166.28333333333333</v>
      </c>
      <c r="H112" s="289">
        <v>164.66666666666666</v>
      </c>
      <c r="I112" s="289">
        <v>162.63333333333333</v>
      </c>
      <c r="J112" s="289">
        <v>169.93333333333334</v>
      </c>
      <c r="K112" s="289">
        <v>171.96666666666664</v>
      </c>
      <c r="L112" s="289">
        <v>173.58333333333334</v>
      </c>
      <c r="M112" s="276">
        <v>170.35</v>
      </c>
      <c r="N112" s="276">
        <v>166.7</v>
      </c>
      <c r="O112" s="291">
        <v>23298000</v>
      </c>
      <c r="P112" s="292">
        <v>-1.1959287531806615E-2</v>
      </c>
    </row>
    <row r="113" spans="1:16" ht="15">
      <c r="A113" s="254">
        <v>103</v>
      </c>
      <c r="B113" s="342" t="s">
        <v>49</v>
      </c>
      <c r="C113" s="417" t="s">
        <v>139</v>
      </c>
      <c r="D113" s="418">
        <v>44406</v>
      </c>
      <c r="E113" s="288">
        <v>536.79999999999995</v>
      </c>
      <c r="F113" s="288">
        <v>536.33333333333337</v>
      </c>
      <c r="G113" s="289">
        <v>532.16666666666674</v>
      </c>
      <c r="H113" s="289">
        <v>527.53333333333342</v>
      </c>
      <c r="I113" s="289">
        <v>523.36666666666679</v>
      </c>
      <c r="J113" s="289">
        <v>540.9666666666667</v>
      </c>
      <c r="K113" s="289">
        <v>545.13333333333344</v>
      </c>
      <c r="L113" s="289">
        <v>549.76666666666665</v>
      </c>
      <c r="M113" s="276">
        <v>540.5</v>
      </c>
      <c r="N113" s="276">
        <v>531.70000000000005</v>
      </c>
      <c r="O113" s="291">
        <v>6128000</v>
      </c>
      <c r="P113" s="292">
        <v>0</v>
      </c>
    </row>
    <row r="114" spans="1:16" ht="15">
      <c r="A114" s="254">
        <v>104</v>
      </c>
      <c r="B114" s="342" t="s">
        <v>43</v>
      </c>
      <c r="C114" s="417" t="s">
        <v>140</v>
      </c>
      <c r="D114" s="418">
        <v>44406</v>
      </c>
      <c r="E114" s="288">
        <v>7597.9</v>
      </c>
      <c r="F114" s="288">
        <v>7577.166666666667</v>
      </c>
      <c r="G114" s="289">
        <v>7530.3333333333339</v>
      </c>
      <c r="H114" s="289">
        <v>7462.7666666666673</v>
      </c>
      <c r="I114" s="289">
        <v>7415.9333333333343</v>
      </c>
      <c r="J114" s="289">
        <v>7644.7333333333336</v>
      </c>
      <c r="K114" s="289">
        <v>7691.5666666666675</v>
      </c>
      <c r="L114" s="289">
        <v>7759.1333333333332</v>
      </c>
      <c r="M114" s="276">
        <v>7624</v>
      </c>
      <c r="N114" s="276">
        <v>7509.6</v>
      </c>
      <c r="O114" s="291">
        <v>1777100</v>
      </c>
      <c r="P114" s="292">
        <v>1.7346004121822762E-2</v>
      </c>
    </row>
    <row r="115" spans="1:16" ht="15">
      <c r="A115" s="254">
        <v>105</v>
      </c>
      <c r="B115" s="342" t="s">
        <v>49</v>
      </c>
      <c r="C115" s="417" t="s">
        <v>141</v>
      </c>
      <c r="D115" s="418">
        <v>44406</v>
      </c>
      <c r="E115" s="288">
        <v>667.35</v>
      </c>
      <c r="F115" s="288">
        <v>666.91666666666663</v>
      </c>
      <c r="G115" s="289">
        <v>664.48333333333323</v>
      </c>
      <c r="H115" s="289">
        <v>661.61666666666656</v>
      </c>
      <c r="I115" s="289">
        <v>659.18333333333317</v>
      </c>
      <c r="J115" s="289">
        <v>669.7833333333333</v>
      </c>
      <c r="K115" s="289">
        <v>672.2166666666667</v>
      </c>
      <c r="L115" s="289">
        <v>675.08333333333337</v>
      </c>
      <c r="M115" s="276">
        <v>669.35</v>
      </c>
      <c r="N115" s="276">
        <v>664.05</v>
      </c>
      <c r="O115" s="291">
        <v>11035000</v>
      </c>
      <c r="P115" s="292">
        <v>2.0431328036322363E-3</v>
      </c>
    </row>
    <row r="116" spans="1:16" ht="15">
      <c r="A116" s="254">
        <v>106</v>
      </c>
      <c r="B116" s="342" t="s">
        <v>56</v>
      </c>
      <c r="C116" s="417" t="s">
        <v>428</v>
      </c>
      <c r="D116" s="418">
        <v>44406</v>
      </c>
      <c r="E116" s="288">
        <v>2844.25</v>
      </c>
      <c r="F116" s="288">
        <v>2854.7833333333333</v>
      </c>
      <c r="G116" s="289">
        <v>2819.5666666666666</v>
      </c>
      <c r="H116" s="289">
        <v>2794.8833333333332</v>
      </c>
      <c r="I116" s="289">
        <v>2759.6666666666665</v>
      </c>
      <c r="J116" s="289">
        <v>2879.4666666666667</v>
      </c>
      <c r="K116" s="289">
        <v>2914.6833333333329</v>
      </c>
      <c r="L116" s="289">
        <v>2939.3666666666668</v>
      </c>
      <c r="M116" s="276">
        <v>2890</v>
      </c>
      <c r="N116" s="276">
        <v>2830.1</v>
      </c>
      <c r="O116" s="291">
        <v>238400</v>
      </c>
      <c r="P116" s="292">
        <v>1.8803418803418803E-2</v>
      </c>
    </row>
    <row r="117" spans="1:16" ht="15">
      <c r="A117" s="254">
        <v>107</v>
      </c>
      <c r="B117" s="357" t="s">
        <v>51</v>
      </c>
      <c r="C117" s="417" t="s">
        <v>142</v>
      </c>
      <c r="D117" s="418">
        <v>44406</v>
      </c>
      <c r="E117" s="288">
        <v>1055.95</v>
      </c>
      <c r="F117" s="288">
        <v>1062.5166666666667</v>
      </c>
      <c r="G117" s="289">
        <v>1045.7833333333333</v>
      </c>
      <c r="H117" s="289">
        <v>1035.6166666666666</v>
      </c>
      <c r="I117" s="289">
        <v>1018.8833333333332</v>
      </c>
      <c r="J117" s="289">
        <v>1072.6833333333334</v>
      </c>
      <c r="K117" s="289">
        <v>1089.4166666666665</v>
      </c>
      <c r="L117" s="289">
        <v>1099.5833333333335</v>
      </c>
      <c r="M117" s="276">
        <v>1079.25</v>
      </c>
      <c r="N117" s="276">
        <v>1052.3499999999999</v>
      </c>
      <c r="O117" s="291">
        <v>2508350</v>
      </c>
      <c r="P117" s="292">
        <v>2.0089875759978854E-2</v>
      </c>
    </row>
    <row r="118" spans="1:16" ht="15">
      <c r="A118" s="254">
        <v>108</v>
      </c>
      <c r="B118" s="342" t="s">
        <v>72</v>
      </c>
      <c r="C118" s="417" t="s">
        <v>143</v>
      </c>
      <c r="D118" s="418">
        <v>44406</v>
      </c>
      <c r="E118" s="288">
        <v>1140.5999999999999</v>
      </c>
      <c r="F118" s="288">
        <v>1143.7333333333333</v>
      </c>
      <c r="G118" s="289">
        <v>1134.8666666666668</v>
      </c>
      <c r="H118" s="289">
        <v>1129.1333333333334</v>
      </c>
      <c r="I118" s="289">
        <v>1120.2666666666669</v>
      </c>
      <c r="J118" s="289">
        <v>1149.4666666666667</v>
      </c>
      <c r="K118" s="289">
        <v>1158.333333333333</v>
      </c>
      <c r="L118" s="289">
        <v>1164.0666666666666</v>
      </c>
      <c r="M118" s="276">
        <v>1152.5999999999999</v>
      </c>
      <c r="N118" s="276">
        <v>1138</v>
      </c>
      <c r="O118" s="291">
        <v>2506800</v>
      </c>
      <c r="P118" s="292">
        <v>-5.0011907597046915E-3</v>
      </c>
    </row>
    <row r="119" spans="1:16" ht="15">
      <c r="A119" s="254">
        <v>109</v>
      </c>
      <c r="B119" s="342" t="s">
        <v>106</v>
      </c>
      <c r="C119" s="417" t="s">
        <v>144</v>
      </c>
      <c r="D119" s="418">
        <v>44406</v>
      </c>
      <c r="E119" s="288">
        <v>2574.6999999999998</v>
      </c>
      <c r="F119" s="288">
        <v>2579.6666666666665</v>
      </c>
      <c r="G119" s="289">
        <v>2559.6333333333332</v>
      </c>
      <c r="H119" s="289">
        <v>2544.5666666666666</v>
      </c>
      <c r="I119" s="289">
        <v>2524.5333333333333</v>
      </c>
      <c r="J119" s="289">
        <v>2594.7333333333331</v>
      </c>
      <c r="K119" s="289">
        <v>2614.7666666666669</v>
      </c>
      <c r="L119" s="289">
        <v>2629.833333333333</v>
      </c>
      <c r="M119" s="276">
        <v>2599.6999999999998</v>
      </c>
      <c r="N119" s="276">
        <v>2564.6</v>
      </c>
      <c r="O119" s="291">
        <v>1808000</v>
      </c>
      <c r="P119" s="292">
        <v>1.8247353007434106E-2</v>
      </c>
    </row>
    <row r="120" spans="1:16" ht="15">
      <c r="A120" s="254">
        <v>110</v>
      </c>
      <c r="B120" s="342" t="s">
        <v>43</v>
      </c>
      <c r="C120" s="417" t="s">
        <v>145</v>
      </c>
      <c r="D120" s="418">
        <v>44406</v>
      </c>
      <c r="E120" s="288">
        <v>245.15</v>
      </c>
      <c r="F120" s="288">
        <v>244</v>
      </c>
      <c r="G120" s="289">
        <v>241.2</v>
      </c>
      <c r="H120" s="289">
        <v>237.25</v>
      </c>
      <c r="I120" s="289">
        <v>234.45</v>
      </c>
      <c r="J120" s="289">
        <v>247.95</v>
      </c>
      <c r="K120" s="289">
        <v>250.75</v>
      </c>
      <c r="L120" s="289">
        <v>254.7</v>
      </c>
      <c r="M120" s="276">
        <v>246.8</v>
      </c>
      <c r="N120" s="276">
        <v>240.05</v>
      </c>
      <c r="O120" s="291">
        <v>29683500</v>
      </c>
      <c r="P120" s="292">
        <v>-3.5702103467879477E-2</v>
      </c>
    </row>
    <row r="121" spans="1:16" ht="15">
      <c r="A121" s="254">
        <v>111</v>
      </c>
      <c r="B121" s="342" t="s">
        <v>106</v>
      </c>
      <c r="C121" s="417" t="s">
        <v>262</v>
      </c>
      <c r="D121" s="418">
        <v>44406</v>
      </c>
      <c r="E121" s="288">
        <v>2122.85</v>
      </c>
      <c r="F121" s="288">
        <v>2106.4333333333334</v>
      </c>
      <c r="G121" s="289">
        <v>2080.8666666666668</v>
      </c>
      <c r="H121" s="289">
        <v>2038.8833333333332</v>
      </c>
      <c r="I121" s="289">
        <v>2013.3166666666666</v>
      </c>
      <c r="J121" s="289">
        <v>2148.416666666667</v>
      </c>
      <c r="K121" s="289">
        <v>2173.9833333333336</v>
      </c>
      <c r="L121" s="289">
        <v>2215.9666666666672</v>
      </c>
      <c r="M121" s="276">
        <v>2132</v>
      </c>
      <c r="N121" s="276">
        <v>2064.4499999999998</v>
      </c>
      <c r="O121" s="291">
        <v>702650</v>
      </c>
      <c r="P121" s="292">
        <v>-4.0390590324012425E-2</v>
      </c>
    </row>
    <row r="122" spans="1:16" ht="15">
      <c r="A122" s="254">
        <v>112</v>
      </c>
      <c r="B122" s="342" t="s">
        <v>43</v>
      </c>
      <c r="C122" s="417" t="s">
        <v>146</v>
      </c>
      <c r="D122" s="418">
        <v>44406</v>
      </c>
      <c r="E122" s="288">
        <v>81402.899999999994</v>
      </c>
      <c r="F122" s="288">
        <v>81244.233333333323</v>
      </c>
      <c r="G122" s="289">
        <v>80614.516666666648</v>
      </c>
      <c r="H122" s="289">
        <v>79826.133333333331</v>
      </c>
      <c r="I122" s="289">
        <v>79196.416666666657</v>
      </c>
      <c r="J122" s="289">
        <v>82032.61666666664</v>
      </c>
      <c r="K122" s="289">
        <v>82662.333333333314</v>
      </c>
      <c r="L122" s="289">
        <v>83450.716666666631</v>
      </c>
      <c r="M122" s="276">
        <v>81873.95</v>
      </c>
      <c r="N122" s="276">
        <v>80455.850000000006</v>
      </c>
      <c r="O122" s="291">
        <v>44120</v>
      </c>
      <c r="P122" s="292">
        <v>-1.7371937639198219E-2</v>
      </c>
    </row>
    <row r="123" spans="1:16" ht="15">
      <c r="A123" s="254">
        <v>113</v>
      </c>
      <c r="B123" s="342" t="s">
        <v>56</v>
      </c>
      <c r="C123" s="417" t="s">
        <v>147</v>
      </c>
      <c r="D123" s="418">
        <v>44406</v>
      </c>
      <c r="E123" s="288">
        <v>1478.5</v>
      </c>
      <c r="F123" s="288">
        <v>1481.3333333333333</v>
      </c>
      <c r="G123" s="289">
        <v>1471.0166666666664</v>
      </c>
      <c r="H123" s="289">
        <v>1463.5333333333331</v>
      </c>
      <c r="I123" s="289">
        <v>1453.2166666666662</v>
      </c>
      <c r="J123" s="289">
        <v>1488.8166666666666</v>
      </c>
      <c r="K123" s="289">
        <v>1499.1333333333337</v>
      </c>
      <c r="L123" s="289">
        <v>1506.6166666666668</v>
      </c>
      <c r="M123" s="276">
        <v>1491.65</v>
      </c>
      <c r="N123" s="276">
        <v>1473.85</v>
      </c>
      <c r="O123" s="291">
        <v>3397500</v>
      </c>
      <c r="P123" s="292">
        <v>1.6150740242261104E-2</v>
      </c>
    </row>
    <row r="124" spans="1:16" ht="15">
      <c r="A124" s="254">
        <v>114</v>
      </c>
      <c r="B124" s="342" t="s">
        <v>39</v>
      </c>
      <c r="C124" s="417" t="s">
        <v>768</v>
      </c>
      <c r="D124" s="418">
        <v>44406</v>
      </c>
      <c r="E124" s="288">
        <v>372.35</v>
      </c>
      <c r="F124" s="288">
        <v>371.43333333333334</v>
      </c>
      <c r="G124" s="289">
        <v>368.36666666666667</v>
      </c>
      <c r="H124" s="289">
        <v>364.38333333333333</v>
      </c>
      <c r="I124" s="289">
        <v>361.31666666666666</v>
      </c>
      <c r="J124" s="289">
        <v>375.41666666666669</v>
      </c>
      <c r="K124" s="289">
        <v>378.48333333333341</v>
      </c>
      <c r="L124" s="289">
        <v>382.4666666666667</v>
      </c>
      <c r="M124" s="276">
        <v>374.5</v>
      </c>
      <c r="N124" s="276">
        <v>367.45</v>
      </c>
      <c r="O124" s="291">
        <v>2166400</v>
      </c>
      <c r="P124" s="292">
        <v>3.7064492216456633E-3</v>
      </c>
    </row>
    <row r="125" spans="1:16" ht="15">
      <c r="A125" s="254">
        <v>115</v>
      </c>
      <c r="B125" s="342" t="s">
        <v>111</v>
      </c>
      <c r="C125" s="417" t="s">
        <v>148</v>
      </c>
      <c r="D125" s="418">
        <v>44406</v>
      </c>
      <c r="E125" s="288">
        <v>78.3</v>
      </c>
      <c r="F125" s="288">
        <v>78.533333333333346</v>
      </c>
      <c r="G125" s="289">
        <v>77.816666666666691</v>
      </c>
      <c r="H125" s="289">
        <v>77.333333333333343</v>
      </c>
      <c r="I125" s="289">
        <v>76.616666666666688</v>
      </c>
      <c r="J125" s="289">
        <v>79.016666666666694</v>
      </c>
      <c r="K125" s="289">
        <v>79.733333333333363</v>
      </c>
      <c r="L125" s="289">
        <v>80.216666666666697</v>
      </c>
      <c r="M125" s="276">
        <v>79.25</v>
      </c>
      <c r="N125" s="276">
        <v>78.05</v>
      </c>
      <c r="O125" s="291">
        <v>91664000</v>
      </c>
      <c r="P125" s="292">
        <v>-1.5339663988312637E-2</v>
      </c>
    </row>
    <row r="126" spans="1:16" ht="15">
      <c r="A126" s="254">
        <v>116</v>
      </c>
      <c r="B126" s="342" t="s">
        <v>39</v>
      </c>
      <c r="C126" s="417" t="s">
        <v>256</v>
      </c>
      <c r="D126" s="418">
        <v>44406</v>
      </c>
      <c r="E126" s="288">
        <v>5333.55</v>
      </c>
      <c r="F126" s="288">
        <v>5220.3999999999996</v>
      </c>
      <c r="G126" s="289">
        <v>5071.7999999999993</v>
      </c>
      <c r="H126" s="289">
        <v>4810.0499999999993</v>
      </c>
      <c r="I126" s="289">
        <v>4661.4499999999989</v>
      </c>
      <c r="J126" s="289">
        <v>5482.15</v>
      </c>
      <c r="K126" s="289">
        <v>5630.75</v>
      </c>
      <c r="L126" s="289">
        <v>5892.5</v>
      </c>
      <c r="M126" s="276">
        <v>5369</v>
      </c>
      <c r="N126" s="276">
        <v>4958.6499999999996</v>
      </c>
      <c r="O126" s="291">
        <v>1159500</v>
      </c>
      <c r="P126" s="292">
        <v>9.4771627522719226E-2</v>
      </c>
    </row>
    <row r="127" spans="1:16" ht="15">
      <c r="A127" s="254">
        <v>117</v>
      </c>
      <c r="B127" s="342" t="s">
        <v>813</v>
      </c>
      <c r="C127" s="417" t="s">
        <v>437</v>
      </c>
      <c r="D127" s="418">
        <v>44406</v>
      </c>
      <c r="E127" s="288">
        <v>3764.95</v>
      </c>
      <c r="F127" s="288">
        <v>3759.5166666666664</v>
      </c>
      <c r="G127" s="289">
        <v>3716.0333333333328</v>
      </c>
      <c r="H127" s="289">
        <v>3667.1166666666663</v>
      </c>
      <c r="I127" s="289">
        <v>3623.6333333333328</v>
      </c>
      <c r="J127" s="289">
        <v>3808.4333333333329</v>
      </c>
      <c r="K127" s="289">
        <v>3851.9166666666665</v>
      </c>
      <c r="L127" s="289">
        <v>3900.833333333333</v>
      </c>
      <c r="M127" s="276">
        <v>3803</v>
      </c>
      <c r="N127" s="276">
        <v>3710.6</v>
      </c>
      <c r="O127" s="291">
        <v>406125</v>
      </c>
      <c r="P127" s="292">
        <v>2.092760180995475E-2</v>
      </c>
    </row>
    <row r="128" spans="1:16" ht="15">
      <c r="A128" s="254">
        <v>118</v>
      </c>
      <c r="B128" s="342" t="s">
        <v>49</v>
      </c>
      <c r="C128" s="417" t="s">
        <v>151</v>
      </c>
      <c r="D128" s="418">
        <v>44406</v>
      </c>
      <c r="E128" s="288">
        <v>17712.05</v>
      </c>
      <c r="F128" s="288">
        <v>17717.083333333332</v>
      </c>
      <c r="G128" s="289">
        <v>17651.966666666664</v>
      </c>
      <c r="H128" s="289">
        <v>17591.883333333331</v>
      </c>
      <c r="I128" s="289">
        <v>17526.766666666663</v>
      </c>
      <c r="J128" s="289">
        <v>17777.166666666664</v>
      </c>
      <c r="K128" s="289">
        <v>17842.283333333333</v>
      </c>
      <c r="L128" s="289">
        <v>17902.366666666665</v>
      </c>
      <c r="M128" s="276">
        <v>17782.2</v>
      </c>
      <c r="N128" s="276">
        <v>17657</v>
      </c>
      <c r="O128" s="291">
        <v>226600</v>
      </c>
      <c r="P128" s="292">
        <v>4.4326241134751776E-3</v>
      </c>
    </row>
    <row r="129" spans="1:16" ht="15">
      <c r="A129" s="254">
        <v>119</v>
      </c>
      <c r="B129" s="342" t="s">
        <v>111</v>
      </c>
      <c r="C129" s="417" t="s">
        <v>152</v>
      </c>
      <c r="D129" s="418">
        <v>44406</v>
      </c>
      <c r="E129" s="288">
        <v>185.4</v>
      </c>
      <c r="F129" s="288">
        <v>184.9</v>
      </c>
      <c r="G129" s="289">
        <v>183.65</v>
      </c>
      <c r="H129" s="289">
        <v>181.9</v>
      </c>
      <c r="I129" s="289">
        <v>180.65</v>
      </c>
      <c r="J129" s="289">
        <v>186.65</v>
      </c>
      <c r="K129" s="289">
        <v>187.9</v>
      </c>
      <c r="L129" s="289">
        <v>189.65</v>
      </c>
      <c r="M129" s="276">
        <v>186.15</v>
      </c>
      <c r="N129" s="276">
        <v>183.15</v>
      </c>
      <c r="O129" s="291">
        <v>62832600</v>
      </c>
      <c r="P129" s="292">
        <v>-3.3594394064303382E-2</v>
      </c>
    </row>
    <row r="130" spans="1:16" ht="15">
      <c r="A130" s="254">
        <v>120</v>
      </c>
      <c r="B130" s="342" t="s">
        <v>42</v>
      </c>
      <c r="C130" s="417" t="s">
        <v>153</v>
      </c>
      <c r="D130" s="418">
        <v>44406</v>
      </c>
      <c r="E130" s="288">
        <v>117.2</v>
      </c>
      <c r="F130" s="288">
        <v>116.83333333333333</v>
      </c>
      <c r="G130" s="289">
        <v>116.16666666666666</v>
      </c>
      <c r="H130" s="289">
        <v>115.13333333333333</v>
      </c>
      <c r="I130" s="289">
        <v>114.46666666666665</v>
      </c>
      <c r="J130" s="289">
        <v>117.86666666666666</v>
      </c>
      <c r="K130" s="289">
        <v>118.53333333333332</v>
      </c>
      <c r="L130" s="289">
        <v>119.56666666666666</v>
      </c>
      <c r="M130" s="276">
        <v>117.5</v>
      </c>
      <c r="N130" s="276">
        <v>115.8</v>
      </c>
      <c r="O130" s="291">
        <v>48478500</v>
      </c>
      <c r="P130" s="292">
        <v>-3.5604943871187213E-2</v>
      </c>
    </row>
    <row r="131" spans="1:16" ht="15">
      <c r="A131" s="254">
        <v>121</v>
      </c>
      <c r="B131" s="342" t="s">
        <v>72</v>
      </c>
      <c r="C131" s="417" t="s">
        <v>155</v>
      </c>
      <c r="D131" s="418">
        <v>44406</v>
      </c>
      <c r="E131" s="288">
        <v>119.25</v>
      </c>
      <c r="F131" s="288">
        <v>118.86666666666667</v>
      </c>
      <c r="G131" s="289">
        <v>117.73333333333335</v>
      </c>
      <c r="H131" s="289">
        <v>116.21666666666667</v>
      </c>
      <c r="I131" s="289">
        <v>115.08333333333334</v>
      </c>
      <c r="J131" s="289">
        <v>120.38333333333335</v>
      </c>
      <c r="K131" s="289">
        <v>121.51666666666668</v>
      </c>
      <c r="L131" s="289">
        <v>123.03333333333336</v>
      </c>
      <c r="M131" s="276">
        <v>120</v>
      </c>
      <c r="N131" s="276">
        <v>117.35</v>
      </c>
      <c r="O131" s="291">
        <v>69923700</v>
      </c>
      <c r="P131" s="292">
        <v>-2.2918011620400257E-2</v>
      </c>
    </row>
    <row r="132" spans="1:16" ht="15">
      <c r="A132" s="254">
        <v>122</v>
      </c>
      <c r="B132" s="342" t="s">
        <v>78</v>
      </c>
      <c r="C132" s="417" t="s">
        <v>156</v>
      </c>
      <c r="D132" s="418">
        <v>44406</v>
      </c>
      <c r="E132" s="288">
        <v>29689.4</v>
      </c>
      <c r="F132" s="288">
        <v>29693.466666666664</v>
      </c>
      <c r="G132" s="289">
        <v>29546.933333333327</v>
      </c>
      <c r="H132" s="289">
        <v>29404.466666666664</v>
      </c>
      <c r="I132" s="289">
        <v>29257.933333333327</v>
      </c>
      <c r="J132" s="289">
        <v>29835.933333333327</v>
      </c>
      <c r="K132" s="289">
        <v>29982.46666666666</v>
      </c>
      <c r="L132" s="289">
        <v>30124.933333333327</v>
      </c>
      <c r="M132" s="276">
        <v>29840</v>
      </c>
      <c r="N132" s="276">
        <v>29551</v>
      </c>
      <c r="O132" s="291">
        <v>69150</v>
      </c>
      <c r="P132" s="292">
        <v>-4.1580041580041582E-2</v>
      </c>
    </row>
    <row r="133" spans="1:16" ht="15">
      <c r="A133" s="254">
        <v>123</v>
      </c>
      <c r="B133" s="357" t="s">
        <v>51</v>
      </c>
      <c r="C133" s="417" t="s">
        <v>157</v>
      </c>
      <c r="D133" s="418">
        <v>44406</v>
      </c>
      <c r="E133" s="288">
        <v>2379.35</v>
      </c>
      <c r="F133" s="288">
        <v>2392.1166666666668</v>
      </c>
      <c r="G133" s="289">
        <v>2359.2333333333336</v>
      </c>
      <c r="H133" s="289">
        <v>2339.1166666666668</v>
      </c>
      <c r="I133" s="289">
        <v>2306.2333333333336</v>
      </c>
      <c r="J133" s="289">
        <v>2412.2333333333336</v>
      </c>
      <c r="K133" s="289">
        <v>2445.1166666666668</v>
      </c>
      <c r="L133" s="289">
        <v>2465.2333333333336</v>
      </c>
      <c r="M133" s="276">
        <v>2425</v>
      </c>
      <c r="N133" s="276">
        <v>2372</v>
      </c>
      <c r="O133" s="291">
        <v>3172125</v>
      </c>
      <c r="P133" s="292">
        <v>2.1429203931639069E-2</v>
      </c>
    </row>
    <row r="134" spans="1:16" ht="15">
      <c r="A134" s="254">
        <v>124</v>
      </c>
      <c r="B134" s="342" t="s">
        <v>72</v>
      </c>
      <c r="C134" s="417" t="s">
        <v>158</v>
      </c>
      <c r="D134" s="418">
        <v>44406</v>
      </c>
      <c r="E134" s="288">
        <v>224</v>
      </c>
      <c r="F134" s="288">
        <v>224.20000000000002</v>
      </c>
      <c r="G134" s="289">
        <v>223.35000000000002</v>
      </c>
      <c r="H134" s="289">
        <v>222.70000000000002</v>
      </c>
      <c r="I134" s="289">
        <v>221.85000000000002</v>
      </c>
      <c r="J134" s="289">
        <v>224.85000000000002</v>
      </c>
      <c r="K134" s="289">
        <v>225.7</v>
      </c>
      <c r="L134" s="289">
        <v>226.35000000000002</v>
      </c>
      <c r="M134" s="276">
        <v>225.05</v>
      </c>
      <c r="N134" s="276">
        <v>223.55</v>
      </c>
      <c r="O134" s="291">
        <v>25230000</v>
      </c>
      <c r="P134" s="292">
        <v>-1.3489736070381233E-2</v>
      </c>
    </row>
    <row r="135" spans="1:16" ht="15">
      <c r="A135" s="254">
        <v>125</v>
      </c>
      <c r="B135" s="342" t="s">
        <v>56</v>
      </c>
      <c r="C135" s="417" t="s">
        <v>159</v>
      </c>
      <c r="D135" s="418">
        <v>44406</v>
      </c>
      <c r="E135" s="288">
        <v>122.45</v>
      </c>
      <c r="F135" s="288">
        <v>124.61666666666667</v>
      </c>
      <c r="G135" s="289">
        <v>119.83333333333334</v>
      </c>
      <c r="H135" s="289">
        <v>117.21666666666667</v>
      </c>
      <c r="I135" s="289">
        <v>112.43333333333334</v>
      </c>
      <c r="J135" s="289">
        <v>127.23333333333335</v>
      </c>
      <c r="K135" s="289">
        <v>132.01666666666668</v>
      </c>
      <c r="L135" s="289">
        <v>134.63333333333335</v>
      </c>
      <c r="M135" s="276">
        <v>129.4</v>
      </c>
      <c r="N135" s="276">
        <v>122</v>
      </c>
      <c r="O135" s="291">
        <v>46853400</v>
      </c>
      <c r="P135" s="292">
        <v>8.3596214511041003E-2</v>
      </c>
    </row>
    <row r="136" spans="1:16" ht="15">
      <c r="A136" s="254">
        <v>126</v>
      </c>
      <c r="B136" s="342" t="s">
        <v>51</v>
      </c>
      <c r="C136" s="417" t="s">
        <v>269</v>
      </c>
      <c r="D136" s="418">
        <v>44406</v>
      </c>
      <c r="E136" s="288">
        <v>5760.7</v>
      </c>
      <c r="F136" s="288">
        <v>5743.7333333333336</v>
      </c>
      <c r="G136" s="289">
        <v>5649.7666666666673</v>
      </c>
      <c r="H136" s="289">
        <v>5538.8333333333339</v>
      </c>
      <c r="I136" s="289">
        <v>5444.8666666666677</v>
      </c>
      <c r="J136" s="289">
        <v>5854.666666666667</v>
      </c>
      <c r="K136" s="289">
        <v>5948.6333333333341</v>
      </c>
      <c r="L136" s="289">
        <v>6059.5666666666666</v>
      </c>
      <c r="M136" s="276">
        <v>5837.7</v>
      </c>
      <c r="N136" s="276">
        <v>5632.8</v>
      </c>
      <c r="O136" s="291">
        <v>372750</v>
      </c>
      <c r="P136" s="292">
        <v>1.6359918200408999E-2</v>
      </c>
    </row>
    <row r="137" spans="1:16" ht="15">
      <c r="A137" s="254">
        <v>127</v>
      </c>
      <c r="B137" s="342" t="s">
        <v>49</v>
      </c>
      <c r="C137" s="417" t="s">
        <v>160</v>
      </c>
      <c r="D137" s="418">
        <v>44406</v>
      </c>
      <c r="E137" s="288">
        <v>2172</v>
      </c>
      <c r="F137" s="288">
        <v>2172.3166666666666</v>
      </c>
      <c r="G137" s="289">
        <v>2161.1833333333334</v>
      </c>
      <c r="H137" s="289">
        <v>2150.3666666666668</v>
      </c>
      <c r="I137" s="289">
        <v>2139.2333333333336</v>
      </c>
      <c r="J137" s="289">
        <v>2183.1333333333332</v>
      </c>
      <c r="K137" s="289">
        <v>2194.2666666666664</v>
      </c>
      <c r="L137" s="289">
        <v>2205.083333333333</v>
      </c>
      <c r="M137" s="276">
        <v>2183.4499999999998</v>
      </c>
      <c r="N137" s="276">
        <v>2161.5</v>
      </c>
      <c r="O137" s="291">
        <v>1926500</v>
      </c>
      <c r="P137" s="292">
        <v>-1.0783055198973043E-2</v>
      </c>
    </row>
    <row r="138" spans="1:16" ht="15">
      <c r="A138" s="254">
        <v>128</v>
      </c>
      <c r="B138" s="342" t="s">
        <v>813</v>
      </c>
      <c r="C138" s="417" t="s">
        <v>267</v>
      </c>
      <c r="D138" s="418">
        <v>44406</v>
      </c>
      <c r="E138" s="288">
        <v>2932</v>
      </c>
      <c r="F138" s="288">
        <v>2927.5</v>
      </c>
      <c r="G138" s="289">
        <v>2906.75</v>
      </c>
      <c r="H138" s="289">
        <v>2881.5</v>
      </c>
      <c r="I138" s="289">
        <v>2860.75</v>
      </c>
      <c r="J138" s="289">
        <v>2952.75</v>
      </c>
      <c r="K138" s="289">
        <v>2973.5</v>
      </c>
      <c r="L138" s="289">
        <v>2998.75</v>
      </c>
      <c r="M138" s="276">
        <v>2948.25</v>
      </c>
      <c r="N138" s="276">
        <v>2902.25</v>
      </c>
      <c r="O138" s="291">
        <v>743750</v>
      </c>
      <c r="P138" s="292">
        <v>1.0873258579680599E-2</v>
      </c>
    </row>
    <row r="139" spans="1:16" ht="15">
      <c r="A139" s="254">
        <v>129</v>
      </c>
      <c r="B139" s="342" t="s">
        <v>53</v>
      </c>
      <c r="C139" s="417" t="s">
        <v>161</v>
      </c>
      <c r="D139" s="418">
        <v>44406</v>
      </c>
      <c r="E139" s="288">
        <v>42.55</v>
      </c>
      <c r="F139" s="288">
        <v>42.6</v>
      </c>
      <c r="G139" s="289">
        <v>42.25</v>
      </c>
      <c r="H139" s="289">
        <v>41.949999999999996</v>
      </c>
      <c r="I139" s="289">
        <v>41.599999999999994</v>
      </c>
      <c r="J139" s="289">
        <v>42.900000000000006</v>
      </c>
      <c r="K139" s="289">
        <v>43.250000000000014</v>
      </c>
      <c r="L139" s="289">
        <v>43.550000000000011</v>
      </c>
      <c r="M139" s="276">
        <v>42.95</v>
      </c>
      <c r="N139" s="276">
        <v>42.3</v>
      </c>
      <c r="O139" s="291">
        <v>351168000</v>
      </c>
      <c r="P139" s="292">
        <v>8.2079343365253077E-4</v>
      </c>
    </row>
    <row r="140" spans="1:16" ht="15">
      <c r="A140" s="254">
        <v>130</v>
      </c>
      <c r="B140" s="342" t="s">
        <v>42</v>
      </c>
      <c r="C140" s="417" t="s">
        <v>162</v>
      </c>
      <c r="D140" s="418">
        <v>44406</v>
      </c>
      <c r="E140" s="288">
        <v>231.45</v>
      </c>
      <c r="F140" s="288">
        <v>231.73333333333335</v>
      </c>
      <c r="G140" s="289">
        <v>229.9666666666667</v>
      </c>
      <c r="H140" s="289">
        <v>228.48333333333335</v>
      </c>
      <c r="I140" s="289">
        <v>226.7166666666667</v>
      </c>
      <c r="J140" s="289">
        <v>233.2166666666667</v>
      </c>
      <c r="K140" s="289">
        <v>234.98333333333335</v>
      </c>
      <c r="L140" s="289">
        <v>236.4666666666667</v>
      </c>
      <c r="M140" s="276">
        <v>233.5</v>
      </c>
      <c r="N140" s="276">
        <v>230.25</v>
      </c>
      <c r="O140" s="291">
        <v>21624000</v>
      </c>
      <c r="P140" s="292">
        <v>3.7819159147629101E-2</v>
      </c>
    </row>
    <row r="141" spans="1:16" ht="15">
      <c r="A141" s="254">
        <v>131</v>
      </c>
      <c r="B141" s="342" t="s">
        <v>88</v>
      </c>
      <c r="C141" s="417" t="s">
        <v>163</v>
      </c>
      <c r="D141" s="418">
        <v>44406</v>
      </c>
      <c r="E141" s="288">
        <v>1336.3</v>
      </c>
      <c r="F141" s="288">
        <v>1334.3333333333333</v>
      </c>
      <c r="G141" s="289">
        <v>1322.0666666666666</v>
      </c>
      <c r="H141" s="289">
        <v>1307.8333333333333</v>
      </c>
      <c r="I141" s="289">
        <v>1295.5666666666666</v>
      </c>
      <c r="J141" s="289">
        <v>1348.5666666666666</v>
      </c>
      <c r="K141" s="289">
        <v>1360.8333333333335</v>
      </c>
      <c r="L141" s="289">
        <v>1375.0666666666666</v>
      </c>
      <c r="M141" s="276">
        <v>1346.6</v>
      </c>
      <c r="N141" s="276">
        <v>1320.1</v>
      </c>
      <c r="O141" s="291">
        <v>1427349</v>
      </c>
      <c r="P141" s="292">
        <v>1.5344528083381586E-2</v>
      </c>
    </row>
    <row r="142" spans="1:16" ht="15">
      <c r="A142" s="254">
        <v>132</v>
      </c>
      <c r="B142" s="342" t="s">
        <v>37</v>
      </c>
      <c r="C142" s="417" t="s">
        <v>164</v>
      </c>
      <c r="D142" s="418">
        <v>44406</v>
      </c>
      <c r="E142" s="288">
        <v>1011.4</v>
      </c>
      <c r="F142" s="288">
        <v>1016.6</v>
      </c>
      <c r="G142" s="289">
        <v>1003.2</v>
      </c>
      <c r="H142" s="289">
        <v>995</v>
      </c>
      <c r="I142" s="289">
        <v>981.6</v>
      </c>
      <c r="J142" s="289">
        <v>1024.8000000000002</v>
      </c>
      <c r="K142" s="289">
        <v>1038.1999999999998</v>
      </c>
      <c r="L142" s="289">
        <v>1046.4000000000001</v>
      </c>
      <c r="M142" s="276">
        <v>1030</v>
      </c>
      <c r="N142" s="276">
        <v>1008.4</v>
      </c>
      <c r="O142" s="291">
        <v>1761200</v>
      </c>
      <c r="P142" s="292">
        <v>2.0689655172413793E-2</v>
      </c>
    </row>
    <row r="143" spans="1:16" ht="15">
      <c r="A143" s="254">
        <v>133</v>
      </c>
      <c r="B143" s="342" t="s">
        <v>53</v>
      </c>
      <c r="C143" s="417" t="s">
        <v>165</v>
      </c>
      <c r="D143" s="418">
        <v>44406</v>
      </c>
      <c r="E143" s="288">
        <v>210.55</v>
      </c>
      <c r="F143" s="288">
        <v>210.96666666666667</v>
      </c>
      <c r="G143" s="289">
        <v>209.33333333333334</v>
      </c>
      <c r="H143" s="289">
        <v>208.11666666666667</v>
      </c>
      <c r="I143" s="289">
        <v>206.48333333333335</v>
      </c>
      <c r="J143" s="289">
        <v>212.18333333333334</v>
      </c>
      <c r="K143" s="289">
        <v>213.81666666666666</v>
      </c>
      <c r="L143" s="289">
        <v>215.03333333333333</v>
      </c>
      <c r="M143" s="276">
        <v>212.6</v>
      </c>
      <c r="N143" s="276">
        <v>209.75</v>
      </c>
      <c r="O143" s="291">
        <v>23980100</v>
      </c>
      <c r="P143" s="292">
        <v>1.6222194912129777E-2</v>
      </c>
    </row>
    <row r="144" spans="1:16" ht="15">
      <c r="A144" s="254">
        <v>134</v>
      </c>
      <c r="B144" s="342" t="s">
        <v>42</v>
      </c>
      <c r="C144" s="417" t="s">
        <v>166</v>
      </c>
      <c r="D144" s="418">
        <v>44406</v>
      </c>
      <c r="E144" s="288">
        <v>145.9</v>
      </c>
      <c r="F144" s="288">
        <v>147.20000000000002</v>
      </c>
      <c r="G144" s="289">
        <v>143.30000000000004</v>
      </c>
      <c r="H144" s="289">
        <v>140.70000000000002</v>
      </c>
      <c r="I144" s="289">
        <v>136.80000000000004</v>
      </c>
      <c r="J144" s="289">
        <v>149.80000000000004</v>
      </c>
      <c r="K144" s="289">
        <v>153.70000000000002</v>
      </c>
      <c r="L144" s="289">
        <v>156.30000000000004</v>
      </c>
      <c r="M144" s="276">
        <v>151.1</v>
      </c>
      <c r="N144" s="276">
        <v>144.6</v>
      </c>
      <c r="O144" s="291">
        <v>24846000</v>
      </c>
      <c r="P144" s="292">
        <v>3.2410870107205184E-2</v>
      </c>
    </row>
    <row r="145" spans="1:16" ht="15">
      <c r="A145" s="254">
        <v>135</v>
      </c>
      <c r="B145" s="342" t="s">
        <v>72</v>
      </c>
      <c r="C145" s="417" t="s">
        <v>167</v>
      </c>
      <c r="D145" s="418">
        <v>44406</v>
      </c>
      <c r="E145" s="288">
        <v>2107.5</v>
      </c>
      <c r="F145" s="288">
        <v>2112.9666666666667</v>
      </c>
      <c r="G145" s="289">
        <v>2097.1833333333334</v>
      </c>
      <c r="H145" s="289">
        <v>2086.8666666666668</v>
      </c>
      <c r="I145" s="289">
        <v>2071.0833333333335</v>
      </c>
      <c r="J145" s="289">
        <v>2123.2833333333333</v>
      </c>
      <c r="K145" s="289">
        <v>2139.0666666666671</v>
      </c>
      <c r="L145" s="289">
        <v>2149.3833333333332</v>
      </c>
      <c r="M145" s="276">
        <v>2128.75</v>
      </c>
      <c r="N145" s="276">
        <v>2102.65</v>
      </c>
      <c r="O145" s="291">
        <v>45399000</v>
      </c>
      <c r="P145" s="292">
        <v>1.0005728682903496E-2</v>
      </c>
    </row>
    <row r="146" spans="1:16" ht="15">
      <c r="A146" s="254">
        <v>136</v>
      </c>
      <c r="B146" s="342" t="s">
        <v>111</v>
      </c>
      <c r="C146" s="417" t="s">
        <v>168</v>
      </c>
      <c r="D146" s="418">
        <v>44406</v>
      </c>
      <c r="E146" s="288">
        <v>127.25</v>
      </c>
      <c r="F146" s="288">
        <v>128.79999999999998</v>
      </c>
      <c r="G146" s="289">
        <v>125.34999999999997</v>
      </c>
      <c r="H146" s="289">
        <v>123.44999999999999</v>
      </c>
      <c r="I146" s="289">
        <v>119.99999999999997</v>
      </c>
      <c r="J146" s="289">
        <v>130.69999999999996</v>
      </c>
      <c r="K146" s="289">
        <v>134.14999999999995</v>
      </c>
      <c r="L146" s="289">
        <v>136.04999999999995</v>
      </c>
      <c r="M146" s="276">
        <v>132.25</v>
      </c>
      <c r="N146" s="276">
        <v>126.9</v>
      </c>
      <c r="O146" s="291">
        <v>178619000</v>
      </c>
      <c r="P146" s="292">
        <v>2.0738327904451685E-2</v>
      </c>
    </row>
    <row r="147" spans="1:16" ht="15">
      <c r="A147" s="254">
        <v>137</v>
      </c>
      <c r="B147" s="342" t="s">
        <v>56</v>
      </c>
      <c r="C147" s="417" t="s">
        <v>274</v>
      </c>
      <c r="D147" s="418">
        <v>44406</v>
      </c>
      <c r="E147" s="288">
        <v>1008.9</v>
      </c>
      <c r="F147" s="288">
        <v>1011.0333333333333</v>
      </c>
      <c r="G147" s="289">
        <v>1002.7166666666666</v>
      </c>
      <c r="H147" s="289">
        <v>996.5333333333333</v>
      </c>
      <c r="I147" s="289">
        <v>988.21666666666658</v>
      </c>
      <c r="J147" s="289">
        <v>1017.2166666666666</v>
      </c>
      <c r="K147" s="289">
        <v>1025.5333333333333</v>
      </c>
      <c r="L147" s="289">
        <v>1031.7166666666667</v>
      </c>
      <c r="M147" s="276">
        <v>1019.35</v>
      </c>
      <c r="N147" s="276">
        <v>1004.85</v>
      </c>
      <c r="O147" s="291">
        <v>5630250</v>
      </c>
      <c r="P147" s="292">
        <v>-3.1354838709677417E-2</v>
      </c>
    </row>
    <row r="148" spans="1:16" ht="15">
      <c r="A148" s="254">
        <v>138</v>
      </c>
      <c r="B148" s="342" t="s">
        <v>53</v>
      </c>
      <c r="C148" s="417" t="s">
        <v>169</v>
      </c>
      <c r="D148" s="418">
        <v>44406</v>
      </c>
      <c r="E148" s="288">
        <v>422.1</v>
      </c>
      <c r="F148" s="288">
        <v>422.15000000000003</v>
      </c>
      <c r="G148" s="289">
        <v>418.50000000000006</v>
      </c>
      <c r="H148" s="289">
        <v>414.90000000000003</v>
      </c>
      <c r="I148" s="289">
        <v>411.25000000000006</v>
      </c>
      <c r="J148" s="289">
        <v>425.75000000000006</v>
      </c>
      <c r="K148" s="289">
        <v>429.40000000000003</v>
      </c>
      <c r="L148" s="289">
        <v>433.00000000000006</v>
      </c>
      <c r="M148" s="276">
        <v>425.8</v>
      </c>
      <c r="N148" s="276">
        <v>418.55</v>
      </c>
      <c r="O148" s="291">
        <v>82645500</v>
      </c>
      <c r="P148" s="292">
        <v>4.176199295493336E-4</v>
      </c>
    </row>
    <row r="149" spans="1:16" ht="15">
      <c r="A149" s="254">
        <v>139</v>
      </c>
      <c r="B149" s="342" t="s">
        <v>37</v>
      </c>
      <c r="C149" s="417" t="s">
        <v>170</v>
      </c>
      <c r="D149" s="418">
        <v>44406</v>
      </c>
      <c r="E149" s="288">
        <v>27191.200000000001</v>
      </c>
      <c r="F149" s="288">
        <v>27314.716666666664</v>
      </c>
      <c r="G149" s="289">
        <v>26929.483333333326</v>
      </c>
      <c r="H149" s="289">
        <v>26667.766666666663</v>
      </c>
      <c r="I149" s="289">
        <v>26282.533333333326</v>
      </c>
      <c r="J149" s="289">
        <v>27576.433333333327</v>
      </c>
      <c r="K149" s="289">
        <v>27961.666666666664</v>
      </c>
      <c r="L149" s="289">
        <v>28223.383333333328</v>
      </c>
      <c r="M149" s="276">
        <v>27699.95</v>
      </c>
      <c r="N149" s="276">
        <v>27053</v>
      </c>
      <c r="O149" s="291">
        <v>138925</v>
      </c>
      <c r="P149" s="292">
        <v>6.3540669856459328E-2</v>
      </c>
    </row>
    <row r="150" spans="1:16" ht="15">
      <c r="A150" s="254">
        <v>140</v>
      </c>
      <c r="B150" s="342" t="s">
        <v>63</v>
      </c>
      <c r="C150" s="417" t="s">
        <v>171</v>
      </c>
      <c r="D150" s="418">
        <v>44406</v>
      </c>
      <c r="E150" s="288">
        <v>2030.05</v>
      </c>
      <c r="F150" s="288">
        <v>2034.8166666666668</v>
      </c>
      <c r="G150" s="289">
        <v>2017.3333333333335</v>
      </c>
      <c r="H150" s="289">
        <v>2004.6166666666666</v>
      </c>
      <c r="I150" s="289">
        <v>1987.1333333333332</v>
      </c>
      <c r="J150" s="289">
        <v>2047.5333333333338</v>
      </c>
      <c r="K150" s="289">
        <v>2065.0166666666669</v>
      </c>
      <c r="L150" s="289">
        <v>2077.733333333334</v>
      </c>
      <c r="M150" s="276">
        <v>2052.3000000000002</v>
      </c>
      <c r="N150" s="276">
        <v>2022.1</v>
      </c>
      <c r="O150" s="291">
        <v>1119250</v>
      </c>
      <c r="P150" s="292">
        <v>2.6740665993945509E-2</v>
      </c>
    </row>
    <row r="151" spans="1:16" ht="15">
      <c r="A151" s="254">
        <v>141</v>
      </c>
      <c r="B151" s="342" t="s">
        <v>78</v>
      </c>
      <c r="C151" s="417" t="s">
        <v>172</v>
      </c>
      <c r="D151" s="418">
        <v>44406</v>
      </c>
      <c r="E151" s="288">
        <v>7363.6</v>
      </c>
      <c r="F151" s="288">
        <v>7356.8833333333341</v>
      </c>
      <c r="G151" s="289">
        <v>7269.8166666666684</v>
      </c>
      <c r="H151" s="289">
        <v>7176.0333333333347</v>
      </c>
      <c r="I151" s="289">
        <v>7088.966666666669</v>
      </c>
      <c r="J151" s="289">
        <v>7450.6666666666679</v>
      </c>
      <c r="K151" s="289">
        <v>7537.7333333333336</v>
      </c>
      <c r="L151" s="289">
        <v>7631.5166666666673</v>
      </c>
      <c r="M151" s="276">
        <v>7443.95</v>
      </c>
      <c r="N151" s="276">
        <v>7263.1</v>
      </c>
      <c r="O151" s="291">
        <v>347750</v>
      </c>
      <c r="P151" s="292">
        <v>6.8356374807987716E-2</v>
      </c>
    </row>
    <row r="152" spans="1:16" ht="15">
      <c r="A152" s="254">
        <v>142</v>
      </c>
      <c r="B152" s="342" t="s">
        <v>56</v>
      </c>
      <c r="C152" s="417" t="s">
        <v>173</v>
      </c>
      <c r="D152" s="418">
        <v>44406</v>
      </c>
      <c r="E152" s="288">
        <v>1360.5</v>
      </c>
      <c r="F152" s="288">
        <v>1354.0166666666667</v>
      </c>
      <c r="G152" s="289">
        <v>1342.0333333333333</v>
      </c>
      <c r="H152" s="289">
        <v>1323.5666666666666</v>
      </c>
      <c r="I152" s="289">
        <v>1311.5833333333333</v>
      </c>
      <c r="J152" s="289">
        <v>1372.4833333333333</v>
      </c>
      <c r="K152" s="289">
        <v>1384.4666666666665</v>
      </c>
      <c r="L152" s="289">
        <v>1402.9333333333334</v>
      </c>
      <c r="M152" s="276">
        <v>1366</v>
      </c>
      <c r="N152" s="276">
        <v>1335.55</v>
      </c>
      <c r="O152" s="291">
        <v>4425200</v>
      </c>
      <c r="P152" s="292">
        <v>-2.1493012559702814E-2</v>
      </c>
    </row>
    <row r="153" spans="1:16" ht="15">
      <c r="A153" s="254">
        <v>143</v>
      </c>
      <c r="B153" s="342" t="s">
        <v>51</v>
      </c>
      <c r="C153" s="417" t="s">
        <v>175</v>
      </c>
      <c r="D153" s="418">
        <v>44406</v>
      </c>
      <c r="E153" s="288">
        <v>687.65</v>
      </c>
      <c r="F153" s="288">
        <v>684.2833333333333</v>
      </c>
      <c r="G153" s="289">
        <v>679.36666666666656</v>
      </c>
      <c r="H153" s="289">
        <v>671.08333333333326</v>
      </c>
      <c r="I153" s="289">
        <v>666.16666666666652</v>
      </c>
      <c r="J153" s="289">
        <v>692.56666666666661</v>
      </c>
      <c r="K153" s="289">
        <v>697.48333333333335</v>
      </c>
      <c r="L153" s="289">
        <v>705.76666666666665</v>
      </c>
      <c r="M153" s="276">
        <v>689.2</v>
      </c>
      <c r="N153" s="276">
        <v>676</v>
      </c>
      <c r="O153" s="291">
        <v>35907200</v>
      </c>
      <c r="P153" s="292">
        <v>-9.9590828379525972E-3</v>
      </c>
    </row>
    <row r="154" spans="1:16" ht="15">
      <c r="A154" s="254">
        <v>144</v>
      </c>
      <c r="B154" s="342" t="s">
        <v>88</v>
      </c>
      <c r="C154" s="417" t="s">
        <v>176</v>
      </c>
      <c r="D154" s="418">
        <v>44406</v>
      </c>
      <c r="E154" s="288">
        <v>528.54999999999995</v>
      </c>
      <c r="F154" s="288">
        <v>530.73333333333323</v>
      </c>
      <c r="G154" s="289">
        <v>524.81666666666649</v>
      </c>
      <c r="H154" s="289">
        <v>521.08333333333326</v>
      </c>
      <c r="I154" s="289">
        <v>515.16666666666652</v>
      </c>
      <c r="J154" s="289">
        <v>534.46666666666647</v>
      </c>
      <c r="K154" s="289">
        <v>540.38333333333321</v>
      </c>
      <c r="L154" s="289">
        <v>544.11666666666645</v>
      </c>
      <c r="M154" s="276">
        <v>536.65</v>
      </c>
      <c r="N154" s="276">
        <v>527</v>
      </c>
      <c r="O154" s="291">
        <v>12489000</v>
      </c>
      <c r="P154" s="292">
        <v>1.54896938651055E-2</v>
      </c>
    </row>
    <row r="155" spans="1:16" ht="15">
      <c r="A155" s="254">
        <v>145</v>
      </c>
      <c r="B155" s="342" t="s">
        <v>813</v>
      </c>
      <c r="C155" s="417" t="s">
        <v>177</v>
      </c>
      <c r="D155" s="418">
        <v>44406</v>
      </c>
      <c r="E155" s="288">
        <v>726.2</v>
      </c>
      <c r="F155" s="288">
        <v>727</v>
      </c>
      <c r="G155" s="289">
        <v>722.5</v>
      </c>
      <c r="H155" s="289">
        <v>718.8</v>
      </c>
      <c r="I155" s="289">
        <v>714.3</v>
      </c>
      <c r="J155" s="289">
        <v>730.7</v>
      </c>
      <c r="K155" s="289">
        <v>735.2</v>
      </c>
      <c r="L155" s="289">
        <v>738.90000000000009</v>
      </c>
      <c r="M155" s="276">
        <v>731.5</v>
      </c>
      <c r="N155" s="276">
        <v>723.3</v>
      </c>
      <c r="O155" s="291">
        <v>6737000</v>
      </c>
      <c r="P155" s="292">
        <v>-1.115514457654484E-2</v>
      </c>
    </row>
    <row r="156" spans="1:16" ht="15">
      <c r="A156" s="254">
        <v>146</v>
      </c>
      <c r="B156" s="342" t="s">
        <v>49</v>
      </c>
      <c r="C156" s="417" t="s">
        <v>782</v>
      </c>
      <c r="D156" s="418">
        <v>44406</v>
      </c>
      <c r="E156" s="288">
        <v>760</v>
      </c>
      <c r="F156" s="288">
        <v>758.86666666666667</v>
      </c>
      <c r="G156" s="289">
        <v>754.23333333333335</v>
      </c>
      <c r="H156" s="289">
        <v>748.4666666666667</v>
      </c>
      <c r="I156" s="289">
        <v>743.83333333333337</v>
      </c>
      <c r="J156" s="289">
        <v>764.63333333333333</v>
      </c>
      <c r="K156" s="289">
        <v>769.26666666666677</v>
      </c>
      <c r="L156" s="289">
        <v>775.0333333333333</v>
      </c>
      <c r="M156" s="276">
        <v>763.5</v>
      </c>
      <c r="N156" s="276">
        <v>753.1</v>
      </c>
      <c r="O156" s="291">
        <v>6876900</v>
      </c>
      <c r="P156" s="292">
        <v>2.3919597989949748E-2</v>
      </c>
    </row>
    <row r="157" spans="1:16" ht="15">
      <c r="A157" s="254">
        <v>147</v>
      </c>
      <c r="B157" s="342" t="s">
        <v>43</v>
      </c>
      <c r="C157" s="417" t="s">
        <v>179</v>
      </c>
      <c r="D157" s="418">
        <v>44406</v>
      </c>
      <c r="E157" s="288">
        <v>344.8</v>
      </c>
      <c r="F157" s="288">
        <v>345.43333333333334</v>
      </c>
      <c r="G157" s="289">
        <v>341.66666666666669</v>
      </c>
      <c r="H157" s="289">
        <v>338.53333333333336</v>
      </c>
      <c r="I157" s="289">
        <v>334.76666666666671</v>
      </c>
      <c r="J157" s="289">
        <v>348.56666666666666</v>
      </c>
      <c r="K157" s="289">
        <v>352.33333333333331</v>
      </c>
      <c r="L157" s="289">
        <v>355.46666666666664</v>
      </c>
      <c r="M157" s="276">
        <v>349.2</v>
      </c>
      <c r="N157" s="276">
        <v>342.3</v>
      </c>
      <c r="O157" s="291">
        <v>90929250</v>
      </c>
      <c r="P157" s="292">
        <v>4.0762573686190895E-4</v>
      </c>
    </row>
    <row r="158" spans="1:16" ht="15">
      <c r="A158" s="254">
        <v>148</v>
      </c>
      <c r="B158" s="342" t="s">
        <v>42</v>
      </c>
      <c r="C158" s="417" t="s">
        <v>181</v>
      </c>
      <c r="D158" s="418">
        <v>44406</v>
      </c>
      <c r="E158" s="288">
        <v>122.05</v>
      </c>
      <c r="F158" s="288">
        <v>122.25</v>
      </c>
      <c r="G158" s="289">
        <v>121.1</v>
      </c>
      <c r="H158" s="289">
        <v>120.14999999999999</v>
      </c>
      <c r="I158" s="289">
        <v>118.99999999999999</v>
      </c>
      <c r="J158" s="289">
        <v>123.2</v>
      </c>
      <c r="K158" s="289">
        <v>124.35000000000001</v>
      </c>
      <c r="L158" s="289">
        <v>125.30000000000001</v>
      </c>
      <c r="M158" s="276">
        <v>123.4</v>
      </c>
      <c r="N158" s="276">
        <v>121.3</v>
      </c>
      <c r="O158" s="291">
        <v>132900750</v>
      </c>
      <c r="P158" s="292">
        <v>1.1351962194370249E-2</v>
      </c>
    </row>
    <row r="159" spans="1:16" ht="15">
      <c r="A159" s="254">
        <v>149</v>
      </c>
      <c r="B159" s="342" t="s">
        <v>111</v>
      </c>
      <c r="C159" s="417" t="s">
        <v>182</v>
      </c>
      <c r="D159" s="418">
        <v>44406</v>
      </c>
      <c r="E159" s="288">
        <v>1169.3499999999999</v>
      </c>
      <c r="F159" s="288">
        <v>1171.2666666666667</v>
      </c>
      <c r="G159" s="289">
        <v>1160.0833333333333</v>
      </c>
      <c r="H159" s="289">
        <v>1150.8166666666666</v>
      </c>
      <c r="I159" s="289">
        <v>1139.6333333333332</v>
      </c>
      <c r="J159" s="289">
        <v>1180.5333333333333</v>
      </c>
      <c r="K159" s="289">
        <v>1191.7166666666667</v>
      </c>
      <c r="L159" s="289">
        <v>1200.9833333333333</v>
      </c>
      <c r="M159" s="276">
        <v>1182.45</v>
      </c>
      <c r="N159" s="276">
        <v>1162</v>
      </c>
      <c r="O159" s="291">
        <v>46472050</v>
      </c>
      <c r="P159" s="292">
        <v>7.3167608699628678E-5</v>
      </c>
    </row>
    <row r="160" spans="1:16" ht="15">
      <c r="A160" s="254">
        <v>150</v>
      </c>
      <c r="B160" s="342" t="s">
        <v>106</v>
      </c>
      <c r="C160" s="417" t="s">
        <v>183</v>
      </c>
      <c r="D160" s="418">
        <v>44406</v>
      </c>
      <c r="E160" s="288">
        <v>3345.65</v>
      </c>
      <c r="F160" s="288">
        <v>3362.5833333333335</v>
      </c>
      <c r="G160" s="289">
        <v>3317.166666666667</v>
      </c>
      <c r="H160" s="289">
        <v>3288.6833333333334</v>
      </c>
      <c r="I160" s="289">
        <v>3243.2666666666669</v>
      </c>
      <c r="J160" s="289">
        <v>3391.0666666666671</v>
      </c>
      <c r="K160" s="289">
        <v>3436.483333333334</v>
      </c>
      <c r="L160" s="289">
        <v>3464.9666666666672</v>
      </c>
      <c r="M160" s="276">
        <v>3408</v>
      </c>
      <c r="N160" s="276">
        <v>3334.1</v>
      </c>
      <c r="O160" s="291">
        <v>7957800</v>
      </c>
      <c r="P160" s="292">
        <v>8.2864527900258483E-3</v>
      </c>
    </row>
    <row r="161" spans="1:16" ht="15">
      <c r="A161" s="254">
        <v>151</v>
      </c>
      <c r="B161" s="342" t="s">
        <v>106</v>
      </c>
      <c r="C161" s="417" t="s">
        <v>184</v>
      </c>
      <c r="D161" s="418">
        <v>44406</v>
      </c>
      <c r="E161" s="288">
        <v>1060.55</v>
      </c>
      <c r="F161" s="288">
        <v>1064</v>
      </c>
      <c r="G161" s="289">
        <v>1053.3499999999999</v>
      </c>
      <c r="H161" s="289">
        <v>1046.1499999999999</v>
      </c>
      <c r="I161" s="289">
        <v>1035.4999999999998</v>
      </c>
      <c r="J161" s="289">
        <v>1071.2</v>
      </c>
      <c r="K161" s="289">
        <v>1081.8500000000001</v>
      </c>
      <c r="L161" s="289">
        <v>1089.0500000000002</v>
      </c>
      <c r="M161" s="276">
        <v>1074.6500000000001</v>
      </c>
      <c r="N161" s="276">
        <v>1056.8</v>
      </c>
      <c r="O161" s="291">
        <v>14299200</v>
      </c>
      <c r="P161" s="292">
        <v>3.4599522465812896E-2</v>
      </c>
    </row>
    <row r="162" spans="1:16" ht="15">
      <c r="A162" s="254">
        <v>152</v>
      </c>
      <c r="B162" s="342" t="s">
        <v>49</v>
      </c>
      <c r="C162" s="417" t="s">
        <v>185</v>
      </c>
      <c r="D162" s="418">
        <v>44406</v>
      </c>
      <c r="E162" s="288">
        <v>1741.25</v>
      </c>
      <c r="F162" s="288">
        <v>1738.9666666666665</v>
      </c>
      <c r="G162" s="289">
        <v>1730.2833333333328</v>
      </c>
      <c r="H162" s="289">
        <v>1719.3166666666664</v>
      </c>
      <c r="I162" s="289">
        <v>1710.6333333333328</v>
      </c>
      <c r="J162" s="289">
        <v>1749.9333333333329</v>
      </c>
      <c r="K162" s="289">
        <v>1758.6166666666668</v>
      </c>
      <c r="L162" s="289">
        <v>1769.583333333333</v>
      </c>
      <c r="M162" s="276">
        <v>1747.65</v>
      </c>
      <c r="N162" s="276">
        <v>1728</v>
      </c>
      <c r="O162" s="291">
        <v>4628250</v>
      </c>
      <c r="P162" s="292">
        <v>3.1699585466959277E-3</v>
      </c>
    </row>
    <row r="163" spans="1:16" ht="15">
      <c r="A163" s="254">
        <v>153</v>
      </c>
      <c r="B163" s="342" t="s">
        <v>51</v>
      </c>
      <c r="C163" s="417" t="s">
        <v>186</v>
      </c>
      <c r="D163" s="418">
        <v>44406</v>
      </c>
      <c r="E163" s="288">
        <v>2940.5</v>
      </c>
      <c r="F163" s="288">
        <v>2928.9833333333336</v>
      </c>
      <c r="G163" s="289">
        <v>2912.5166666666673</v>
      </c>
      <c r="H163" s="289">
        <v>2884.5333333333338</v>
      </c>
      <c r="I163" s="289">
        <v>2868.0666666666675</v>
      </c>
      <c r="J163" s="289">
        <v>2956.9666666666672</v>
      </c>
      <c r="K163" s="289">
        <v>2973.4333333333334</v>
      </c>
      <c r="L163" s="289">
        <v>3001.416666666667</v>
      </c>
      <c r="M163" s="276">
        <v>2945.45</v>
      </c>
      <c r="N163" s="276">
        <v>2901</v>
      </c>
      <c r="O163" s="291">
        <v>675750</v>
      </c>
      <c r="P163" s="292">
        <v>-2.9509406123201772E-3</v>
      </c>
    </row>
    <row r="164" spans="1:16" ht="15">
      <c r="A164" s="254">
        <v>154</v>
      </c>
      <c r="B164" s="342" t="s">
        <v>42</v>
      </c>
      <c r="C164" s="417" t="s">
        <v>187</v>
      </c>
      <c r="D164" s="418">
        <v>44406</v>
      </c>
      <c r="E164" s="288">
        <v>460.6</v>
      </c>
      <c r="F164" s="288">
        <v>459.33333333333331</v>
      </c>
      <c r="G164" s="289">
        <v>455.81666666666661</v>
      </c>
      <c r="H164" s="289">
        <v>451.0333333333333</v>
      </c>
      <c r="I164" s="289">
        <v>447.51666666666659</v>
      </c>
      <c r="J164" s="289">
        <v>464.11666666666662</v>
      </c>
      <c r="K164" s="289">
        <v>467.63333333333338</v>
      </c>
      <c r="L164" s="289">
        <v>472.41666666666663</v>
      </c>
      <c r="M164" s="276">
        <v>462.85</v>
      </c>
      <c r="N164" s="276">
        <v>454.55</v>
      </c>
      <c r="O164" s="291">
        <v>3216000</v>
      </c>
      <c r="P164" s="292">
        <v>-2.7664399092970523E-2</v>
      </c>
    </row>
    <row r="165" spans="1:16" ht="15">
      <c r="A165" s="254">
        <v>155</v>
      </c>
      <c r="B165" s="342" t="s">
        <v>39</v>
      </c>
      <c r="C165" s="417" t="s">
        <v>492</v>
      </c>
      <c r="D165" s="418">
        <v>44406</v>
      </c>
      <c r="E165" s="288">
        <v>861.55</v>
      </c>
      <c r="F165" s="288">
        <v>860</v>
      </c>
      <c r="G165" s="289">
        <v>853.55</v>
      </c>
      <c r="H165" s="289">
        <v>845.55</v>
      </c>
      <c r="I165" s="289">
        <v>839.09999999999991</v>
      </c>
      <c r="J165" s="289">
        <v>868</v>
      </c>
      <c r="K165" s="289">
        <v>874.45</v>
      </c>
      <c r="L165" s="289">
        <v>882.45</v>
      </c>
      <c r="M165" s="276">
        <v>866.45</v>
      </c>
      <c r="N165" s="276">
        <v>852</v>
      </c>
      <c r="O165" s="291">
        <v>935975</v>
      </c>
      <c r="P165" s="292">
        <v>1.6535433070866142E-2</v>
      </c>
    </row>
    <row r="166" spans="1:16" ht="15">
      <c r="A166" s="254">
        <v>156</v>
      </c>
      <c r="B166" s="342" t="s">
        <v>43</v>
      </c>
      <c r="C166" s="417" t="s">
        <v>188</v>
      </c>
      <c r="D166" s="418">
        <v>44406</v>
      </c>
      <c r="E166" s="288">
        <v>625.1</v>
      </c>
      <c r="F166" s="288">
        <v>628.69999999999993</v>
      </c>
      <c r="G166" s="289">
        <v>618.39999999999986</v>
      </c>
      <c r="H166" s="289">
        <v>611.69999999999993</v>
      </c>
      <c r="I166" s="289">
        <v>601.39999999999986</v>
      </c>
      <c r="J166" s="289">
        <v>635.39999999999986</v>
      </c>
      <c r="K166" s="289">
        <v>645.69999999999982</v>
      </c>
      <c r="L166" s="289">
        <v>652.39999999999986</v>
      </c>
      <c r="M166" s="276">
        <v>639</v>
      </c>
      <c r="N166" s="276">
        <v>622</v>
      </c>
      <c r="O166" s="291">
        <v>5647600</v>
      </c>
      <c r="P166" s="292">
        <v>4.3725743855109959E-2</v>
      </c>
    </row>
    <row r="167" spans="1:16" ht="15">
      <c r="A167" s="254">
        <v>157</v>
      </c>
      <c r="B167" s="342" t="s">
        <v>49</v>
      </c>
      <c r="C167" s="417" t="s">
        <v>189</v>
      </c>
      <c r="D167" s="418">
        <v>44406</v>
      </c>
      <c r="E167" s="288">
        <v>1443.6</v>
      </c>
      <c r="F167" s="288">
        <v>1442.6833333333334</v>
      </c>
      <c r="G167" s="289">
        <v>1436.9166666666667</v>
      </c>
      <c r="H167" s="289">
        <v>1430.2333333333333</v>
      </c>
      <c r="I167" s="289">
        <v>1424.4666666666667</v>
      </c>
      <c r="J167" s="289">
        <v>1449.3666666666668</v>
      </c>
      <c r="K167" s="289">
        <v>1455.1333333333332</v>
      </c>
      <c r="L167" s="289">
        <v>1461.8166666666668</v>
      </c>
      <c r="M167" s="276">
        <v>1448.45</v>
      </c>
      <c r="N167" s="276">
        <v>1436</v>
      </c>
      <c r="O167" s="291">
        <v>1760500</v>
      </c>
      <c r="P167" s="292">
        <v>-1.1787819253438114E-2</v>
      </c>
    </row>
    <row r="168" spans="1:16" ht="15">
      <c r="A168" s="254">
        <v>158</v>
      </c>
      <c r="B168" s="342" t="s">
        <v>37</v>
      </c>
      <c r="C168" s="417" t="s">
        <v>191</v>
      </c>
      <c r="D168" s="418">
        <v>44406</v>
      </c>
      <c r="E168" s="288">
        <v>6710.45</v>
      </c>
      <c r="F168" s="288">
        <v>6730.6500000000005</v>
      </c>
      <c r="G168" s="289">
        <v>6666.3000000000011</v>
      </c>
      <c r="H168" s="289">
        <v>6622.1500000000005</v>
      </c>
      <c r="I168" s="289">
        <v>6557.8000000000011</v>
      </c>
      <c r="J168" s="289">
        <v>6774.8000000000011</v>
      </c>
      <c r="K168" s="289">
        <v>6839.1500000000015</v>
      </c>
      <c r="L168" s="289">
        <v>6883.3000000000011</v>
      </c>
      <c r="M168" s="276">
        <v>6795</v>
      </c>
      <c r="N168" s="276">
        <v>6686.5</v>
      </c>
      <c r="O168" s="291">
        <v>2105200</v>
      </c>
      <c r="P168" s="292">
        <v>1.8086855595318696E-2</v>
      </c>
    </row>
    <row r="169" spans="1:16" ht="15">
      <c r="A169" s="254">
        <v>159</v>
      </c>
      <c r="B169" s="342" t="s">
        <v>813</v>
      </c>
      <c r="C169" s="417" t="s">
        <v>193</v>
      </c>
      <c r="D169" s="418">
        <v>44406</v>
      </c>
      <c r="E169" s="288">
        <v>789.3</v>
      </c>
      <c r="F169" s="288">
        <v>789.75</v>
      </c>
      <c r="G169" s="289">
        <v>783.6</v>
      </c>
      <c r="H169" s="289">
        <v>777.9</v>
      </c>
      <c r="I169" s="289">
        <v>771.75</v>
      </c>
      <c r="J169" s="289">
        <v>795.45</v>
      </c>
      <c r="K169" s="289">
        <v>801.60000000000014</v>
      </c>
      <c r="L169" s="289">
        <v>807.30000000000007</v>
      </c>
      <c r="M169" s="276">
        <v>795.9</v>
      </c>
      <c r="N169" s="276">
        <v>784.05</v>
      </c>
      <c r="O169" s="291">
        <v>22356100</v>
      </c>
      <c r="P169" s="292">
        <v>1.415344695406027E-2</v>
      </c>
    </row>
    <row r="170" spans="1:16" ht="15">
      <c r="A170" s="254">
        <v>160</v>
      </c>
      <c r="B170" s="342" t="s">
        <v>111</v>
      </c>
      <c r="C170" s="417" t="s">
        <v>194</v>
      </c>
      <c r="D170" s="418">
        <v>44406</v>
      </c>
      <c r="E170" s="288">
        <v>264.25</v>
      </c>
      <c r="F170" s="288">
        <v>264.5</v>
      </c>
      <c r="G170" s="289">
        <v>262.14999999999998</v>
      </c>
      <c r="H170" s="289">
        <v>260.04999999999995</v>
      </c>
      <c r="I170" s="289">
        <v>257.69999999999993</v>
      </c>
      <c r="J170" s="289">
        <v>266.60000000000002</v>
      </c>
      <c r="K170" s="289">
        <v>268.95000000000005</v>
      </c>
      <c r="L170" s="289">
        <v>271.05000000000007</v>
      </c>
      <c r="M170" s="276">
        <v>266.85000000000002</v>
      </c>
      <c r="N170" s="276">
        <v>262.39999999999998</v>
      </c>
      <c r="O170" s="291">
        <v>119275600</v>
      </c>
      <c r="P170" s="292">
        <v>-3.9865389593580118E-3</v>
      </c>
    </row>
    <row r="171" spans="1:16" ht="15">
      <c r="A171" s="254">
        <v>161</v>
      </c>
      <c r="B171" s="342" t="s">
        <v>63</v>
      </c>
      <c r="C171" s="417" t="s">
        <v>195</v>
      </c>
      <c r="D171" s="418">
        <v>44406</v>
      </c>
      <c r="E171" s="288">
        <v>1018.35</v>
      </c>
      <c r="F171" s="288">
        <v>1021.3166666666666</v>
      </c>
      <c r="G171" s="289">
        <v>1014.1333333333332</v>
      </c>
      <c r="H171" s="289">
        <v>1009.9166666666666</v>
      </c>
      <c r="I171" s="289">
        <v>1002.7333333333332</v>
      </c>
      <c r="J171" s="289">
        <v>1025.5333333333333</v>
      </c>
      <c r="K171" s="289">
        <v>1032.7166666666667</v>
      </c>
      <c r="L171" s="289">
        <v>1036.9333333333332</v>
      </c>
      <c r="M171" s="276">
        <v>1028.5</v>
      </c>
      <c r="N171" s="276">
        <v>1017.1</v>
      </c>
      <c r="O171" s="291">
        <v>2928000</v>
      </c>
      <c r="P171" s="292">
        <v>7.076247942951179E-2</v>
      </c>
    </row>
    <row r="172" spans="1:16" ht="15">
      <c r="A172" s="254">
        <v>162</v>
      </c>
      <c r="B172" s="342" t="s">
        <v>106</v>
      </c>
      <c r="C172" s="417" t="s">
        <v>196</v>
      </c>
      <c r="D172" s="418">
        <v>44406</v>
      </c>
      <c r="E172" s="288">
        <v>540.79999999999995</v>
      </c>
      <c r="F172" s="288">
        <v>542.46666666666658</v>
      </c>
      <c r="G172" s="289">
        <v>537.13333333333321</v>
      </c>
      <c r="H172" s="289">
        <v>533.46666666666658</v>
      </c>
      <c r="I172" s="289">
        <v>528.13333333333321</v>
      </c>
      <c r="J172" s="289">
        <v>546.13333333333321</v>
      </c>
      <c r="K172" s="289">
        <v>551.46666666666647</v>
      </c>
      <c r="L172" s="289">
        <v>555.13333333333321</v>
      </c>
      <c r="M172" s="276">
        <v>547.79999999999995</v>
      </c>
      <c r="N172" s="276">
        <v>538.79999999999995</v>
      </c>
      <c r="O172" s="291">
        <v>31459200</v>
      </c>
      <c r="P172" s="292">
        <v>1.9813278008298754E-2</v>
      </c>
    </row>
    <row r="173" spans="1:16" ht="15">
      <c r="A173" s="254">
        <v>163</v>
      </c>
      <c r="B173" s="342" t="s">
        <v>88</v>
      </c>
      <c r="C173" s="417" t="s">
        <v>198</v>
      </c>
      <c r="D173" s="418">
        <v>44406</v>
      </c>
      <c r="E173" s="288">
        <v>215.4</v>
      </c>
      <c r="F173" s="288">
        <v>215.93333333333331</v>
      </c>
      <c r="G173" s="289">
        <v>213.86666666666662</v>
      </c>
      <c r="H173" s="289">
        <v>212.33333333333331</v>
      </c>
      <c r="I173" s="289">
        <v>210.26666666666662</v>
      </c>
      <c r="J173" s="289">
        <v>217.46666666666661</v>
      </c>
      <c r="K173" s="289">
        <v>219.53333333333327</v>
      </c>
      <c r="L173" s="289">
        <v>221.06666666666661</v>
      </c>
      <c r="M173" s="276">
        <v>218</v>
      </c>
      <c r="N173" s="276">
        <v>214.4</v>
      </c>
      <c r="O173" s="291">
        <v>65730000</v>
      </c>
      <c r="P173" s="292">
        <v>-3.2115563016300745E-2</v>
      </c>
    </row>
    <row r="174" spans="1:16" ht="15">
      <c r="A174" s="480"/>
      <c r="B174" s="481"/>
      <c r="C174" s="480"/>
      <c r="D174" s="482"/>
      <c r="E174" s="483"/>
      <c r="F174" s="483"/>
      <c r="G174" s="484"/>
      <c r="H174" s="484"/>
      <c r="I174" s="484"/>
      <c r="J174" s="484"/>
      <c r="K174" s="484"/>
      <c r="L174" s="484"/>
      <c r="M174" s="485"/>
      <c r="N174" s="485"/>
      <c r="O174" s="486"/>
      <c r="P174" s="487"/>
    </row>
    <row r="175" spans="1:16" ht="15">
      <c r="A175" s="480"/>
      <c r="B175" s="481"/>
      <c r="C175" s="480"/>
      <c r="D175" s="482"/>
      <c r="E175" s="483"/>
      <c r="F175" s="483"/>
      <c r="G175" s="484"/>
      <c r="H175" s="484"/>
      <c r="I175" s="484"/>
      <c r="J175" s="484"/>
      <c r="K175" s="484"/>
      <c r="L175" s="484"/>
      <c r="M175" s="485"/>
      <c r="N175" s="485"/>
      <c r="O175" s="486"/>
      <c r="P175" s="487"/>
    </row>
    <row r="176" spans="1:16" ht="15">
      <c r="A176" s="480"/>
      <c r="B176" s="481"/>
      <c r="C176" s="480"/>
      <c r="D176" s="482"/>
      <c r="E176" s="483"/>
      <c r="F176" s="483"/>
      <c r="G176" s="484"/>
      <c r="H176" s="484"/>
      <c r="I176" s="484"/>
      <c r="J176" s="484"/>
      <c r="K176" s="484"/>
      <c r="L176" s="484"/>
      <c r="M176" s="485"/>
      <c r="N176" s="485"/>
      <c r="O176" s="486"/>
      <c r="P176" s="487"/>
    </row>
    <row r="177" spans="1:16" ht="15">
      <c r="A177" s="480"/>
      <c r="B177" s="481"/>
      <c r="C177" s="480"/>
      <c r="D177" s="482"/>
      <c r="E177" s="483"/>
      <c r="F177" s="483"/>
      <c r="G177" s="484"/>
      <c r="H177" s="484"/>
      <c r="I177" s="484"/>
      <c r="J177" s="484"/>
      <c r="K177" s="484"/>
      <c r="L177" s="484"/>
      <c r="M177" s="485"/>
      <c r="N177" s="485"/>
      <c r="O177" s="486"/>
      <c r="P177" s="487"/>
    </row>
    <row r="178" spans="1:16" ht="15">
      <c r="A178" s="480"/>
      <c r="B178" s="481"/>
      <c r="C178" s="480"/>
      <c r="D178" s="482"/>
      <c r="E178" s="483"/>
      <c r="F178" s="483"/>
      <c r="G178" s="484"/>
      <c r="H178" s="484"/>
      <c r="I178" s="484"/>
      <c r="J178" s="484"/>
      <c r="K178" s="484"/>
      <c r="L178" s="484"/>
      <c r="M178" s="485"/>
      <c r="N178" s="485"/>
      <c r="O178" s="486"/>
      <c r="P178" s="487"/>
    </row>
    <row r="179" spans="1:16">
      <c r="B179" s="481"/>
    </row>
    <row r="180" spans="1:16">
      <c r="B180" s="481"/>
    </row>
    <row r="181" spans="1:16">
      <c r="B181" s="481"/>
    </row>
    <row r="182" spans="1:16">
      <c r="B182" s="481"/>
    </row>
    <row r="184" spans="1:16">
      <c r="A184" s="268" t="s">
        <v>199</v>
      </c>
    </row>
    <row r="185" spans="1:16">
      <c r="A185" s="268" t="s">
        <v>200</v>
      </c>
    </row>
    <row r="186" spans="1:16">
      <c r="A186" s="268" t="s">
        <v>201</v>
      </c>
    </row>
    <row r="187" spans="1:16">
      <c r="A187" s="268" t="s">
        <v>202</v>
      </c>
    </row>
    <row r="188" spans="1:16">
      <c r="A188" s="268" t="s">
        <v>203</v>
      </c>
    </row>
    <row r="190" spans="1:16">
      <c r="A190" s="272" t="s">
        <v>204</v>
      </c>
    </row>
    <row r="191" spans="1:16">
      <c r="A191" s="293" t="s">
        <v>205</v>
      </c>
    </row>
    <row r="192" spans="1:16">
      <c r="A192" s="293" t="s">
        <v>206</v>
      </c>
    </row>
    <row r="193" spans="1:1">
      <c r="A193" s="293" t="s">
        <v>207</v>
      </c>
    </row>
    <row r="194" spans="1:1">
      <c r="A194" s="294" t="s">
        <v>208</v>
      </c>
    </row>
    <row r="195" spans="1:1">
      <c r="A195" s="294" t="s">
        <v>209</v>
      </c>
    </row>
    <row r="196" spans="1:1">
      <c r="A196" s="294" t="s">
        <v>210</v>
      </c>
    </row>
    <row r="197" spans="1:1">
      <c r="A197" s="294" t="s">
        <v>211</v>
      </c>
    </row>
    <row r="198" spans="1:1">
      <c r="A198" s="294" t="s">
        <v>212</v>
      </c>
    </row>
    <row r="199" spans="1:1">
      <c r="A199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44379</v>
      </c>
    </row>
    <row r="7" spans="1:15">
      <c r="A7"/>
    </row>
    <row r="8" spans="1:15" ht="28.5" customHeight="1">
      <c r="A8" s="531" t="s">
        <v>16</v>
      </c>
      <c r="B8" s="532"/>
      <c r="C8" s="530" t="s">
        <v>19</v>
      </c>
      <c r="D8" s="530" t="s">
        <v>20</v>
      </c>
      <c r="E8" s="530" t="s">
        <v>21</v>
      </c>
      <c r="F8" s="530"/>
      <c r="G8" s="530"/>
      <c r="H8" s="530" t="s">
        <v>22</v>
      </c>
      <c r="I8" s="530"/>
      <c r="J8" s="530"/>
      <c r="K8" s="251"/>
      <c r="L8" s="259"/>
      <c r="M8" s="259"/>
    </row>
    <row r="9" spans="1:15" ht="36" customHeight="1">
      <c r="A9" s="526"/>
      <c r="B9" s="528"/>
      <c r="C9" s="533" t="s">
        <v>23</v>
      </c>
      <c r="D9" s="533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15680</v>
      </c>
      <c r="D10" s="275">
        <v>15700.866666666667</v>
      </c>
      <c r="E10" s="275">
        <v>15646.183333333334</v>
      </c>
      <c r="F10" s="275">
        <v>15612.366666666667</v>
      </c>
      <c r="G10" s="275">
        <v>15557.683333333334</v>
      </c>
      <c r="H10" s="275">
        <v>15734.683333333334</v>
      </c>
      <c r="I10" s="275">
        <v>15789.366666666665</v>
      </c>
      <c r="J10" s="275">
        <v>15823.183333333334</v>
      </c>
      <c r="K10" s="274">
        <v>15755.55</v>
      </c>
      <c r="L10" s="274">
        <v>15667.05</v>
      </c>
      <c r="M10" s="279"/>
    </row>
    <row r="11" spans="1:15">
      <c r="A11" s="273">
        <v>2</v>
      </c>
      <c r="B11" s="254" t="s">
        <v>216</v>
      </c>
      <c r="C11" s="276">
        <v>34684</v>
      </c>
      <c r="D11" s="256">
        <v>34750.866666666661</v>
      </c>
      <c r="E11" s="256">
        <v>34584.083333333321</v>
      </c>
      <c r="F11" s="256">
        <v>34484.166666666657</v>
      </c>
      <c r="G11" s="256">
        <v>34317.383333333317</v>
      </c>
      <c r="H11" s="256">
        <v>34850.783333333326</v>
      </c>
      <c r="I11" s="256">
        <v>35017.566666666666</v>
      </c>
      <c r="J11" s="256">
        <v>35117.48333333333</v>
      </c>
      <c r="K11" s="276">
        <v>34917.65</v>
      </c>
      <c r="L11" s="276">
        <v>34650.949999999997</v>
      </c>
      <c r="M11" s="279"/>
    </row>
    <row r="12" spans="1:15">
      <c r="A12" s="273">
        <v>3</v>
      </c>
      <c r="B12" s="262" t="s">
        <v>217</v>
      </c>
      <c r="C12" s="276">
        <v>2064.1</v>
      </c>
      <c r="D12" s="256">
        <v>2058.5</v>
      </c>
      <c r="E12" s="256">
        <v>2049.9</v>
      </c>
      <c r="F12" s="256">
        <v>2035.7</v>
      </c>
      <c r="G12" s="256">
        <v>2027.1000000000001</v>
      </c>
      <c r="H12" s="256">
        <v>2072.6999999999998</v>
      </c>
      <c r="I12" s="256">
        <v>2081.3000000000002</v>
      </c>
      <c r="J12" s="256">
        <v>2095.5</v>
      </c>
      <c r="K12" s="276">
        <v>2067.1</v>
      </c>
      <c r="L12" s="276">
        <v>2044.3</v>
      </c>
      <c r="M12" s="279"/>
    </row>
    <row r="13" spans="1:15">
      <c r="A13" s="273">
        <v>4</v>
      </c>
      <c r="B13" s="254" t="s">
        <v>218</v>
      </c>
      <c r="C13" s="276">
        <v>4327.3500000000004</v>
      </c>
      <c r="D13" s="256">
        <v>4333.8</v>
      </c>
      <c r="E13" s="256">
        <v>4314.8500000000004</v>
      </c>
      <c r="F13" s="256">
        <v>4302.3500000000004</v>
      </c>
      <c r="G13" s="256">
        <v>4283.4000000000005</v>
      </c>
      <c r="H13" s="256">
        <v>4346.3</v>
      </c>
      <c r="I13" s="256">
        <v>4365.2499999999991</v>
      </c>
      <c r="J13" s="256">
        <v>4377.75</v>
      </c>
      <c r="K13" s="276">
        <v>4352.75</v>
      </c>
      <c r="L13" s="276">
        <v>4321.3</v>
      </c>
      <c r="M13" s="279"/>
    </row>
    <row r="14" spans="1:15">
      <c r="A14" s="273">
        <v>5</v>
      </c>
      <c r="B14" s="254" t="s">
        <v>219</v>
      </c>
      <c r="C14" s="276">
        <v>29003.1</v>
      </c>
      <c r="D14" s="256">
        <v>29049.733333333334</v>
      </c>
      <c r="E14" s="256">
        <v>28906.416666666668</v>
      </c>
      <c r="F14" s="256">
        <v>28809.733333333334</v>
      </c>
      <c r="G14" s="256">
        <v>28666.416666666668</v>
      </c>
      <c r="H14" s="256">
        <v>29146.416666666668</v>
      </c>
      <c r="I14" s="256">
        <v>29289.733333333334</v>
      </c>
      <c r="J14" s="256">
        <v>29386.416666666668</v>
      </c>
      <c r="K14" s="276">
        <v>29193.05</v>
      </c>
      <c r="L14" s="276">
        <v>28953.05</v>
      </c>
      <c r="M14" s="279"/>
    </row>
    <row r="15" spans="1:15">
      <c r="A15" s="273">
        <v>6</v>
      </c>
      <c r="B15" s="254" t="s">
        <v>220</v>
      </c>
      <c r="C15" s="276">
        <v>3604.65</v>
      </c>
      <c r="D15" s="256">
        <v>3606.8833333333337</v>
      </c>
      <c r="E15" s="256">
        <v>3592.9666666666672</v>
      </c>
      <c r="F15" s="256">
        <v>3581.2833333333333</v>
      </c>
      <c r="G15" s="256">
        <v>3567.3666666666668</v>
      </c>
      <c r="H15" s="256">
        <v>3618.5666666666675</v>
      </c>
      <c r="I15" s="256">
        <v>3632.4833333333345</v>
      </c>
      <c r="J15" s="256">
        <v>3644.1666666666679</v>
      </c>
      <c r="K15" s="276">
        <v>3620.8</v>
      </c>
      <c r="L15" s="276">
        <v>3595.2</v>
      </c>
      <c r="M15" s="279"/>
    </row>
    <row r="16" spans="1:15">
      <c r="A16" s="273">
        <v>7</v>
      </c>
      <c r="B16" s="254" t="s">
        <v>221</v>
      </c>
      <c r="C16" s="276">
        <v>7439.55</v>
      </c>
      <c r="D16" s="256">
        <v>7455.3</v>
      </c>
      <c r="E16" s="256">
        <v>7414.55</v>
      </c>
      <c r="F16" s="256">
        <v>7389.55</v>
      </c>
      <c r="G16" s="256">
        <v>7348.8</v>
      </c>
      <c r="H16" s="256">
        <v>7480.3</v>
      </c>
      <c r="I16" s="256">
        <v>7521.05</v>
      </c>
      <c r="J16" s="256">
        <v>7546.05</v>
      </c>
      <c r="K16" s="276">
        <v>7496.05</v>
      </c>
      <c r="L16" s="276">
        <v>7430.3</v>
      </c>
      <c r="M16" s="279"/>
    </row>
    <row r="17" spans="1:13">
      <c r="A17" s="273">
        <v>8</v>
      </c>
      <c r="B17" s="254" t="s">
        <v>38</v>
      </c>
      <c r="C17" s="254">
        <v>1996</v>
      </c>
      <c r="D17" s="256">
        <v>2003.1666666666667</v>
      </c>
      <c r="E17" s="256">
        <v>1984.5333333333335</v>
      </c>
      <c r="F17" s="256">
        <v>1973.0666666666668</v>
      </c>
      <c r="G17" s="256">
        <v>1954.4333333333336</v>
      </c>
      <c r="H17" s="256">
        <v>2014.6333333333334</v>
      </c>
      <c r="I17" s="256">
        <v>2033.2666666666667</v>
      </c>
      <c r="J17" s="256">
        <v>2044.7333333333333</v>
      </c>
      <c r="K17" s="254">
        <v>2021.8</v>
      </c>
      <c r="L17" s="254">
        <v>1991.7</v>
      </c>
      <c r="M17" s="254">
        <v>3.35738</v>
      </c>
    </row>
    <row r="18" spans="1:13">
      <c r="A18" s="273">
        <v>9</v>
      </c>
      <c r="B18" s="254" t="s">
        <v>222</v>
      </c>
      <c r="C18" s="254">
        <v>1022.65</v>
      </c>
      <c r="D18" s="256">
        <v>1029.2</v>
      </c>
      <c r="E18" s="256">
        <v>1013.5</v>
      </c>
      <c r="F18" s="256">
        <v>1004.3499999999999</v>
      </c>
      <c r="G18" s="256">
        <v>988.64999999999986</v>
      </c>
      <c r="H18" s="256">
        <v>1038.3500000000001</v>
      </c>
      <c r="I18" s="256">
        <v>1054.0500000000004</v>
      </c>
      <c r="J18" s="256">
        <v>1063.2000000000003</v>
      </c>
      <c r="K18" s="254">
        <v>1044.9000000000001</v>
      </c>
      <c r="L18" s="254">
        <v>1020.05</v>
      </c>
      <c r="M18" s="254">
        <v>9.0099099999999996</v>
      </c>
    </row>
    <row r="19" spans="1:13">
      <c r="A19" s="273">
        <v>10</v>
      </c>
      <c r="B19" s="254" t="s">
        <v>717</v>
      </c>
      <c r="C19" s="255">
        <v>855.4</v>
      </c>
      <c r="D19" s="256">
        <v>862.48333333333323</v>
      </c>
      <c r="E19" s="256">
        <v>846.21666666666647</v>
      </c>
      <c r="F19" s="256">
        <v>837.03333333333319</v>
      </c>
      <c r="G19" s="256">
        <v>820.76666666666642</v>
      </c>
      <c r="H19" s="256">
        <v>871.66666666666652</v>
      </c>
      <c r="I19" s="256">
        <v>887.93333333333317</v>
      </c>
      <c r="J19" s="256">
        <v>897.11666666666656</v>
      </c>
      <c r="K19" s="254">
        <v>878.75</v>
      </c>
      <c r="L19" s="254">
        <v>853.3</v>
      </c>
      <c r="M19" s="254">
        <v>7.73644</v>
      </c>
    </row>
    <row r="20" spans="1:13">
      <c r="A20" s="273">
        <v>11</v>
      </c>
      <c r="B20" s="254" t="s">
        <v>288</v>
      </c>
      <c r="C20" s="254">
        <v>16736.349999999999</v>
      </c>
      <c r="D20" s="256">
        <v>16753.783333333333</v>
      </c>
      <c r="E20" s="256">
        <v>16632.566666666666</v>
      </c>
      <c r="F20" s="256">
        <v>16528.783333333333</v>
      </c>
      <c r="G20" s="256">
        <v>16407.566666666666</v>
      </c>
      <c r="H20" s="256">
        <v>16857.566666666666</v>
      </c>
      <c r="I20" s="256">
        <v>16978.783333333333</v>
      </c>
      <c r="J20" s="256">
        <v>17082.566666666666</v>
      </c>
      <c r="K20" s="254">
        <v>16875</v>
      </c>
      <c r="L20" s="254">
        <v>16650</v>
      </c>
      <c r="M20" s="254">
        <v>8.0990000000000006E-2</v>
      </c>
    </row>
    <row r="21" spans="1:13">
      <c r="A21" s="273">
        <v>12</v>
      </c>
      <c r="B21" s="254" t="s">
        <v>40</v>
      </c>
      <c r="C21" s="254">
        <v>1490.25</v>
      </c>
      <c r="D21" s="256">
        <v>1498.5666666666668</v>
      </c>
      <c r="E21" s="256">
        <v>1474.5833333333337</v>
      </c>
      <c r="F21" s="256">
        <v>1458.916666666667</v>
      </c>
      <c r="G21" s="256">
        <v>1434.9333333333338</v>
      </c>
      <c r="H21" s="256">
        <v>1514.2333333333336</v>
      </c>
      <c r="I21" s="256">
        <v>1538.2166666666667</v>
      </c>
      <c r="J21" s="256">
        <v>1553.8833333333334</v>
      </c>
      <c r="K21" s="254">
        <v>1522.55</v>
      </c>
      <c r="L21" s="254">
        <v>1482.9</v>
      </c>
      <c r="M21" s="254">
        <v>37.599139999999998</v>
      </c>
    </row>
    <row r="22" spans="1:13">
      <c r="A22" s="273">
        <v>13</v>
      </c>
      <c r="B22" s="254" t="s">
        <v>289</v>
      </c>
      <c r="C22" s="254">
        <v>1068.7</v>
      </c>
      <c r="D22" s="256">
        <v>1088.6000000000001</v>
      </c>
      <c r="E22" s="256">
        <v>1048.8000000000002</v>
      </c>
      <c r="F22" s="256">
        <v>1028.9000000000001</v>
      </c>
      <c r="G22" s="256">
        <v>989.10000000000014</v>
      </c>
      <c r="H22" s="256">
        <v>1108.5000000000002</v>
      </c>
      <c r="I22" s="256">
        <v>1148.3</v>
      </c>
      <c r="J22" s="256">
        <v>1168.2000000000003</v>
      </c>
      <c r="K22" s="254">
        <v>1128.4000000000001</v>
      </c>
      <c r="L22" s="254">
        <v>1068.7</v>
      </c>
      <c r="M22" s="254">
        <v>2.3156099999999999</v>
      </c>
    </row>
    <row r="23" spans="1:13">
      <c r="A23" s="273">
        <v>14</v>
      </c>
      <c r="B23" s="254" t="s">
        <v>41</v>
      </c>
      <c r="C23" s="254">
        <v>703.1</v>
      </c>
      <c r="D23" s="256">
        <v>704.98333333333323</v>
      </c>
      <c r="E23" s="256">
        <v>698.11666666666645</v>
      </c>
      <c r="F23" s="256">
        <v>693.13333333333321</v>
      </c>
      <c r="G23" s="256">
        <v>686.26666666666642</v>
      </c>
      <c r="H23" s="256">
        <v>709.96666666666647</v>
      </c>
      <c r="I23" s="256">
        <v>716.83333333333326</v>
      </c>
      <c r="J23" s="256">
        <v>721.81666666666649</v>
      </c>
      <c r="K23" s="254">
        <v>711.85</v>
      </c>
      <c r="L23" s="254">
        <v>700</v>
      </c>
      <c r="M23" s="254">
        <v>80.355419999999995</v>
      </c>
    </row>
    <row r="24" spans="1:13">
      <c r="A24" s="273">
        <v>15</v>
      </c>
      <c r="B24" s="254" t="s">
        <v>804</v>
      </c>
      <c r="C24" s="254">
        <v>968.9</v>
      </c>
      <c r="D24" s="256">
        <v>968.9</v>
      </c>
      <c r="E24" s="256">
        <v>968.9</v>
      </c>
      <c r="F24" s="256">
        <v>968.9</v>
      </c>
      <c r="G24" s="256">
        <v>968.9</v>
      </c>
      <c r="H24" s="256">
        <v>968.9</v>
      </c>
      <c r="I24" s="256">
        <v>968.9</v>
      </c>
      <c r="J24" s="256">
        <v>968.9</v>
      </c>
      <c r="K24" s="254">
        <v>968.9</v>
      </c>
      <c r="L24" s="254">
        <v>968.9</v>
      </c>
      <c r="M24" s="254">
        <v>0.53117999999999999</v>
      </c>
    </row>
    <row r="25" spans="1:13">
      <c r="A25" s="273">
        <v>16</v>
      </c>
      <c r="B25" s="254" t="s">
        <v>290</v>
      </c>
      <c r="C25" s="254">
        <v>1006.5</v>
      </c>
      <c r="D25" s="256">
        <v>1006.5</v>
      </c>
      <c r="E25" s="256">
        <v>1006.5</v>
      </c>
      <c r="F25" s="256">
        <v>1006.5</v>
      </c>
      <c r="G25" s="256">
        <v>1006.5</v>
      </c>
      <c r="H25" s="256">
        <v>1006.5</v>
      </c>
      <c r="I25" s="256">
        <v>1006.5</v>
      </c>
      <c r="J25" s="256">
        <v>1006.5</v>
      </c>
      <c r="K25" s="254">
        <v>1006.5</v>
      </c>
      <c r="L25" s="254">
        <v>1006.5</v>
      </c>
      <c r="M25" s="254">
        <v>0.50565000000000004</v>
      </c>
    </row>
    <row r="26" spans="1:13">
      <c r="A26" s="273">
        <v>17</v>
      </c>
      <c r="B26" s="254" t="s">
        <v>223</v>
      </c>
      <c r="C26" s="254">
        <v>114.75</v>
      </c>
      <c r="D26" s="256">
        <v>115.68333333333334</v>
      </c>
      <c r="E26" s="256">
        <v>113.46666666666667</v>
      </c>
      <c r="F26" s="256">
        <v>112.18333333333334</v>
      </c>
      <c r="G26" s="256">
        <v>109.96666666666667</v>
      </c>
      <c r="H26" s="256">
        <v>116.96666666666667</v>
      </c>
      <c r="I26" s="256">
        <v>119.18333333333334</v>
      </c>
      <c r="J26" s="256">
        <v>120.46666666666667</v>
      </c>
      <c r="K26" s="254">
        <v>117.9</v>
      </c>
      <c r="L26" s="254">
        <v>114.4</v>
      </c>
      <c r="M26" s="254">
        <v>26.42191</v>
      </c>
    </row>
    <row r="27" spans="1:13">
      <c r="A27" s="273">
        <v>18</v>
      </c>
      <c r="B27" s="254" t="s">
        <v>224</v>
      </c>
      <c r="C27" s="254">
        <v>214</v>
      </c>
      <c r="D27" s="256">
        <v>215.28333333333333</v>
      </c>
      <c r="E27" s="256">
        <v>212.01666666666665</v>
      </c>
      <c r="F27" s="256">
        <v>210.03333333333333</v>
      </c>
      <c r="G27" s="256">
        <v>206.76666666666665</v>
      </c>
      <c r="H27" s="256">
        <v>217.26666666666665</v>
      </c>
      <c r="I27" s="256">
        <v>220.53333333333336</v>
      </c>
      <c r="J27" s="256">
        <v>222.51666666666665</v>
      </c>
      <c r="K27" s="254">
        <v>218.55</v>
      </c>
      <c r="L27" s="254">
        <v>213.3</v>
      </c>
      <c r="M27" s="254">
        <v>15.601290000000001</v>
      </c>
    </row>
    <row r="28" spans="1:13">
      <c r="A28" s="273">
        <v>19</v>
      </c>
      <c r="B28" s="254" t="s">
        <v>225</v>
      </c>
      <c r="C28" s="254">
        <v>2098.65</v>
      </c>
      <c r="D28" s="256">
        <v>2107.2166666666667</v>
      </c>
      <c r="E28" s="256">
        <v>2064.4333333333334</v>
      </c>
      <c r="F28" s="256">
        <v>2030.2166666666667</v>
      </c>
      <c r="G28" s="256">
        <v>1987.4333333333334</v>
      </c>
      <c r="H28" s="256">
        <v>2141.4333333333334</v>
      </c>
      <c r="I28" s="256">
        <v>2184.2166666666672</v>
      </c>
      <c r="J28" s="256">
        <v>2218.4333333333334</v>
      </c>
      <c r="K28" s="254">
        <v>2150</v>
      </c>
      <c r="L28" s="254">
        <v>2073</v>
      </c>
      <c r="M28" s="254">
        <v>1.4871700000000001</v>
      </c>
    </row>
    <row r="29" spans="1:13">
      <c r="A29" s="273">
        <v>20</v>
      </c>
      <c r="B29" s="254" t="s">
        <v>294</v>
      </c>
      <c r="C29" s="254">
        <v>979.65</v>
      </c>
      <c r="D29" s="256">
        <v>981.7833333333333</v>
      </c>
      <c r="E29" s="256">
        <v>972.86666666666656</v>
      </c>
      <c r="F29" s="256">
        <v>966.08333333333326</v>
      </c>
      <c r="G29" s="256">
        <v>957.16666666666652</v>
      </c>
      <c r="H29" s="256">
        <v>988.56666666666661</v>
      </c>
      <c r="I29" s="256">
        <v>997.48333333333335</v>
      </c>
      <c r="J29" s="256">
        <v>1004.2666666666667</v>
      </c>
      <c r="K29" s="254">
        <v>990.7</v>
      </c>
      <c r="L29" s="254">
        <v>975</v>
      </c>
      <c r="M29" s="254">
        <v>2.5536300000000001</v>
      </c>
    </row>
    <row r="30" spans="1:13">
      <c r="A30" s="273">
        <v>21</v>
      </c>
      <c r="B30" s="254" t="s">
        <v>226</v>
      </c>
      <c r="C30" s="254">
        <v>3219.5</v>
      </c>
      <c r="D30" s="256">
        <v>3211.4166666666665</v>
      </c>
      <c r="E30" s="256">
        <v>3192.833333333333</v>
      </c>
      <c r="F30" s="256">
        <v>3166.1666666666665</v>
      </c>
      <c r="G30" s="256">
        <v>3147.583333333333</v>
      </c>
      <c r="H30" s="256">
        <v>3238.083333333333</v>
      </c>
      <c r="I30" s="256">
        <v>3256.6666666666661</v>
      </c>
      <c r="J30" s="256">
        <v>3283.333333333333</v>
      </c>
      <c r="K30" s="254">
        <v>3230</v>
      </c>
      <c r="L30" s="254">
        <v>3184.75</v>
      </c>
      <c r="M30" s="254">
        <v>0.84286000000000005</v>
      </c>
    </row>
    <row r="31" spans="1:13">
      <c r="A31" s="273">
        <v>22</v>
      </c>
      <c r="B31" s="254" t="s">
        <v>44</v>
      </c>
      <c r="C31" s="254">
        <v>744.85</v>
      </c>
      <c r="D31" s="256">
        <v>745.18333333333339</v>
      </c>
      <c r="E31" s="256">
        <v>741.71666666666681</v>
      </c>
      <c r="F31" s="256">
        <v>738.58333333333337</v>
      </c>
      <c r="G31" s="256">
        <v>735.11666666666679</v>
      </c>
      <c r="H31" s="256">
        <v>748.31666666666683</v>
      </c>
      <c r="I31" s="256">
        <v>751.78333333333353</v>
      </c>
      <c r="J31" s="256">
        <v>754.91666666666686</v>
      </c>
      <c r="K31" s="254">
        <v>748.65</v>
      </c>
      <c r="L31" s="254">
        <v>742.05</v>
      </c>
      <c r="M31" s="254">
        <v>6.2977600000000002</v>
      </c>
    </row>
    <row r="32" spans="1:13">
      <c r="A32" s="273">
        <v>23</v>
      </c>
      <c r="B32" s="254" t="s">
        <v>45</v>
      </c>
      <c r="C32" s="254">
        <v>340.3</v>
      </c>
      <c r="D32" s="256">
        <v>340.50000000000006</v>
      </c>
      <c r="E32" s="256">
        <v>338.40000000000009</v>
      </c>
      <c r="F32" s="256">
        <v>336.50000000000006</v>
      </c>
      <c r="G32" s="256">
        <v>334.40000000000009</v>
      </c>
      <c r="H32" s="256">
        <v>342.40000000000009</v>
      </c>
      <c r="I32" s="256">
        <v>344.50000000000011</v>
      </c>
      <c r="J32" s="256">
        <v>346.40000000000009</v>
      </c>
      <c r="K32" s="254">
        <v>342.6</v>
      </c>
      <c r="L32" s="254">
        <v>338.6</v>
      </c>
      <c r="M32" s="254">
        <v>19.099979999999999</v>
      </c>
    </row>
    <row r="33" spans="1:13">
      <c r="A33" s="273">
        <v>24</v>
      </c>
      <c r="B33" s="254" t="s">
        <v>46</v>
      </c>
      <c r="C33" s="254">
        <v>3678.45</v>
      </c>
      <c r="D33" s="256">
        <v>3656.7999999999997</v>
      </c>
      <c r="E33" s="256">
        <v>3616.6499999999996</v>
      </c>
      <c r="F33" s="256">
        <v>3554.85</v>
      </c>
      <c r="G33" s="256">
        <v>3514.7</v>
      </c>
      <c r="H33" s="256">
        <v>3718.5999999999995</v>
      </c>
      <c r="I33" s="256">
        <v>3758.75</v>
      </c>
      <c r="J33" s="256">
        <v>3820.5499999999993</v>
      </c>
      <c r="K33" s="254">
        <v>3696.95</v>
      </c>
      <c r="L33" s="254">
        <v>3595</v>
      </c>
      <c r="M33" s="254">
        <v>8.7602200000000003</v>
      </c>
    </row>
    <row r="34" spans="1:13">
      <c r="A34" s="273">
        <v>25</v>
      </c>
      <c r="B34" s="254" t="s">
        <v>47</v>
      </c>
      <c r="C34" s="254">
        <v>227.85</v>
      </c>
      <c r="D34" s="256">
        <v>226.98333333333335</v>
      </c>
      <c r="E34" s="256">
        <v>225.3666666666667</v>
      </c>
      <c r="F34" s="256">
        <v>222.88333333333335</v>
      </c>
      <c r="G34" s="256">
        <v>221.26666666666671</v>
      </c>
      <c r="H34" s="256">
        <v>229.4666666666667</v>
      </c>
      <c r="I34" s="256">
        <v>231.08333333333337</v>
      </c>
      <c r="J34" s="256">
        <v>233.56666666666669</v>
      </c>
      <c r="K34" s="254">
        <v>228.6</v>
      </c>
      <c r="L34" s="254">
        <v>224.5</v>
      </c>
      <c r="M34" s="254">
        <v>29.7639</v>
      </c>
    </row>
    <row r="35" spans="1:13">
      <c r="A35" s="273">
        <v>26</v>
      </c>
      <c r="B35" s="254" t="s">
        <v>48</v>
      </c>
      <c r="C35" s="254">
        <v>122.45</v>
      </c>
      <c r="D35" s="256">
        <v>123.36666666666667</v>
      </c>
      <c r="E35" s="256">
        <v>121.33333333333334</v>
      </c>
      <c r="F35" s="256">
        <v>120.21666666666667</v>
      </c>
      <c r="G35" s="256">
        <v>118.18333333333334</v>
      </c>
      <c r="H35" s="256">
        <v>124.48333333333335</v>
      </c>
      <c r="I35" s="256">
        <v>126.51666666666668</v>
      </c>
      <c r="J35" s="256">
        <v>127.63333333333335</v>
      </c>
      <c r="K35" s="254">
        <v>125.4</v>
      </c>
      <c r="L35" s="254">
        <v>122.25</v>
      </c>
      <c r="M35" s="254">
        <v>213.42688000000001</v>
      </c>
    </row>
    <row r="36" spans="1:13">
      <c r="A36" s="273">
        <v>27</v>
      </c>
      <c r="B36" s="254" t="s">
        <v>50</v>
      </c>
      <c r="C36" s="254">
        <v>3021.6</v>
      </c>
      <c r="D36" s="256">
        <v>3015.1666666666665</v>
      </c>
      <c r="E36" s="256">
        <v>3003.4333333333329</v>
      </c>
      <c r="F36" s="256">
        <v>2985.2666666666664</v>
      </c>
      <c r="G36" s="256">
        <v>2973.5333333333328</v>
      </c>
      <c r="H36" s="256">
        <v>3033.333333333333</v>
      </c>
      <c r="I36" s="256">
        <v>3045.0666666666666</v>
      </c>
      <c r="J36" s="256">
        <v>3063.2333333333331</v>
      </c>
      <c r="K36" s="254">
        <v>3026.9</v>
      </c>
      <c r="L36" s="254">
        <v>2997</v>
      </c>
      <c r="M36" s="254">
        <v>8.4823500000000003</v>
      </c>
    </row>
    <row r="37" spans="1:13">
      <c r="A37" s="273">
        <v>28</v>
      </c>
      <c r="B37" s="254" t="s">
        <v>52</v>
      </c>
      <c r="C37" s="254">
        <v>968.05</v>
      </c>
      <c r="D37" s="256">
        <v>967.38333333333333</v>
      </c>
      <c r="E37" s="256">
        <v>956.76666666666665</v>
      </c>
      <c r="F37" s="256">
        <v>945.48333333333335</v>
      </c>
      <c r="G37" s="256">
        <v>934.86666666666667</v>
      </c>
      <c r="H37" s="256">
        <v>978.66666666666663</v>
      </c>
      <c r="I37" s="256">
        <v>989.28333333333319</v>
      </c>
      <c r="J37" s="256">
        <v>1000.5666666666666</v>
      </c>
      <c r="K37" s="254">
        <v>978</v>
      </c>
      <c r="L37" s="254">
        <v>956.1</v>
      </c>
      <c r="M37" s="254">
        <v>18.26444</v>
      </c>
    </row>
    <row r="38" spans="1:13">
      <c r="A38" s="273">
        <v>29</v>
      </c>
      <c r="B38" s="254" t="s">
        <v>227</v>
      </c>
      <c r="C38" s="254">
        <v>3315.65</v>
      </c>
      <c r="D38" s="256">
        <v>3331.4500000000003</v>
      </c>
      <c r="E38" s="256">
        <v>3289.2000000000007</v>
      </c>
      <c r="F38" s="256">
        <v>3262.7500000000005</v>
      </c>
      <c r="G38" s="256">
        <v>3220.5000000000009</v>
      </c>
      <c r="H38" s="256">
        <v>3357.9000000000005</v>
      </c>
      <c r="I38" s="256">
        <v>3400.1499999999996</v>
      </c>
      <c r="J38" s="256">
        <v>3426.6000000000004</v>
      </c>
      <c r="K38" s="254">
        <v>3373.7</v>
      </c>
      <c r="L38" s="254">
        <v>3305</v>
      </c>
      <c r="M38" s="254">
        <v>1.5596699999999999</v>
      </c>
    </row>
    <row r="39" spans="1:13">
      <c r="A39" s="273">
        <v>30</v>
      </c>
      <c r="B39" s="254" t="s">
        <v>54</v>
      </c>
      <c r="C39" s="254">
        <v>746.45</v>
      </c>
      <c r="D39" s="256">
        <v>748.44999999999993</v>
      </c>
      <c r="E39" s="256">
        <v>742.49999999999989</v>
      </c>
      <c r="F39" s="256">
        <v>738.55</v>
      </c>
      <c r="G39" s="256">
        <v>732.59999999999991</v>
      </c>
      <c r="H39" s="256">
        <v>752.39999999999986</v>
      </c>
      <c r="I39" s="256">
        <v>758.34999999999991</v>
      </c>
      <c r="J39" s="256">
        <v>762.29999999999984</v>
      </c>
      <c r="K39" s="254">
        <v>754.4</v>
      </c>
      <c r="L39" s="254">
        <v>744.5</v>
      </c>
      <c r="M39" s="254">
        <v>56.956899999999997</v>
      </c>
    </row>
    <row r="40" spans="1:13">
      <c r="A40" s="273">
        <v>31</v>
      </c>
      <c r="B40" s="254" t="s">
        <v>55</v>
      </c>
      <c r="C40" s="254">
        <v>4204.55</v>
      </c>
      <c r="D40" s="256">
        <v>4198.5166666666664</v>
      </c>
      <c r="E40" s="256">
        <v>4147.0333333333328</v>
      </c>
      <c r="F40" s="256">
        <v>4089.5166666666664</v>
      </c>
      <c r="G40" s="256">
        <v>4038.0333333333328</v>
      </c>
      <c r="H40" s="256">
        <v>4256.0333333333328</v>
      </c>
      <c r="I40" s="256">
        <v>4307.5166666666664</v>
      </c>
      <c r="J40" s="256">
        <v>4365.0333333333328</v>
      </c>
      <c r="K40" s="254">
        <v>4250</v>
      </c>
      <c r="L40" s="254">
        <v>4141</v>
      </c>
      <c r="M40" s="254">
        <v>7.5550199999999998</v>
      </c>
    </row>
    <row r="41" spans="1:13">
      <c r="A41" s="273">
        <v>32</v>
      </c>
      <c r="B41" s="254" t="s">
        <v>58</v>
      </c>
      <c r="C41" s="254">
        <v>5967.15</v>
      </c>
      <c r="D41" s="256">
        <v>5982.3833333333341</v>
      </c>
      <c r="E41" s="256">
        <v>5924.7666666666682</v>
      </c>
      <c r="F41" s="256">
        <v>5882.3833333333341</v>
      </c>
      <c r="G41" s="256">
        <v>5824.7666666666682</v>
      </c>
      <c r="H41" s="256">
        <v>6024.7666666666682</v>
      </c>
      <c r="I41" s="256">
        <v>6082.383333333335</v>
      </c>
      <c r="J41" s="256">
        <v>6124.7666666666682</v>
      </c>
      <c r="K41" s="254">
        <v>6040</v>
      </c>
      <c r="L41" s="254">
        <v>5940</v>
      </c>
      <c r="M41" s="254">
        <v>11.206009999999999</v>
      </c>
    </row>
    <row r="42" spans="1:13">
      <c r="A42" s="273">
        <v>33</v>
      </c>
      <c r="B42" s="254" t="s">
        <v>57</v>
      </c>
      <c r="C42" s="254">
        <v>11816.45</v>
      </c>
      <c r="D42" s="256">
        <v>11938.483333333332</v>
      </c>
      <c r="E42" s="256">
        <v>11678.966666666664</v>
      </c>
      <c r="F42" s="256">
        <v>11541.483333333332</v>
      </c>
      <c r="G42" s="256">
        <v>11281.966666666664</v>
      </c>
      <c r="H42" s="256">
        <v>12075.966666666664</v>
      </c>
      <c r="I42" s="256">
        <v>12335.48333333333</v>
      </c>
      <c r="J42" s="256">
        <v>12472.966666666664</v>
      </c>
      <c r="K42" s="254">
        <v>12198</v>
      </c>
      <c r="L42" s="254">
        <v>11801</v>
      </c>
      <c r="M42" s="254">
        <v>3.2152099999999999</v>
      </c>
    </row>
    <row r="43" spans="1:13">
      <c r="A43" s="273">
        <v>34</v>
      </c>
      <c r="B43" s="254" t="s">
        <v>228</v>
      </c>
      <c r="C43" s="254">
        <v>3617.75</v>
      </c>
      <c r="D43" s="256">
        <v>3617.5499999999997</v>
      </c>
      <c r="E43" s="256">
        <v>3586.1999999999994</v>
      </c>
      <c r="F43" s="256">
        <v>3554.6499999999996</v>
      </c>
      <c r="G43" s="256">
        <v>3523.2999999999993</v>
      </c>
      <c r="H43" s="256">
        <v>3649.0999999999995</v>
      </c>
      <c r="I43" s="256">
        <v>3680.45</v>
      </c>
      <c r="J43" s="256">
        <v>3711.9999999999995</v>
      </c>
      <c r="K43" s="254">
        <v>3648.9</v>
      </c>
      <c r="L43" s="254">
        <v>3586</v>
      </c>
      <c r="M43" s="254">
        <v>0.13824</v>
      </c>
    </row>
    <row r="44" spans="1:13">
      <c r="A44" s="273">
        <v>35</v>
      </c>
      <c r="B44" s="254" t="s">
        <v>59</v>
      </c>
      <c r="C44" s="254">
        <v>2274.9</v>
      </c>
      <c r="D44" s="256">
        <v>2268.6333333333332</v>
      </c>
      <c r="E44" s="256">
        <v>2248.2666666666664</v>
      </c>
      <c r="F44" s="256">
        <v>2221.6333333333332</v>
      </c>
      <c r="G44" s="256">
        <v>2201.2666666666664</v>
      </c>
      <c r="H44" s="256">
        <v>2295.2666666666664</v>
      </c>
      <c r="I44" s="256">
        <v>2315.6333333333332</v>
      </c>
      <c r="J44" s="256">
        <v>2342.2666666666664</v>
      </c>
      <c r="K44" s="254">
        <v>2289</v>
      </c>
      <c r="L44" s="254">
        <v>2242</v>
      </c>
      <c r="M44" s="254">
        <v>2.6636199999999999</v>
      </c>
    </row>
    <row r="45" spans="1:13">
      <c r="A45" s="273">
        <v>36</v>
      </c>
      <c r="B45" s="254" t="s">
        <v>229</v>
      </c>
      <c r="C45" s="254">
        <v>326.3</v>
      </c>
      <c r="D45" s="256">
        <v>328.06666666666666</v>
      </c>
      <c r="E45" s="256">
        <v>323.73333333333335</v>
      </c>
      <c r="F45" s="256">
        <v>321.16666666666669</v>
      </c>
      <c r="G45" s="256">
        <v>316.83333333333337</v>
      </c>
      <c r="H45" s="256">
        <v>330.63333333333333</v>
      </c>
      <c r="I45" s="256">
        <v>334.9666666666667</v>
      </c>
      <c r="J45" s="256">
        <v>337.5333333333333</v>
      </c>
      <c r="K45" s="254">
        <v>332.4</v>
      </c>
      <c r="L45" s="254">
        <v>325.5</v>
      </c>
      <c r="M45" s="254">
        <v>24.18</v>
      </c>
    </row>
    <row r="46" spans="1:13">
      <c r="A46" s="273">
        <v>37</v>
      </c>
      <c r="B46" s="254" t="s">
        <v>60</v>
      </c>
      <c r="C46" s="254">
        <v>86.05</v>
      </c>
      <c r="D46" s="256">
        <v>86.116666666666674</v>
      </c>
      <c r="E46" s="256">
        <v>85.233333333333348</v>
      </c>
      <c r="F46" s="256">
        <v>84.416666666666671</v>
      </c>
      <c r="G46" s="256">
        <v>83.533333333333346</v>
      </c>
      <c r="H46" s="256">
        <v>86.933333333333351</v>
      </c>
      <c r="I46" s="256">
        <v>87.816666666666677</v>
      </c>
      <c r="J46" s="256">
        <v>88.633333333333354</v>
      </c>
      <c r="K46" s="254">
        <v>87</v>
      </c>
      <c r="L46" s="254">
        <v>85.3</v>
      </c>
      <c r="M46" s="254">
        <v>315.93866000000003</v>
      </c>
    </row>
    <row r="47" spans="1:13">
      <c r="A47" s="273">
        <v>38</v>
      </c>
      <c r="B47" s="254" t="s">
        <v>61</v>
      </c>
      <c r="C47" s="254">
        <v>77.650000000000006</v>
      </c>
      <c r="D47" s="256">
        <v>77.933333333333337</v>
      </c>
      <c r="E47" s="256">
        <v>77.116666666666674</v>
      </c>
      <c r="F47" s="256">
        <v>76.583333333333343</v>
      </c>
      <c r="G47" s="256">
        <v>75.76666666666668</v>
      </c>
      <c r="H47" s="256">
        <v>78.466666666666669</v>
      </c>
      <c r="I47" s="256">
        <v>79.283333333333331</v>
      </c>
      <c r="J47" s="256">
        <v>79.816666666666663</v>
      </c>
      <c r="K47" s="254">
        <v>78.75</v>
      </c>
      <c r="L47" s="254">
        <v>77.400000000000006</v>
      </c>
      <c r="M47" s="254">
        <v>24.616430000000001</v>
      </c>
    </row>
    <row r="48" spans="1:13">
      <c r="A48" s="273">
        <v>39</v>
      </c>
      <c r="B48" s="254" t="s">
        <v>62</v>
      </c>
      <c r="C48" s="254">
        <v>1596.85</v>
      </c>
      <c r="D48" s="256">
        <v>1594.9666666666665</v>
      </c>
      <c r="E48" s="256">
        <v>1584.9333333333329</v>
      </c>
      <c r="F48" s="256">
        <v>1573.0166666666664</v>
      </c>
      <c r="G48" s="256">
        <v>1562.9833333333329</v>
      </c>
      <c r="H48" s="256">
        <v>1606.883333333333</v>
      </c>
      <c r="I48" s="256">
        <v>1616.9166666666663</v>
      </c>
      <c r="J48" s="256">
        <v>1628.833333333333</v>
      </c>
      <c r="K48" s="254">
        <v>1605</v>
      </c>
      <c r="L48" s="254">
        <v>1583.05</v>
      </c>
      <c r="M48" s="254">
        <v>1.2634799999999999</v>
      </c>
    </row>
    <row r="49" spans="1:13">
      <c r="A49" s="273">
        <v>40</v>
      </c>
      <c r="B49" s="254" t="s">
        <v>65</v>
      </c>
      <c r="C49" s="254">
        <v>809</v>
      </c>
      <c r="D49" s="256">
        <v>806.38333333333333</v>
      </c>
      <c r="E49" s="256">
        <v>802.76666666666665</v>
      </c>
      <c r="F49" s="256">
        <v>796.5333333333333</v>
      </c>
      <c r="G49" s="256">
        <v>792.91666666666663</v>
      </c>
      <c r="H49" s="256">
        <v>812.61666666666667</v>
      </c>
      <c r="I49" s="256">
        <v>816.23333333333323</v>
      </c>
      <c r="J49" s="256">
        <v>822.4666666666667</v>
      </c>
      <c r="K49" s="254">
        <v>810</v>
      </c>
      <c r="L49" s="254">
        <v>800.15</v>
      </c>
      <c r="M49" s="254">
        <v>4.69367</v>
      </c>
    </row>
    <row r="50" spans="1:13">
      <c r="A50" s="273">
        <v>41</v>
      </c>
      <c r="B50" s="254" t="s">
        <v>64</v>
      </c>
      <c r="C50" s="254">
        <v>184.65</v>
      </c>
      <c r="D50" s="256">
        <v>182.54999999999998</v>
      </c>
      <c r="E50" s="256">
        <v>179.19999999999996</v>
      </c>
      <c r="F50" s="256">
        <v>173.74999999999997</v>
      </c>
      <c r="G50" s="256">
        <v>170.39999999999995</v>
      </c>
      <c r="H50" s="256">
        <v>187.99999999999997</v>
      </c>
      <c r="I50" s="256">
        <v>191.35</v>
      </c>
      <c r="J50" s="256">
        <v>196.79999999999998</v>
      </c>
      <c r="K50" s="254">
        <v>185.9</v>
      </c>
      <c r="L50" s="254">
        <v>177.1</v>
      </c>
      <c r="M50" s="254">
        <v>292.78525999999999</v>
      </c>
    </row>
    <row r="51" spans="1:13">
      <c r="A51" s="273">
        <v>42</v>
      </c>
      <c r="B51" s="254" t="s">
        <v>66</v>
      </c>
      <c r="C51" s="254">
        <v>765.65</v>
      </c>
      <c r="D51" s="256">
        <v>765.06666666666661</v>
      </c>
      <c r="E51" s="256">
        <v>760.13333333333321</v>
      </c>
      <c r="F51" s="256">
        <v>754.61666666666656</v>
      </c>
      <c r="G51" s="256">
        <v>749.68333333333317</v>
      </c>
      <c r="H51" s="256">
        <v>770.58333333333326</v>
      </c>
      <c r="I51" s="256">
        <v>775.51666666666665</v>
      </c>
      <c r="J51" s="256">
        <v>781.0333333333333</v>
      </c>
      <c r="K51" s="254">
        <v>770</v>
      </c>
      <c r="L51" s="254">
        <v>759.55</v>
      </c>
      <c r="M51" s="254">
        <v>10.94294</v>
      </c>
    </row>
    <row r="52" spans="1:13">
      <c r="A52" s="273">
        <v>43</v>
      </c>
      <c r="B52" s="254" t="s">
        <v>69</v>
      </c>
      <c r="C52" s="254">
        <v>64.95</v>
      </c>
      <c r="D52" s="256">
        <v>65.150000000000006</v>
      </c>
      <c r="E52" s="256">
        <v>64.450000000000017</v>
      </c>
      <c r="F52" s="256">
        <v>63.950000000000017</v>
      </c>
      <c r="G52" s="256">
        <v>63.250000000000028</v>
      </c>
      <c r="H52" s="256">
        <v>65.650000000000006</v>
      </c>
      <c r="I52" s="256">
        <v>66.349999999999994</v>
      </c>
      <c r="J52" s="256">
        <v>66.849999999999994</v>
      </c>
      <c r="K52" s="254">
        <v>65.849999999999994</v>
      </c>
      <c r="L52" s="254">
        <v>64.650000000000006</v>
      </c>
      <c r="M52" s="254">
        <v>311.15771000000001</v>
      </c>
    </row>
    <row r="53" spans="1:13">
      <c r="A53" s="273">
        <v>44</v>
      </c>
      <c r="B53" s="254" t="s">
        <v>73</v>
      </c>
      <c r="C53" s="254">
        <v>462.75</v>
      </c>
      <c r="D53" s="256">
        <v>464.55</v>
      </c>
      <c r="E53" s="256">
        <v>460.20000000000005</v>
      </c>
      <c r="F53" s="256">
        <v>457.65000000000003</v>
      </c>
      <c r="G53" s="256">
        <v>453.30000000000007</v>
      </c>
      <c r="H53" s="256">
        <v>467.1</v>
      </c>
      <c r="I53" s="256">
        <v>471.45000000000005</v>
      </c>
      <c r="J53" s="256">
        <v>474</v>
      </c>
      <c r="K53" s="254">
        <v>468.9</v>
      </c>
      <c r="L53" s="254">
        <v>462</v>
      </c>
      <c r="M53" s="254">
        <v>28.785129999999999</v>
      </c>
    </row>
    <row r="54" spans="1:13">
      <c r="A54" s="273">
        <v>45</v>
      </c>
      <c r="B54" s="254" t="s">
        <v>68</v>
      </c>
      <c r="C54" s="254">
        <v>522.65</v>
      </c>
      <c r="D54" s="256">
        <v>525.2166666666667</v>
      </c>
      <c r="E54" s="256">
        <v>519.43333333333339</v>
      </c>
      <c r="F54" s="256">
        <v>516.2166666666667</v>
      </c>
      <c r="G54" s="256">
        <v>510.43333333333339</v>
      </c>
      <c r="H54" s="256">
        <v>528.43333333333339</v>
      </c>
      <c r="I54" s="256">
        <v>534.2166666666667</v>
      </c>
      <c r="J54" s="256">
        <v>537.43333333333339</v>
      </c>
      <c r="K54" s="254">
        <v>531</v>
      </c>
      <c r="L54" s="254">
        <v>522</v>
      </c>
      <c r="M54" s="254">
        <v>64.540139999999994</v>
      </c>
    </row>
    <row r="55" spans="1:13">
      <c r="A55" s="273">
        <v>46</v>
      </c>
      <c r="B55" s="254" t="s">
        <v>70</v>
      </c>
      <c r="C55" s="254">
        <v>406.15</v>
      </c>
      <c r="D55" s="256">
        <v>406.51666666666665</v>
      </c>
      <c r="E55" s="256">
        <v>403.13333333333333</v>
      </c>
      <c r="F55" s="256">
        <v>400.11666666666667</v>
      </c>
      <c r="G55" s="256">
        <v>396.73333333333335</v>
      </c>
      <c r="H55" s="256">
        <v>409.5333333333333</v>
      </c>
      <c r="I55" s="256">
        <v>412.91666666666663</v>
      </c>
      <c r="J55" s="256">
        <v>415.93333333333328</v>
      </c>
      <c r="K55" s="254">
        <v>409.9</v>
      </c>
      <c r="L55" s="254">
        <v>403.5</v>
      </c>
      <c r="M55" s="254">
        <v>16.087070000000001</v>
      </c>
    </row>
    <row r="56" spans="1:13">
      <c r="A56" s="273">
        <v>47</v>
      </c>
      <c r="B56" s="254" t="s">
        <v>230</v>
      </c>
      <c r="C56" s="254">
        <v>1317.55</v>
      </c>
      <c r="D56" s="256">
        <v>1322.9166666666667</v>
      </c>
      <c r="E56" s="256">
        <v>1305.9333333333334</v>
      </c>
      <c r="F56" s="256">
        <v>1294.3166666666666</v>
      </c>
      <c r="G56" s="256">
        <v>1277.3333333333333</v>
      </c>
      <c r="H56" s="256">
        <v>1334.5333333333335</v>
      </c>
      <c r="I56" s="256">
        <v>1351.5166666666667</v>
      </c>
      <c r="J56" s="256">
        <v>1363.1333333333337</v>
      </c>
      <c r="K56" s="254">
        <v>1339.9</v>
      </c>
      <c r="L56" s="254">
        <v>1311.3</v>
      </c>
      <c r="M56" s="254">
        <v>0.46260000000000001</v>
      </c>
    </row>
    <row r="57" spans="1:13">
      <c r="A57" s="273">
        <v>48</v>
      </c>
      <c r="B57" s="254" t="s">
        <v>71</v>
      </c>
      <c r="C57" s="254">
        <v>15187.6</v>
      </c>
      <c r="D57" s="256">
        <v>15137.266666666668</v>
      </c>
      <c r="E57" s="256">
        <v>15031.033333333336</v>
      </c>
      <c r="F57" s="256">
        <v>14874.466666666669</v>
      </c>
      <c r="G57" s="256">
        <v>14768.233333333337</v>
      </c>
      <c r="H57" s="256">
        <v>15293.833333333336</v>
      </c>
      <c r="I57" s="256">
        <v>15400.066666666669</v>
      </c>
      <c r="J57" s="256">
        <v>15556.633333333335</v>
      </c>
      <c r="K57" s="254">
        <v>15243.5</v>
      </c>
      <c r="L57" s="254">
        <v>14980.7</v>
      </c>
      <c r="M57" s="254">
        <v>0.17673</v>
      </c>
    </row>
    <row r="58" spans="1:13">
      <c r="A58" s="273">
        <v>49</v>
      </c>
      <c r="B58" s="254" t="s">
        <v>74</v>
      </c>
      <c r="C58" s="254">
        <v>3595.8</v>
      </c>
      <c r="D58" s="256">
        <v>3612.4833333333336</v>
      </c>
      <c r="E58" s="256">
        <v>3563.9666666666672</v>
      </c>
      <c r="F58" s="256">
        <v>3532.1333333333337</v>
      </c>
      <c r="G58" s="256">
        <v>3483.6166666666672</v>
      </c>
      <c r="H58" s="256">
        <v>3644.3166666666671</v>
      </c>
      <c r="I58" s="256">
        <v>3692.8333333333335</v>
      </c>
      <c r="J58" s="256">
        <v>3724.666666666667</v>
      </c>
      <c r="K58" s="254">
        <v>3661</v>
      </c>
      <c r="L58" s="254">
        <v>3580.65</v>
      </c>
      <c r="M58" s="254">
        <v>6.1267800000000001</v>
      </c>
    </row>
    <row r="59" spans="1:13">
      <c r="A59" s="273">
        <v>50</v>
      </c>
      <c r="B59" s="254" t="s">
        <v>80</v>
      </c>
      <c r="C59" s="254">
        <v>770.45</v>
      </c>
      <c r="D59" s="256">
        <v>770.25</v>
      </c>
      <c r="E59" s="256">
        <v>766.2</v>
      </c>
      <c r="F59" s="256">
        <v>761.95</v>
      </c>
      <c r="G59" s="256">
        <v>757.90000000000009</v>
      </c>
      <c r="H59" s="256">
        <v>774.5</v>
      </c>
      <c r="I59" s="256">
        <v>778.55</v>
      </c>
      <c r="J59" s="256">
        <v>782.8</v>
      </c>
      <c r="K59" s="254">
        <v>774.3</v>
      </c>
      <c r="L59" s="254">
        <v>766</v>
      </c>
      <c r="M59" s="254">
        <v>1.9281299999999999</v>
      </c>
    </row>
    <row r="60" spans="1:13">
      <c r="A60" s="273">
        <v>51</v>
      </c>
      <c r="B60" s="254" t="s">
        <v>75</v>
      </c>
      <c r="C60" s="254">
        <v>639.20000000000005</v>
      </c>
      <c r="D60" s="256">
        <v>640.48333333333346</v>
      </c>
      <c r="E60" s="256">
        <v>631.8666666666669</v>
      </c>
      <c r="F60" s="256">
        <v>624.53333333333342</v>
      </c>
      <c r="G60" s="256">
        <v>615.91666666666686</v>
      </c>
      <c r="H60" s="256">
        <v>647.81666666666695</v>
      </c>
      <c r="I60" s="256">
        <v>656.43333333333351</v>
      </c>
      <c r="J60" s="256">
        <v>663.76666666666699</v>
      </c>
      <c r="K60" s="254">
        <v>649.1</v>
      </c>
      <c r="L60" s="254">
        <v>633.15</v>
      </c>
      <c r="M60" s="254">
        <v>54.655990000000003</v>
      </c>
    </row>
    <row r="61" spans="1:13">
      <c r="A61" s="273">
        <v>52</v>
      </c>
      <c r="B61" s="254" t="s">
        <v>76</v>
      </c>
      <c r="C61" s="254">
        <v>153.6</v>
      </c>
      <c r="D61" s="256">
        <v>153.23333333333332</v>
      </c>
      <c r="E61" s="256">
        <v>151.51666666666665</v>
      </c>
      <c r="F61" s="256">
        <v>149.43333333333334</v>
      </c>
      <c r="G61" s="256">
        <v>147.71666666666667</v>
      </c>
      <c r="H61" s="256">
        <v>155.31666666666663</v>
      </c>
      <c r="I61" s="256">
        <v>157.03333333333327</v>
      </c>
      <c r="J61" s="256">
        <v>159.11666666666662</v>
      </c>
      <c r="K61" s="254">
        <v>154.94999999999999</v>
      </c>
      <c r="L61" s="254">
        <v>151.15</v>
      </c>
      <c r="M61" s="254">
        <v>106.59224</v>
      </c>
    </row>
    <row r="62" spans="1:13">
      <c r="A62" s="273">
        <v>53</v>
      </c>
      <c r="B62" s="254" t="s">
        <v>77</v>
      </c>
      <c r="C62" s="254">
        <v>142.25</v>
      </c>
      <c r="D62" s="256">
        <v>142.91666666666666</v>
      </c>
      <c r="E62" s="256">
        <v>141.43333333333331</v>
      </c>
      <c r="F62" s="256">
        <v>140.61666666666665</v>
      </c>
      <c r="G62" s="256">
        <v>139.1333333333333</v>
      </c>
      <c r="H62" s="256">
        <v>143.73333333333332</v>
      </c>
      <c r="I62" s="256">
        <v>145.21666666666667</v>
      </c>
      <c r="J62" s="256">
        <v>146.03333333333333</v>
      </c>
      <c r="K62" s="254">
        <v>144.4</v>
      </c>
      <c r="L62" s="254">
        <v>142.1</v>
      </c>
      <c r="M62" s="254">
        <v>5.12019</v>
      </c>
    </row>
    <row r="63" spans="1:13">
      <c r="A63" s="273">
        <v>54</v>
      </c>
      <c r="B63" s="254" t="s">
        <v>81</v>
      </c>
      <c r="C63" s="254">
        <v>506.15</v>
      </c>
      <c r="D63" s="256">
        <v>508.05</v>
      </c>
      <c r="E63" s="256">
        <v>500.85</v>
      </c>
      <c r="F63" s="256">
        <v>495.55</v>
      </c>
      <c r="G63" s="256">
        <v>488.35</v>
      </c>
      <c r="H63" s="256">
        <v>513.35</v>
      </c>
      <c r="I63" s="256">
        <v>520.54999999999995</v>
      </c>
      <c r="J63" s="256">
        <v>525.85</v>
      </c>
      <c r="K63" s="254">
        <v>515.25</v>
      </c>
      <c r="L63" s="254">
        <v>502.75</v>
      </c>
      <c r="M63" s="254">
        <v>47.188479999999998</v>
      </c>
    </row>
    <row r="64" spans="1:13">
      <c r="A64" s="273">
        <v>55</v>
      </c>
      <c r="B64" s="254" t="s">
        <v>82</v>
      </c>
      <c r="C64" s="254">
        <v>978.1</v>
      </c>
      <c r="D64" s="256">
        <v>975.1</v>
      </c>
      <c r="E64" s="256">
        <v>970.2</v>
      </c>
      <c r="F64" s="256">
        <v>962.30000000000007</v>
      </c>
      <c r="G64" s="256">
        <v>957.40000000000009</v>
      </c>
      <c r="H64" s="256">
        <v>983</v>
      </c>
      <c r="I64" s="256">
        <v>987.89999999999986</v>
      </c>
      <c r="J64" s="256">
        <v>995.8</v>
      </c>
      <c r="K64" s="254">
        <v>980</v>
      </c>
      <c r="L64" s="254">
        <v>967.2</v>
      </c>
      <c r="M64" s="254">
        <v>22.911370000000002</v>
      </c>
    </row>
    <row r="65" spans="1:13">
      <c r="A65" s="273">
        <v>56</v>
      </c>
      <c r="B65" s="254" t="s">
        <v>231</v>
      </c>
      <c r="C65" s="254">
        <v>165.1</v>
      </c>
      <c r="D65" s="256">
        <v>165.9</v>
      </c>
      <c r="E65" s="256">
        <v>163.95000000000002</v>
      </c>
      <c r="F65" s="256">
        <v>162.80000000000001</v>
      </c>
      <c r="G65" s="256">
        <v>160.85000000000002</v>
      </c>
      <c r="H65" s="256">
        <v>167.05</v>
      </c>
      <c r="I65" s="256">
        <v>169</v>
      </c>
      <c r="J65" s="256">
        <v>170.15</v>
      </c>
      <c r="K65" s="254">
        <v>167.85</v>
      </c>
      <c r="L65" s="254">
        <v>164.75</v>
      </c>
      <c r="M65" s="254">
        <v>11.34525</v>
      </c>
    </row>
    <row r="66" spans="1:13">
      <c r="A66" s="273">
        <v>57</v>
      </c>
      <c r="B66" s="254" t="s">
        <v>83</v>
      </c>
      <c r="C66" s="254">
        <v>145.65</v>
      </c>
      <c r="D66" s="256">
        <v>146.15</v>
      </c>
      <c r="E66" s="256">
        <v>145</v>
      </c>
      <c r="F66" s="256">
        <v>144.35</v>
      </c>
      <c r="G66" s="256">
        <v>143.19999999999999</v>
      </c>
      <c r="H66" s="256">
        <v>146.80000000000001</v>
      </c>
      <c r="I66" s="256">
        <v>147.95000000000005</v>
      </c>
      <c r="J66" s="256">
        <v>148.60000000000002</v>
      </c>
      <c r="K66" s="254">
        <v>147.30000000000001</v>
      </c>
      <c r="L66" s="254">
        <v>145.5</v>
      </c>
      <c r="M66" s="254">
        <v>56.68038</v>
      </c>
    </row>
    <row r="67" spans="1:13">
      <c r="A67" s="273">
        <v>58</v>
      </c>
      <c r="B67" s="254" t="s">
        <v>798</v>
      </c>
      <c r="C67" s="254">
        <v>4193.6000000000004</v>
      </c>
      <c r="D67" s="256">
        <v>4168.4000000000005</v>
      </c>
      <c r="E67" s="256">
        <v>4131.7000000000007</v>
      </c>
      <c r="F67" s="256">
        <v>4069.8</v>
      </c>
      <c r="G67" s="256">
        <v>4033.1000000000004</v>
      </c>
      <c r="H67" s="256">
        <v>4230.3000000000011</v>
      </c>
      <c r="I67" s="256">
        <v>4267</v>
      </c>
      <c r="J67" s="256">
        <v>4328.9000000000015</v>
      </c>
      <c r="K67" s="254">
        <v>4205.1000000000004</v>
      </c>
      <c r="L67" s="254">
        <v>4106.5</v>
      </c>
      <c r="M67" s="254">
        <v>2.8427099999999998</v>
      </c>
    </row>
    <row r="68" spans="1:13">
      <c r="A68" s="273">
        <v>59</v>
      </c>
      <c r="B68" s="254" t="s">
        <v>84</v>
      </c>
      <c r="C68" s="254">
        <v>1708.2</v>
      </c>
      <c r="D68" s="256">
        <v>1712.2666666666667</v>
      </c>
      <c r="E68" s="256">
        <v>1687.0833333333333</v>
      </c>
      <c r="F68" s="256">
        <v>1665.9666666666667</v>
      </c>
      <c r="G68" s="256">
        <v>1640.7833333333333</v>
      </c>
      <c r="H68" s="256">
        <v>1733.3833333333332</v>
      </c>
      <c r="I68" s="256">
        <v>1758.5666666666666</v>
      </c>
      <c r="J68" s="256">
        <v>1779.6833333333332</v>
      </c>
      <c r="K68" s="254">
        <v>1737.45</v>
      </c>
      <c r="L68" s="254">
        <v>1691.15</v>
      </c>
      <c r="M68" s="254">
        <v>11.931570000000001</v>
      </c>
    </row>
    <row r="69" spans="1:13">
      <c r="A69" s="273">
        <v>60</v>
      </c>
      <c r="B69" s="254" t="s">
        <v>85</v>
      </c>
      <c r="C69" s="254">
        <v>687</v>
      </c>
      <c r="D69" s="256">
        <v>692.33333333333337</v>
      </c>
      <c r="E69" s="256">
        <v>680.4666666666667</v>
      </c>
      <c r="F69" s="256">
        <v>673.93333333333328</v>
      </c>
      <c r="G69" s="256">
        <v>662.06666666666661</v>
      </c>
      <c r="H69" s="256">
        <v>698.86666666666679</v>
      </c>
      <c r="I69" s="256">
        <v>710.73333333333335</v>
      </c>
      <c r="J69" s="256">
        <v>717.26666666666688</v>
      </c>
      <c r="K69" s="254">
        <v>704.2</v>
      </c>
      <c r="L69" s="254">
        <v>685.8</v>
      </c>
      <c r="M69" s="254">
        <v>9.1204699999999992</v>
      </c>
    </row>
    <row r="70" spans="1:13">
      <c r="A70" s="273">
        <v>61</v>
      </c>
      <c r="B70" s="254" t="s">
        <v>232</v>
      </c>
      <c r="C70" s="254">
        <v>914.05</v>
      </c>
      <c r="D70" s="256">
        <v>906.76666666666677</v>
      </c>
      <c r="E70" s="256">
        <v>897.28333333333353</v>
      </c>
      <c r="F70" s="256">
        <v>880.51666666666677</v>
      </c>
      <c r="G70" s="256">
        <v>871.03333333333353</v>
      </c>
      <c r="H70" s="256">
        <v>923.53333333333353</v>
      </c>
      <c r="I70" s="256">
        <v>933.01666666666688</v>
      </c>
      <c r="J70" s="256">
        <v>949.78333333333353</v>
      </c>
      <c r="K70" s="254">
        <v>916.25</v>
      </c>
      <c r="L70" s="254">
        <v>890</v>
      </c>
      <c r="M70" s="254">
        <v>3.9510200000000002</v>
      </c>
    </row>
    <row r="71" spans="1:13">
      <c r="A71" s="273">
        <v>62</v>
      </c>
      <c r="B71" s="254" t="s">
        <v>233</v>
      </c>
      <c r="C71" s="254">
        <v>429.5</v>
      </c>
      <c r="D71" s="256">
        <v>431</v>
      </c>
      <c r="E71" s="256">
        <v>425.1</v>
      </c>
      <c r="F71" s="256">
        <v>420.70000000000005</v>
      </c>
      <c r="G71" s="256">
        <v>414.80000000000007</v>
      </c>
      <c r="H71" s="256">
        <v>435.4</v>
      </c>
      <c r="I71" s="256">
        <v>441.29999999999995</v>
      </c>
      <c r="J71" s="256">
        <v>445.69999999999993</v>
      </c>
      <c r="K71" s="254">
        <v>436.9</v>
      </c>
      <c r="L71" s="254">
        <v>426.6</v>
      </c>
      <c r="M71" s="254">
        <v>6.1635999999999997</v>
      </c>
    </row>
    <row r="72" spans="1:13">
      <c r="A72" s="273">
        <v>63</v>
      </c>
      <c r="B72" s="254" t="s">
        <v>86</v>
      </c>
      <c r="C72" s="254">
        <v>889.6</v>
      </c>
      <c r="D72" s="256">
        <v>895.23333333333323</v>
      </c>
      <c r="E72" s="256">
        <v>880.46666666666647</v>
      </c>
      <c r="F72" s="256">
        <v>871.33333333333326</v>
      </c>
      <c r="G72" s="256">
        <v>856.56666666666649</v>
      </c>
      <c r="H72" s="256">
        <v>904.36666666666645</v>
      </c>
      <c r="I72" s="256">
        <v>919.1333333333331</v>
      </c>
      <c r="J72" s="256">
        <v>928.26666666666642</v>
      </c>
      <c r="K72" s="254">
        <v>910</v>
      </c>
      <c r="L72" s="254">
        <v>886.1</v>
      </c>
      <c r="M72" s="254">
        <v>21.816379999999999</v>
      </c>
    </row>
    <row r="73" spans="1:13">
      <c r="A73" s="273">
        <v>64</v>
      </c>
      <c r="B73" s="254" t="s">
        <v>92</v>
      </c>
      <c r="C73" s="254">
        <v>280.25</v>
      </c>
      <c r="D73" s="256">
        <v>281.88333333333338</v>
      </c>
      <c r="E73" s="256">
        <v>277.81666666666678</v>
      </c>
      <c r="F73" s="256">
        <v>275.38333333333338</v>
      </c>
      <c r="G73" s="256">
        <v>271.31666666666678</v>
      </c>
      <c r="H73" s="256">
        <v>284.31666666666678</v>
      </c>
      <c r="I73" s="256">
        <v>288.38333333333338</v>
      </c>
      <c r="J73" s="256">
        <v>290.81666666666678</v>
      </c>
      <c r="K73" s="254">
        <v>285.95</v>
      </c>
      <c r="L73" s="254">
        <v>279.45</v>
      </c>
      <c r="M73" s="254">
        <v>49.0991</v>
      </c>
    </row>
    <row r="74" spans="1:13">
      <c r="A74" s="273">
        <v>65</v>
      </c>
      <c r="B74" s="254" t="s">
        <v>87</v>
      </c>
      <c r="C74" s="254">
        <v>589.75</v>
      </c>
      <c r="D74" s="256">
        <v>583.69999999999993</v>
      </c>
      <c r="E74" s="256">
        <v>575.94999999999982</v>
      </c>
      <c r="F74" s="256">
        <v>562.14999999999986</v>
      </c>
      <c r="G74" s="256">
        <v>554.39999999999975</v>
      </c>
      <c r="H74" s="256">
        <v>597.49999999999989</v>
      </c>
      <c r="I74" s="256">
        <v>605.25000000000011</v>
      </c>
      <c r="J74" s="256">
        <v>619.04999999999995</v>
      </c>
      <c r="K74" s="254">
        <v>591.45000000000005</v>
      </c>
      <c r="L74" s="254">
        <v>569.9</v>
      </c>
      <c r="M74" s="254">
        <v>53.989229999999999</v>
      </c>
    </row>
    <row r="75" spans="1:13">
      <c r="A75" s="273">
        <v>66</v>
      </c>
      <c r="B75" s="254" t="s">
        <v>234</v>
      </c>
      <c r="C75" s="254">
        <v>1890.25</v>
      </c>
      <c r="D75" s="256">
        <v>1896.0666666666666</v>
      </c>
      <c r="E75" s="256">
        <v>1871.2833333333333</v>
      </c>
      <c r="F75" s="256">
        <v>1852.3166666666666</v>
      </c>
      <c r="G75" s="256">
        <v>1827.5333333333333</v>
      </c>
      <c r="H75" s="256">
        <v>1915.0333333333333</v>
      </c>
      <c r="I75" s="256">
        <v>1939.8166666666666</v>
      </c>
      <c r="J75" s="256">
        <v>1958.7833333333333</v>
      </c>
      <c r="K75" s="254">
        <v>1920.85</v>
      </c>
      <c r="L75" s="254">
        <v>1877.1</v>
      </c>
      <c r="M75" s="254">
        <v>1.1973</v>
      </c>
    </row>
    <row r="76" spans="1:13">
      <c r="A76" s="273">
        <v>67</v>
      </c>
      <c r="B76" s="254" t="s">
        <v>339</v>
      </c>
      <c r="C76" s="254">
        <v>1882.35</v>
      </c>
      <c r="D76" s="256">
        <v>1862.4666666666665</v>
      </c>
      <c r="E76" s="256">
        <v>1834.9833333333329</v>
      </c>
      <c r="F76" s="256">
        <v>1787.6166666666663</v>
      </c>
      <c r="G76" s="256">
        <v>1760.1333333333328</v>
      </c>
      <c r="H76" s="256">
        <v>1909.833333333333</v>
      </c>
      <c r="I76" s="256">
        <v>1937.3166666666666</v>
      </c>
      <c r="J76" s="256">
        <v>1984.6833333333332</v>
      </c>
      <c r="K76" s="254">
        <v>1889.95</v>
      </c>
      <c r="L76" s="254">
        <v>1815.1</v>
      </c>
      <c r="M76" s="254">
        <v>35.11656</v>
      </c>
    </row>
    <row r="77" spans="1:13">
      <c r="A77" s="273">
        <v>68</v>
      </c>
      <c r="B77" s="254" t="s">
        <v>806</v>
      </c>
      <c r="C77" s="254">
        <v>175.85</v>
      </c>
      <c r="D77" s="256">
        <v>177</v>
      </c>
      <c r="E77" s="256">
        <v>174.35</v>
      </c>
      <c r="F77" s="256">
        <v>172.85</v>
      </c>
      <c r="G77" s="256">
        <v>170.2</v>
      </c>
      <c r="H77" s="256">
        <v>178.5</v>
      </c>
      <c r="I77" s="256">
        <v>181.14999999999998</v>
      </c>
      <c r="J77" s="256">
        <v>182.65</v>
      </c>
      <c r="K77" s="254">
        <v>179.65</v>
      </c>
      <c r="L77" s="254">
        <v>175.5</v>
      </c>
      <c r="M77" s="254">
        <v>2.3321200000000002</v>
      </c>
    </row>
    <row r="78" spans="1:13">
      <c r="A78" s="273">
        <v>69</v>
      </c>
      <c r="B78" s="254" t="s">
        <v>90</v>
      </c>
      <c r="C78" s="254">
        <v>4435.7</v>
      </c>
      <c r="D78" s="256">
        <v>4434.1499999999996</v>
      </c>
      <c r="E78" s="256">
        <v>4414.3999999999996</v>
      </c>
      <c r="F78" s="256">
        <v>4393.1000000000004</v>
      </c>
      <c r="G78" s="256">
        <v>4373.3500000000004</v>
      </c>
      <c r="H78" s="256">
        <v>4455.4499999999989</v>
      </c>
      <c r="I78" s="256">
        <v>4475.1999999999989</v>
      </c>
      <c r="J78" s="256">
        <v>4496.4999999999982</v>
      </c>
      <c r="K78" s="254">
        <v>4453.8999999999996</v>
      </c>
      <c r="L78" s="254">
        <v>4412.8500000000004</v>
      </c>
      <c r="M78" s="254">
        <v>3.21217</v>
      </c>
    </row>
    <row r="79" spans="1:13">
      <c r="A79" s="273">
        <v>70</v>
      </c>
      <c r="B79" s="254" t="s">
        <v>344</v>
      </c>
      <c r="C79" s="254">
        <v>4411.5</v>
      </c>
      <c r="D79" s="256">
        <v>4411.4333333333334</v>
      </c>
      <c r="E79" s="256">
        <v>4370.0666666666666</v>
      </c>
      <c r="F79" s="256">
        <v>4328.6333333333332</v>
      </c>
      <c r="G79" s="256">
        <v>4287.2666666666664</v>
      </c>
      <c r="H79" s="256">
        <v>4452.8666666666668</v>
      </c>
      <c r="I79" s="256">
        <v>4494.2333333333336</v>
      </c>
      <c r="J79" s="256">
        <v>4535.666666666667</v>
      </c>
      <c r="K79" s="254">
        <v>4452.8</v>
      </c>
      <c r="L79" s="254">
        <v>4370</v>
      </c>
      <c r="M79" s="254">
        <v>1.0926</v>
      </c>
    </row>
    <row r="80" spans="1:13">
      <c r="A80" s="273">
        <v>71</v>
      </c>
      <c r="B80" s="254" t="s">
        <v>345</v>
      </c>
      <c r="C80" s="254">
        <v>3267.4</v>
      </c>
      <c r="D80" s="256">
        <v>3282.25</v>
      </c>
      <c r="E80" s="256">
        <v>3237.15</v>
      </c>
      <c r="F80" s="256">
        <v>3206.9</v>
      </c>
      <c r="G80" s="256">
        <v>3161.8</v>
      </c>
      <c r="H80" s="256">
        <v>3312.5</v>
      </c>
      <c r="I80" s="256">
        <v>3357.6000000000004</v>
      </c>
      <c r="J80" s="256">
        <v>3387.85</v>
      </c>
      <c r="K80" s="254">
        <v>3327.35</v>
      </c>
      <c r="L80" s="254">
        <v>3252</v>
      </c>
      <c r="M80" s="254">
        <v>2.51824</v>
      </c>
    </row>
    <row r="81" spans="1:13">
      <c r="A81" s="273">
        <v>72</v>
      </c>
      <c r="B81" s="254" t="s">
        <v>93</v>
      </c>
      <c r="C81" s="254">
        <v>5558.5</v>
      </c>
      <c r="D81" s="256">
        <v>5516.9666666666672</v>
      </c>
      <c r="E81" s="256">
        <v>5453.9333333333343</v>
      </c>
      <c r="F81" s="256">
        <v>5349.3666666666668</v>
      </c>
      <c r="G81" s="256">
        <v>5286.3333333333339</v>
      </c>
      <c r="H81" s="256">
        <v>5621.5333333333347</v>
      </c>
      <c r="I81" s="256">
        <v>5684.5666666666675</v>
      </c>
      <c r="J81" s="256">
        <v>5789.133333333335</v>
      </c>
      <c r="K81" s="254">
        <v>5580</v>
      </c>
      <c r="L81" s="254">
        <v>5412.4</v>
      </c>
      <c r="M81" s="254">
        <v>8.3155000000000001</v>
      </c>
    </row>
    <row r="82" spans="1:13">
      <c r="A82" s="273">
        <v>73</v>
      </c>
      <c r="B82" s="254" t="s">
        <v>94</v>
      </c>
      <c r="C82" s="254">
        <v>2675.3</v>
      </c>
      <c r="D82" s="256">
        <v>2684.0666666666671</v>
      </c>
      <c r="E82" s="256">
        <v>2659.1333333333341</v>
      </c>
      <c r="F82" s="256">
        <v>2642.9666666666672</v>
      </c>
      <c r="G82" s="256">
        <v>2618.0333333333342</v>
      </c>
      <c r="H82" s="256">
        <v>2700.233333333334</v>
      </c>
      <c r="I82" s="256">
        <v>2725.1666666666674</v>
      </c>
      <c r="J82" s="256">
        <v>2741.3333333333339</v>
      </c>
      <c r="K82" s="254">
        <v>2709</v>
      </c>
      <c r="L82" s="254">
        <v>2667.9</v>
      </c>
      <c r="M82" s="254">
        <v>4.6302599999999998</v>
      </c>
    </row>
    <row r="83" spans="1:13">
      <c r="A83" s="273">
        <v>74</v>
      </c>
      <c r="B83" s="254" t="s">
        <v>236</v>
      </c>
      <c r="C83" s="254">
        <v>561.5</v>
      </c>
      <c r="D83" s="256">
        <v>561.93333333333328</v>
      </c>
      <c r="E83" s="256">
        <v>549.86666666666656</v>
      </c>
      <c r="F83" s="256">
        <v>538.23333333333323</v>
      </c>
      <c r="G83" s="256">
        <v>526.16666666666652</v>
      </c>
      <c r="H83" s="256">
        <v>573.56666666666661</v>
      </c>
      <c r="I83" s="256">
        <v>585.63333333333344</v>
      </c>
      <c r="J83" s="256">
        <v>597.26666666666665</v>
      </c>
      <c r="K83" s="254">
        <v>574</v>
      </c>
      <c r="L83" s="254">
        <v>550.29999999999995</v>
      </c>
      <c r="M83" s="254">
        <v>6.7446400000000004</v>
      </c>
    </row>
    <row r="84" spans="1:13">
      <c r="A84" s="273">
        <v>75</v>
      </c>
      <c r="B84" s="254" t="s">
        <v>237</v>
      </c>
      <c r="C84" s="254">
        <v>1650.55</v>
      </c>
      <c r="D84" s="256">
        <v>1666.0333333333335</v>
      </c>
      <c r="E84" s="256">
        <v>1616.5166666666671</v>
      </c>
      <c r="F84" s="256">
        <v>1582.4833333333336</v>
      </c>
      <c r="G84" s="256">
        <v>1532.9666666666672</v>
      </c>
      <c r="H84" s="256">
        <v>1700.0666666666671</v>
      </c>
      <c r="I84" s="256">
        <v>1749.5833333333335</v>
      </c>
      <c r="J84" s="256">
        <v>1783.616666666667</v>
      </c>
      <c r="K84" s="254">
        <v>1715.55</v>
      </c>
      <c r="L84" s="254">
        <v>1632</v>
      </c>
      <c r="M84" s="254">
        <v>3.8367399999999998</v>
      </c>
    </row>
    <row r="85" spans="1:13">
      <c r="A85" s="273">
        <v>76</v>
      </c>
      <c r="B85" s="254" t="s">
        <v>96</v>
      </c>
      <c r="C85" s="254">
        <v>1200.8499999999999</v>
      </c>
      <c r="D85" s="256">
        <v>1213.4166666666667</v>
      </c>
      <c r="E85" s="256">
        <v>1184.9833333333336</v>
      </c>
      <c r="F85" s="256">
        <v>1169.1166666666668</v>
      </c>
      <c r="G85" s="256">
        <v>1140.6833333333336</v>
      </c>
      <c r="H85" s="256">
        <v>1229.2833333333335</v>
      </c>
      <c r="I85" s="256">
        <v>1257.7166666666665</v>
      </c>
      <c r="J85" s="256">
        <v>1273.5833333333335</v>
      </c>
      <c r="K85" s="254">
        <v>1241.8499999999999</v>
      </c>
      <c r="L85" s="254">
        <v>1197.55</v>
      </c>
      <c r="M85" s="254">
        <v>29.30696</v>
      </c>
    </row>
    <row r="86" spans="1:13">
      <c r="A86" s="273">
        <v>77</v>
      </c>
      <c r="B86" s="254" t="s">
        <v>97</v>
      </c>
      <c r="C86" s="254">
        <v>181.9</v>
      </c>
      <c r="D86" s="256">
        <v>181.98333333333335</v>
      </c>
      <c r="E86" s="256">
        <v>180.9666666666667</v>
      </c>
      <c r="F86" s="256">
        <v>180.03333333333336</v>
      </c>
      <c r="G86" s="256">
        <v>179.01666666666671</v>
      </c>
      <c r="H86" s="256">
        <v>182.91666666666669</v>
      </c>
      <c r="I86" s="256">
        <v>183.93333333333334</v>
      </c>
      <c r="J86" s="256">
        <v>184.86666666666667</v>
      </c>
      <c r="K86" s="254">
        <v>183</v>
      </c>
      <c r="L86" s="254">
        <v>181.05</v>
      </c>
      <c r="M86" s="254">
        <v>13.72193</v>
      </c>
    </row>
    <row r="87" spans="1:13">
      <c r="A87" s="273">
        <v>78</v>
      </c>
      <c r="B87" s="254" t="s">
        <v>98</v>
      </c>
      <c r="C87" s="254">
        <v>86</v>
      </c>
      <c r="D87" s="256">
        <v>86.233333333333334</v>
      </c>
      <c r="E87" s="256">
        <v>85.566666666666663</v>
      </c>
      <c r="F87" s="256">
        <v>85.133333333333326</v>
      </c>
      <c r="G87" s="256">
        <v>84.466666666666654</v>
      </c>
      <c r="H87" s="256">
        <v>86.666666666666671</v>
      </c>
      <c r="I87" s="256">
        <v>87.333333333333329</v>
      </c>
      <c r="J87" s="256">
        <v>87.76666666666668</v>
      </c>
      <c r="K87" s="254">
        <v>86.9</v>
      </c>
      <c r="L87" s="254">
        <v>85.8</v>
      </c>
      <c r="M87" s="254">
        <v>86.531630000000007</v>
      </c>
    </row>
    <row r="88" spans="1:13">
      <c r="A88" s="273">
        <v>79</v>
      </c>
      <c r="B88" s="254" t="s">
        <v>356</v>
      </c>
      <c r="C88" s="254">
        <v>247.05</v>
      </c>
      <c r="D88" s="256">
        <v>246.46666666666667</v>
      </c>
      <c r="E88" s="256">
        <v>243.43333333333334</v>
      </c>
      <c r="F88" s="256">
        <v>239.81666666666666</v>
      </c>
      <c r="G88" s="256">
        <v>236.78333333333333</v>
      </c>
      <c r="H88" s="256">
        <v>250.08333333333334</v>
      </c>
      <c r="I88" s="256">
        <v>253.1166666666667</v>
      </c>
      <c r="J88" s="256">
        <v>256.73333333333335</v>
      </c>
      <c r="K88" s="254">
        <v>249.5</v>
      </c>
      <c r="L88" s="254">
        <v>242.85</v>
      </c>
      <c r="M88" s="254">
        <v>50.477359999999997</v>
      </c>
    </row>
    <row r="89" spans="1:13">
      <c r="A89" s="273">
        <v>80</v>
      </c>
      <c r="B89" s="254" t="s">
        <v>99</v>
      </c>
      <c r="C89" s="254">
        <v>153</v>
      </c>
      <c r="D89" s="256">
        <v>152.25</v>
      </c>
      <c r="E89" s="256">
        <v>150.75</v>
      </c>
      <c r="F89" s="256">
        <v>148.5</v>
      </c>
      <c r="G89" s="256">
        <v>147</v>
      </c>
      <c r="H89" s="256">
        <v>154.5</v>
      </c>
      <c r="I89" s="256">
        <v>156</v>
      </c>
      <c r="J89" s="256">
        <v>158.25</v>
      </c>
      <c r="K89" s="254">
        <v>153.75</v>
      </c>
      <c r="L89" s="254">
        <v>150</v>
      </c>
      <c r="M89" s="254">
        <v>123.6092</v>
      </c>
    </row>
    <row r="90" spans="1:13">
      <c r="A90" s="273">
        <v>81</v>
      </c>
      <c r="B90" s="254" t="s">
        <v>102</v>
      </c>
      <c r="C90" s="254">
        <v>31.9</v>
      </c>
      <c r="D90" s="256">
        <v>32.116666666666667</v>
      </c>
      <c r="E90" s="256">
        <v>31.433333333333337</v>
      </c>
      <c r="F90" s="256">
        <v>30.966666666666669</v>
      </c>
      <c r="G90" s="256">
        <v>30.283333333333339</v>
      </c>
      <c r="H90" s="256">
        <v>32.583333333333336</v>
      </c>
      <c r="I90" s="256">
        <v>33.266666666666659</v>
      </c>
      <c r="J90" s="256">
        <v>33.733333333333334</v>
      </c>
      <c r="K90" s="254">
        <v>32.799999999999997</v>
      </c>
      <c r="L90" s="254">
        <v>31.65</v>
      </c>
      <c r="M90" s="254">
        <v>424.75245000000001</v>
      </c>
    </row>
    <row r="91" spans="1:13">
      <c r="A91" s="273">
        <v>82</v>
      </c>
      <c r="B91" s="254" t="s">
        <v>925</v>
      </c>
      <c r="C91" s="254">
        <v>3367.15</v>
      </c>
      <c r="D91" s="256">
        <v>3383.5666666666671</v>
      </c>
      <c r="E91" s="256">
        <v>3334.1333333333341</v>
      </c>
      <c r="F91" s="256">
        <v>3301.1166666666672</v>
      </c>
      <c r="G91" s="256">
        <v>3251.6833333333343</v>
      </c>
      <c r="H91" s="256">
        <v>3416.5833333333339</v>
      </c>
      <c r="I91" s="256">
        <v>3466.0166666666673</v>
      </c>
      <c r="J91" s="256">
        <v>3499.0333333333338</v>
      </c>
      <c r="K91" s="254">
        <v>3433</v>
      </c>
      <c r="L91" s="254">
        <v>3350.55</v>
      </c>
      <c r="M91" s="254">
        <v>0.83353999999999995</v>
      </c>
    </row>
    <row r="92" spans="1:13">
      <c r="A92" s="273">
        <v>83</v>
      </c>
      <c r="B92" s="254" t="s">
        <v>100</v>
      </c>
      <c r="C92" s="254">
        <v>653.15</v>
      </c>
      <c r="D92" s="256">
        <v>652.75</v>
      </c>
      <c r="E92" s="256">
        <v>647.5</v>
      </c>
      <c r="F92" s="256">
        <v>641.85</v>
      </c>
      <c r="G92" s="256">
        <v>636.6</v>
      </c>
      <c r="H92" s="256">
        <v>658.4</v>
      </c>
      <c r="I92" s="256">
        <v>663.65</v>
      </c>
      <c r="J92" s="256">
        <v>669.3</v>
      </c>
      <c r="K92" s="254">
        <v>658</v>
      </c>
      <c r="L92" s="254">
        <v>647.1</v>
      </c>
      <c r="M92" s="254">
        <v>7.1893200000000004</v>
      </c>
    </row>
    <row r="93" spans="1:13">
      <c r="A93" s="273">
        <v>84</v>
      </c>
      <c r="B93" s="254" t="s">
        <v>242</v>
      </c>
      <c r="C93" s="254">
        <v>627.20000000000005</v>
      </c>
      <c r="D93" s="256">
        <v>627.2166666666667</v>
      </c>
      <c r="E93" s="256">
        <v>615.43333333333339</v>
      </c>
      <c r="F93" s="256">
        <v>603.66666666666674</v>
      </c>
      <c r="G93" s="256">
        <v>591.88333333333344</v>
      </c>
      <c r="H93" s="256">
        <v>638.98333333333335</v>
      </c>
      <c r="I93" s="256">
        <v>650.76666666666665</v>
      </c>
      <c r="J93" s="256">
        <v>662.5333333333333</v>
      </c>
      <c r="K93" s="254">
        <v>639</v>
      </c>
      <c r="L93" s="254">
        <v>615.45000000000005</v>
      </c>
      <c r="M93" s="254">
        <v>4.9290900000000004</v>
      </c>
    </row>
    <row r="94" spans="1:13">
      <c r="A94" s="273">
        <v>85</v>
      </c>
      <c r="B94" s="254" t="s">
        <v>103</v>
      </c>
      <c r="C94" s="254">
        <v>888.05</v>
      </c>
      <c r="D94" s="256">
        <v>883.1</v>
      </c>
      <c r="E94" s="256">
        <v>873.95</v>
      </c>
      <c r="F94" s="256">
        <v>859.85</v>
      </c>
      <c r="G94" s="256">
        <v>850.7</v>
      </c>
      <c r="H94" s="256">
        <v>897.2</v>
      </c>
      <c r="I94" s="256">
        <v>906.34999999999991</v>
      </c>
      <c r="J94" s="256">
        <v>920.45</v>
      </c>
      <c r="K94" s="254">
        <v>892.25</v>
      </c>
      <c r="L94" s="254">
        <v>869</v>
      </c>
      <c r="M94" s="254">
        <v>18.294070000000001</v>
      </c>
    </row>
    <row r="95" spans="1:13">
      <c r="A95" s="273">
        <v>86</v>
      </c>
      <c r="B95" s="254" t="s">
        <v>243</v>
      </c>
      <c r="C95" s="254">
        <v>570.65</v>
      </c>
      <c r="D95" s="256">
        <v>573.43333333333339</v>
      </c>
      <c r="E95" s="256">
        <v>563.36666666666679</v>
      </c>
      <c r="F95" s="256">
        <v>556.08333333333337</v>
      </c>
      <c r="G95" s="256">
        <v>546.01666666666677</v>
      </c>
      <c r="H95" s="256">
        <v>580.71666666666681</v>
      </c>
      <c r="I95" s="256">
        <v>590.78333333333342</v>
      </c>
      <c r="J95" s="256">
        <v>598.06666666666683</v>
      </c>
      <c r="K95" s="254">
        <v>583.5</v>
      </c>
      <c r="L95" s="254">
        <v>566.15</v>
      </c>
      <c r="M95" s="254">
        <v>2.5630999999999999</v>
      </c>
    </row>
    <row r="96" spans="1:13">
      <c r="A96" s="273">
        <v>87</v>
      </c>
      <c r="B96" s="254" t="s">
        <v>244</v>
      </c>
      <c r="C96" s="254">
        <v>1385.8</v>
      </c>
      <c r="D96" s="256">
        <v>1390.5666666666666</v>
      </c>
      <c r="E96" s="256">
        <v>1378.2833333333333</v>
      </c>
      <c r="F96" s="256">
        <v>1370.7666666666667</v>
      </c>
      <c r="G96" s="256">
        <v>1358.4833333333333</v>
      </c>
      <c r="H96" s="256">
        <v>1398.0833333333333</v>
      </c>
      <c r="I96" s="256">
        <v>1410.3666666666666</v>
      </c>
      <c r="J96" s="256">
        <v>1417.8833333333332</v>
      </c>
      <c r="K96" s="254">
        <v>1402.85</v>
      </c>
      <c r="L96" s="254">
        <v>1383.05</v>
      </c>
      <c r="M96" s="254">
        <v>3.2896800000000002</v>
      </c>
    </row>
    <row r="97" spans="1:13">
      <c r="A97" s="273">
        <v>88</v>
      </c>
      <c r="B97" s="254" t="s">
        <v>104</v>
      </c>
      <c r="C97" s="254">
        <v>1500.3</v>
      </c>
      <c r="D97" s="256">
        <v>1499.2166666666665</v>
      </c>
      <c r="E97" s="256">
        <v>1490.083333333333</v>
      </c>
      <c r="F97" s="256">
        <v>1479.8666666666666</v>
      </c>
      <c r="G97" s="256">
        <v>1470.7333333333331</v>
      </c>
      <c r="H97" s="256">
        <v>1509.4333333333329</v>
      </c>
      <c r="I97" s="256">
        <v>1518.5666666666666</v>
      </c>
      <c r="J97" s="256">
        <v>1528.7833333333328</v>
      </c>
      <c r="K97" s="254">
        <v>1508.35</v>
      </c>
      <c r="L97" s="254">
        <v>1489</v>
      </c>
      <c r="M97" s="254">
        <v>6.3504800000000001</v>
      </c>
    </row>
    <row r="98" spans="1:13">
      <c r="A98" s="273">
        <v>89</v>
      </c>
      <c r="B98" s="254" t="s">
        <v>368</v>
      </c>
      <c r="C98" s="254">
        <v>675</v>
      </c>
      <c r="D98" s="256">
        <v>670.56666666666672</v>
      </c>
      <c r="E98" s="256">
        <v>663.18333333333339</v>
      </c>
      <c r="F98" s="256">
        <v>651.36666666666667</v>
      </c>
      <c r="G98" s="256">
        <v>643.98333333333335</v>
      </c>
      <c r="H98" s="256">
        <v>682.38333333333344</v>
      </c>
      <c r="I98" s="256">
        <v>689.76666666666688</v>
      </c>
      <c r="J98" s="256">
        <v>701.58333333333348</v>
      </c>
      <c r="K98" s="254">
        <v>677.95</v>
      </c>
      <c r="L98" s="254">
        <v>658.75</v>
      </c>
      <c r="M98" s="254">
        <v>14.83925</v>
      </c>
    </row>
    <row r="99" spans="1:13">
      <c r="A99" s="273">
        <v>90</v>
      </c>
      <c r="B99" s="254" t="s">
        <v>246</v>
      </c>
      <c r="C99" s="254">
        <v>335.05</v>
      </c>
      <c r="D99" s="256">
        <v>333.81666666666666</v>
      </c>
      <c r="E99" s="256">
        <v>331.73333333333335</v>
      </c>
      <c r="F99" s="256">
        <v>328.41666666666669</v>
      </c>
      <c r="G99" s="256">
        <v>326.33333333333337</v>
      </c>
      <c r="H99" s="256">
        <v>337.13333333333333</v>
      </c>
      <c r="I99" s="256">
        <v>339.2166666666667</v>
      </c>
      <c r="J99" s="256">
        <v>342.5333333333333</v>
      </c>
      <c r="K99" s="254">
        <v>335.9</v>
      </c>
      <c r="L99" s="254">
        <v>330.5</v>
      </c>
      <c r="M99" s="254">
        <v>3.0767699999999998</v>
      </c>
    </row>
    <row r="100" spans="1:13">
      <c r="A100" s="273">
        <v>91</v>
      </c>
      <c r="B100" s="254" t="s">
        <v>107</v>
      </c>
      <c r="C100" s="254">
        <v>985.5</v>
      </c>
      <c r="D100" s="256">
        <v>982.88333333333333</v>
      </c>
      <c r="E100" s="256">
        <v>977.76666666666665</v>
      </c>
      <c r="F100" s="256">
        <v>970.0333333333333</v>
      </c>
      <c r="G100" s="256">
        <v>964.91666666666663</v>
      </c>
      <c r="H100" s="256">
        <v>990.61666666666667</v>
      </c>
      <c r="I100" s="256">
        <v>995.73333333333323</v>
      </c>
      <c r="J100" s="256">
        <v>1003.4666666666667</v>
      </c>
      <c r="K100" s="254">
        <v>988</v>
      </c>
      <c r="L100" s="254">
        <v>975.15</v>
      </c>
      <c r="M100" s="254">
        <v>28.615089999999999</v>
      </c>
    </row>
    <row r="101" spans="1:13">
      <c r="A101" s="273">
        <v>92</v>
      </c>
      <c r="B101" s="254" t="s">
        <v>248</v>
      </c>
      <c r="C101" s="254">
        <v>2894.6</v>
      </c>
      <c r="D101" s="256">
        <v>2904.0333333333328</v>
      </c>
      <c r="E101" s="256">
        <v>2880.1166666666659</v>
      </c>
      <c r="F101" s="256">
        <v>2865.6333333333332</v>
      </c>
      <c r="G101" s="256">
        <v>2841.7166666666662</v>
      </c>
      <c r="H101" s="256">
        <v>2918.5166666666655</v>
      </c>
      <c r="I101" s="256">
        <v>2942.4333333333325</v>
      </c>
      <c r="J101" s="256">
        <v>2956.9166666666652</v>
      </c>
      <c r="K101" s="254">
        <v>2927.95</v>
      </c>
      <c r="L101" s="254">
        <v>2889.55</v>
      </c>
      <c r="M101" s="254">
        <v>1.44007</v>
      </c>
    </row>
    <row r="102" spans="1:13">
      <c r="A102" s="273">
        <v>93</v>
      </c>
      <c r="B102" s="254" t="s">
        <v>109</v>
      </c>
      <c r="C102" s="254">
        <v>1486.75</v>
      </c>
      <c r="D102" s="256">
        <v>1490.5833333333333</v>
      </c>
      <c r="E102" s="256">
        <v>1479.1666666666665</v>
      </c>
      <c r="F102" s="256">
        <v>1471.5833333333333</v>
      </c>
      <c r="G102" s="256">
        <v>1460.1666666666665</v>
      </c>
      <c r="H102" s="256">
        <v>1498.1666666666665</v>
      </c>
      <c r="I102" s="256">
        <v>1509.583333333333</v>
      </c>
      <c r="J102" s="256">
        <v>1517.1666666666665</v>
      </c>
      <c r="K102" s="254">
        <v>1502</v>
      </c>
      <c r="L102" s="254">
        <v>1483</v>
      </c>
      <c r="M102" s="254">
        <v>84.557209999999998</v>
      </c>
    </row>
    <row r="103" spans="1:13">
      <c r="A103" s="273">
        <v>94</v>
      </c>
      <c r="B103" s="254" t="s">
        <v>249</v>
      </c>
      <c r="C103" s="254">
        <v>685.75</v>
      </c>
      <c r="D103" s="256">
        <v>687.04999999999984</v>
      </c>
      <c r="E103" s="256">
        <v>681.49999999999966</v>
      </c>
      <c r="F103" s="256">
        <v>677.24999999999977</v>
      </c>
      <c r="G103" s="256">
        <v>671.69999999999959</v>
      </c>
      <c r="H103" s="256">
        <v>691.29999999999973</v>
      </c>
      <c r="I103" s="256">
        <v>696.84999999999991</v>
      </c>
      <c r="J103" s="256">
        <v>701.0999999999998</v>
      </c>
      <c r="K103" s="254">
        <v>692.6</v>
      </c>
      <c r="L103" s="254">
        <v>682.8</v>
      </c>
      <c r="M103" s="254">
        <v>25.565470000000001</v>
      </c>
    </row>
    <row r="104" spans="1:13">
      <c r="A104" s="273">
        <v>95</v>
      </c>
      <c r="B104" s="254" t="s">
        <v>105</v>
      </c>
      <c r="C104" s="254">
        <v>989</v>
      </c>
      <c r="D104" s="256">
        <v>988.80000000000007</v>
      </c>
      <c r="E104" s="256">
        <v>980.40000000000009</v>
      </c>
      <c r="F104" s="256">
        <v>971.80000000000007</v>
      </c>
      <c r="G104" s="256">
        <v>963.40000000000009</v>
      </c>
      <c r="H104" s="256">
        <v>997.40000000000009</v>
      </c>
      <c r="I104" s="256">
        <v>1005.8</v>
      </c>
      <c r="J104" s="256">
        <v>1014.4000000000001</v>
      </c>
      <c r="K104" s="254">
        <v>997.2</v>
      </c>
      <c r="L104" s="254">
        <v>980.2</v>
      </c>
      <c r="M104" s="254">
        <v>12.085750000000001</v>
      </c>
    </row>
    <row r="105" spans="1:13">
      <c r="A105" s="273">
        <v>96</v>
      </c>
      <c r="B105" s="254" t="s">
        <v>110</v>
      </c>
      <c r="C105" s="254">
        <v>2922.5</v>
      </c>
      <c r="D105" s="256">
        <v>2924.8333333333335</v>
      </c>
      <c r="E105" s="256">
        <v>2902.666666666667</v>
      </c>
      <c r="F105" s="256">
        <v>2882.8333333333335</v>
      </c>
      <c r="G105" s="256">
        <v>2860.666666666667</v>
      </c>
      <c r="H105" s="256">
        <v>2944.666666666667</v>
      </c>
      <c r="I105" s="256">
        <v>2966.8333333333339</v>
      </c>
      <c r="J105" s="256">
        <v>2986.666666666667</v>
      </c>
      <c r="K105" s="254">
        <v>2947</v>
      </c>
      <c r="L105" s="254">
        <v>2905</v>
      </c>
      <c r="M105" s="254">
        <v>6.3475099999999998</v>
      </c>
    </row>
    <row r="106" spans="1:13">
      <c r="A106" s="273">
        <v>97</v>
      </c>
      <c r="B106" s="254" t="s">
        <v>112</v>
      </c>
      <c r="C106" s="254">
        <v>379.4</v>
      </c>
      <c r="D106" s="256">
        <v>377.40000000000003</v>
      </c>
      <c r="E106" s="256">
        <v>374.00000000000006</v>
      </c>
      <c r="F106" s="256">
        <v>368.6</v>
      </c>
      <c r="G106" s="256">
        <v>365.20000000000005</v>
      </c>
      <c r="H106" s="256">
        <v>382.80000000000007</v>
      </c>
      <c r="I106" s="256">
        <v>386.20000000000005</v>
      </c>
      <c r="J106" s="256">
        <v>391.60000000000008</v>
      </c>
      <c r="K106" s="254">
        <v>380.8</v>
      </c>
      <c r="L106" s="254">
        <v>372</v>
      </c>
      <c r="M106" s="254">
        <v>82.322919999999996</v>
      </c>
    </row>
    <row r="107" spans="1:13">
      <c r="A107" s="273">
        <v>98</v>
      </c>
      <c r="B107" s="254" t="s">
        <v>377</v>
      </c>
      <c r="C107" s="254">
        <v>1013.75</v>
      </c>
      <c r="D107" s="256">
        <v>1017.5333333333333</v>
      </c>
      <c r="E107" s="256">
        <v>1006.2166666666667</v>
      </c>
      <c r="F107" s="256">
        <v>998.68333333333339</v>
      </c>
      <c r="G107" s="256">
        <v>987.36666666666679</v>
      </c>
      <c r="H107" s="256">
        <v>1025.0666666666666</v>
      </c>
      <c r="I107" s="256">
        <v>1036.3833333333332</v>
      </c>
      <c r="J107" s="256">
        <v>1043.9166666666665</v>
      </c>
      <c r="K107" s="254">
        <v>1028.8499999999999</v>
      </c>
      <c r="L107" s="254">
        <v>1010</v>
      </c>
      <c r="M107" s="254">
        <v>2.3885000000000001</v>
      </c>
    </row>
    <row r="108" spans="1:13">
      <c r="A108" s="273">
        <v>99</v>
      </c>
      <c r="B108" s="254" t="s">
        <v>113</v>
      </c>
      <c r="C108" s="254">
        <v>296.2</v>
      </c>
      <c r="D108" s="256">
        <v>295.38333333333333</v>
      </c>
      <c r="E108" s="256">
        <v>293.81666666666666</v>
      </c>
      <c r="F108" s="256">
        <v>291.43333333333334</v>
      </c>
      <c r="G108" s="256">
        <v>289.86666666666667</v>
      </c>
      <c r="H108" s="256">
        <v>297.76666666666665</v>
      </c>
      <c r="I108" s="256">
        <v>299.33333333333326</v>
      </c>
      <c r="J108" s="256">
        <v>301.71666666666664</v>
      </c>
      <c r="K108" s="254">
        <v>296.95</v>
      </c>
      <c r="L108" s="254">
        <v>293</v>
      </c>
      <c r="M108" s="254">
        <v>28.42511</v>
      </c>
    </row>
    <row r="109" spans="1:13">
      <c r="A109" s="273">
        <v>100</v>
      </c>
      <c r="B109" s="254" t="s">
        <v>114</v>
      </c>
      <c r="C109" s="254">
        <v>2478</v>
      </c>
      <c r="D109" s="256">
        <v>2475</v>
      </c>
      <c r="E109" s="256">
        <v>2466</v>
      </c>
      <c r="F109" s="256">
        <v>2454</v>
      </c>
      <c r="G109" s="256">
        <v>2445</v>
      </c>
      <c r="H109" s="256">
        <v>2487</v>
      </c>
      <c r="I109" s="256">
        <v>2496</v>
      </c>
      <c r="J109" s="256">
        <v>2508</v>
      </c>
      <c r="K109" s="254">
        <v>2484</v>
      </c>
      <c r="L109" s="254">
        <v>2463</v>
      </c>
      <c r="M109" s="254">
        <v>7.3504300000000002</v>
      </c>
    </row>
    <row r="110" spans="1:13">
      <c r="A110" s="273">
        <v>101</v>
      </c>
      <c r="B110" s="254" t="s">
        <v>250</v>
      </c>
      <c r="C110" s="254">
        <v>339.95</v>
      </c>
      <c r="D110" s="256">
        <v>340.36666666666662</v>
      </c>
      <c r="E110" s="256">
        <v>335.83333333333326</v>
      </c>
      <c r="F110" s="256">
        <v>331.71666666666664</v>
      </c>
      <c r="G110" s="256">
        <v>327.18333333333328</v>
      </c>
      <c r="H110" s="256">
        <v>344.48333333333323</v>
      </c>
      <c r="I110" s="256">
        <v>349.01666666666665</v>
      </c>
      <c r="J110" s="256">
        <v>353.13333333333321</v>
      </c>
      <c r="K110" s="254">
        <v>344.9</v>
      </c>
      <c r="L110" s="254">
        <v>336.25</v>
      </c>
      <c r="M110" s="254">
        <v>12.7197</v>
      </c>
    </row>
    <row r="111" spans="1:13">
      <c r="A111" s="273">
        <v>102</v>
      </c>
      <c r="B111" s="254" t="s">
        <v>108</v>
      </c>
      <c r="C111" s="254">
        <v>2459.4</v>
      </c>
      <c r="D111" s="256">
        <v>2468.9166666666665</v>
      </c>
      <c r="E111" s="256">
        <v>2446.4833333333331</v>
      </c>
      <c r="F111" s="256">
        <v>2433.5666666666666</v>
      </c>
      <c r="G111" s="256">
        <v>2411.1333333333332</v>
      </c>
      <c r="H111" s="256">
        <v>2481.833333333333</v>
      </c>
      <c r="I111" s="256">
        <v>2504.2666666666664</v>
      </c>
      <c r="J111" s="256">
        <v>2517.1833333333329</v>
      </c>
      <c r="K111" s="254">
        <v>2491.35</v>
      </c>
      <c r="L111" s="254">
        <v>2456</v>
      </c>
      <c r="M111" s="254">
        <v>21.894469999999998</v>
      </c>
    </row>
    <row r="112" spans="1:13">
      <c r="A112" s="273">
        <v>103</v>
      </c>
      <c r="B112" s="254" t="s">
        <v>116</v>
      </c>
      <c r="C112" s="254">
        <v>630.85</v>
      </c>
      <c r="D112" s="256">
        <v>632.76666666666665</v>
      </c>
      <c r="E112" s="256">
        <v>628.13333333333333</v>
      </c>
      <c r="F112" s="256">
        <v>625.41666666666663</v>
      </c>
      <c r="G112" s="256">
        <v>620.7833333333333</v>
      </c>
      <c r="H112" s="256">
        <v>635.48333333333335</v>
      </c>
      <c r="I112" s="256">
        <v>640.11666666666656</v>
      </c>
      <c r="J112" s="256">
        <v>642.83333333333337</v>
      </c>
      <c r="K112" s="254">
        <v>637.4</v>
      </c>
      <c r="L112" s="254">
        <v>630.04999999999995</v>
      </c>
      <c r="M112" s="254">
        <v>105.17081</v>
      </c>
    </row>
    <row r="113" spans="1:13">
      <c r="A113" s="273">
        <v>104</v>
      </c>
      <c r="B113" s="254" t="s">
        <v>252</v>
      </c>
      <c r="C113" s="254">
        <v>1558.8</v>
      </c>
      <c r="D113" s="256">
        <v>1569.4333333333334</v>
      </c>
      <c r="E113" s="256">
        <v>1544.4166666666667</v>
      </c>
      <c r="F113" s="256">
        <v>1530.0333333333333</v>
      </c>
      <c r="G113" s="256">
        <v>1505.0166666666667</v>
      </c>
      <c r="H113" s="256">
        <v>1583.8166666666668</v>
      </c>
      <c r="I113" s="256">
        <v>1608.8333333333333</v>
      </c>
      <c r="J113" s="256">
        <v>1623.2166666666669</v>
      </c>
      <c r="K113" s="254">
        <v>1594.45</v>
      </c>
      <c r="L113" s="254">
        <v>1555.05</v>
      </c>
      <c r="M113" s="254">
        <v>6.2057099999999998</v>
      </c>
    </row>
    <row r="114" spans="1:13">
      <c r="A114" s="273">
        <v>105</v>
      </c>
      <c r="B114" s="254" t="s">
        <v>117</v>
      </c>
      <c r="C114" s="254">
        <v>614.35</v>
      </c>
      <c r="D114" s="256">
        <v>614.63333333333333</v>
      </c>
      <c r="E114" s="256">
        <v>611.36666666666667</v>
      </c>
      <c r="F114" s="256">
        <v>608.38333333333333</v>
      </c>
      <c r="G114" s="256">
        <v>605.11666666666667</v>
      </c>
      <c r="H114" s="256">
        <v>617.61666666666667</v>
      </c>
      <c r="I114" s="256">
        <v>620.88333333333333</v>
      </c>
      <c r="J114" s="256">
        <v>623.86666666666667</v>
      </c>
      <c r="K114" s="254">
        <v>617.9</v>
      </c>
      <c r="L114" s="254">
        <v>611.65</v>
      </c>
      <c r="M114" s="254">
        <v>4.6954099999999999</v>
      </c>
    </row>
    <row r="115" spans="1:13">
      <c r="A115" s="273">
        <v>106</v>
      </c>
      <c r="B115" s="254" t="s">
        <v>380</v>
      </c>
      <c r="C115" s="254">
        <v>660.15</v>
      </c>
      <c r="D115" s="256">
        <v>654.55000000000007</v>
      </c>
      <c r="E115" s="256">
        <v>642.70000000000016</v>
      </c>
      <c r="F115" s="256">
        <v>625.25000000000011</v>
      </c>
      <c r="G115" s="256">
        <v>613.4000000000002</v>
      </c>
      <c r="H115" s="256">
        <v>672.00000000000011</v>
      </c>
      <c r="I115" s="256">
        <v>683.85</v>
      </c>
      <c r="J115" s="256">
        <v>701.30000000000007</v>
      </c>
      <c r="K115" s="254">
        <v>666.4</v>
      </c>
      <c r="L115" s="254">
        <v>637.1</v>
      </c>
      <c r="M115" s="254">
        <v>4.5439100000000003</v>
      </c>
    </row>
    <row r="116" spans="1:13">
      <c r="A116" s="273">
        <v>107</v>
      </c>
      <c r="B116" s="254" t="s">
        <v>119</v>
      </c>
      <c r="C116" s="254">
        <v>54.2</v>
      </c>
      <c r="D116" s="256">
        <v>54.366666666666667</v>
      </c>
      <c r="E116" s="256">
        <v>53.733333333333334</v>
      </c>
      <c r="F116" s="256">
        <v>53.266666666666666</v>
      </c>
      <c r="G116" s="256">
        <v>52.633333333333333</v>
      </c>
      <c r="H116" s="256">
        <v>54.833333333333336</v>
      </c>
      <c r="I116" s="256">
        <v>55.466666666666676</v>
      </c>
      <c r="J116" s="256">
        <v>55.933333333333337</v>
      </c>
      <c r="K116" s="254">
        <v>55</v>
      </c>
      <c r="L116" s="254">
        <v>53.9</v>
      </c>
      <c r="M116" s="254">
        <v>219.43781999999999</v>
      </c>
    </row>
    <row r="117" spans="1:13">
      <c r="A117" s="273">
        <v>108</v>
      </c>
      <c r="B117" s="254" t="s">
        <v>126</v>
      </c>
      <c r="C117" s="254">
        <v>203</v>
      </c>
      <c r="D117" s="256">
        <v>202.98333333333335</v>
      </c>
      <c r="E117" s="256">
        <v>202.16666666666669</v>
      </c>
      <c r="F117" s="256">
        <v>201.33333333333334</v>
      </c>
      <c r="G117" s="256">
        <v>200.51666666666668</v>
      </c>
      <c r="H117" s="256">
        <v>203.81666666666669</v>
      </c>
      <c r="I117" s="256">
        <v>204.63333333333335</v>
      </c>
      <c r="J117" s="256">
        <v>205.4666666666667</v>
      </c>
      <c r="K117" s="254">
        <v>203.8</v>
      </c>
      <c r="L117" s="254">
        <v>202.15</v>
      </c>
      <c r="M117" s="254">
        <v>101.91296</v>
      </c>
    </row>
    <row r="118" spans="1:13">
      <c r="A118" s="273">
        <v>109</v>
      </c>
      <c r="B118" s="254" t="s">
        <v>115</v>
      </c>
      <c r="C118" s="254">
        <v>260.05</v>
      </c>
      <c r="D118" s="256">
        <v>260.81666666666666</v>
      </c>
      <c r="E118" s="256">
        <v>258.23333333333335</v>
      </c>
      <c r="F118" s="256">
        <v>256.41666666666669</v>
      </c>
      <c r="G118" s="256">
        <v>253.83333333333337</v>
      </c>
      <c r="H118" s="256">
        <v>262.63333333333333</v>
      </c>
      <c r="I118" s="256">
        <v>265.2166666666667</v>
      </c>
      <c r="J118" s="256">
        <v>267.0333333333333</v>
      </c>
      <c r="K118" s="254">
        <v>263.39999999999998</v>
      </c>
      <c r="L118" s="254">
        <v>259</v>
      </c>
      <c r="M118" s="254">
        <v>86.174359999999993</v>
      </c>
    </row>
    <row r="119" spans="1:13">
      <c r="A119" s="273">
        <v>110</v>
      </c>
      <c r="B119" s="254" t="s">
        <v>728</v>
      </c>
      <c r="C119" s="254">
        <v>7141.1</v>
      </c>
      <c r="D119" s="256">
        <v>7104.333333333333</v>
      </c>
      <c r="E119" s="256">
        <v>7037.6666666666661</v>
      </c>
      <c r="F119" s="256">
        <v>6934.2333333333327</v>
      </c>
      <c r="G119" s="256">
        <v>6867.5666666666657</v>
      </c>
      <c r="H119" s="256">
        <v>7207.7666666666664</v>
      </c>
      <c r="I119" s="256">
        <v>7274.4333333333325</v>
      </c>
      <c r="J119" s="256">
        <v>7377.8666666666668</v>
      </c>
      <c r="K119" s="254">
        <v>7171</v>
      </c>
      <c r="L119" s="254">
        <v>7000.9</v>
      </c>
      <c r="M119" s="254">
        <v>0.97091000000000005</v>
      </c>
    </row>
    <row r="120" spans="1:13">
      <c r="A120" s="273">
        <v>111</v>
      </c>
      <c r="B120" s="254" t="s">
        <v>255</v>
      </c>
      <c r="C120" s="254">
        <v>141.25</v>
      </c>
      <c r="D120" s="256">
        <v>141.48333333333332</v>
      </c>
      <c r="E120" s="256">
        <v>140.26666666666665</v>
      </c>
      <c r="F120" s="256">
        <v>139.28333333333333</v>
      </c>
      <c r="G120" s="256">
        <v>138.06666666666666</v>
      </c>
      <c r="H120" s="256">
        <v>142.46666666666664</v>
      </c>
      <c r="I120" s="256">
        <v>143.68333333333328</v>
      </c>
      <c r="J120" s="256">
        <v>144.66666666666663</v>
      </c>
      <c r="K120" s="254">
        <v>142.69999999999999</v>
      </c>
      <c r="L120" s="254">
        <v>140.5</v>
      </c>
      <c r="M120" s="254">
        <v>13.530860000000001</v>
      </c>
    </row>
    <row r="121" spans="1:13">
      <c r="A121" s="273">
        <v>112</v>
      </c>
      <c r="B121" s="254" t="s">
        <v>125</v>
      </c>
      <c r="C121" s="254">
        <v>107.55</v>
      </c>
      <c r="D121" s="256">
        <v>107.95</v>
      </c>
      <c r="E121" s="256">
        <v>106.95</v>
      </c>
      <c r="F121" s="256">
        <v>106.35</v>
      </c>
      <c r="G121" s="256">
        <v>105.35</v>
      </c>
      <c r="H121" s="256">
        <v>108.55000000000001</v>
      </c>
      <c r="I121" s="256">
        <v>109.55000000000001</v>
      </c>
      <c r="J121" s="256">
        <v>110.15000000000002</v>
      </c>
      <c r="K121" s="254">
        <v>108.95</v>
      </c>
      <c r="L121" s="254">
        <v>107.35</v>
      </c>
      <c r="M121" s="254">
        <v>88.10812</v>
      </c>
    </row>
    <row r="122" spans="1:13">
      <c r="A122" s="273">
        <v>113</v>
      </c>
      <c r="B122" s="254" t="s">
        <v>750</v>
      </c>
      <c r="C122" s="254">
        <v>2034.8</v>
      </c>
      <c r="D122" s="256">
        <v>2041.3166666666666</v>
      </c>
      <c r="E122" s="256">
        <v>2023.7833333333333</v>
      </c>
      <c r="F122" s="256">
        <v>2012.7666666666667</v>
      </c>
      <c r="G122" s="256">
        <v>1995.2333333333333</v>
      </c>
      <c r="H122" s="256">
        <v>2052.333333333333</v>
      </c>
      <c r="I122" s="256">
        <v>2069.8666666666659</v>
      </c>
      <c r="J122" s="256">
        <v>2080.8833333333332</v>
      </c>
      <c r="K122" s="254">
        <v>2058.85</v>
      </c>
      <c r="L122" s="254">
        <v>2030.3</v>
      </c>
      <c r="M122" s="254">
        <v>7.5099799999999997</v>
      </c>
    </row>
    <row r="123" spans="1:13">
      <c r="A123" s="273">
        <v>114</v>
      </c>
      <c r="B123" s="254" t="s">
        <v>120</v>
      </c>
      <c r="C123" s="254">
        <v>570.6</v>
      </c>
      <c r="D123" s="256">
        <v>567.19999999999993</v>
      </c>
      <c r="E123" s="256">
        <v>561.39999999999986</v>
      </c>
      <c r="F123" s="256">
        <v>552.19999999999993</v>
      </c>
      <c r="G123" s="256">
        <v>546.39999999999986</v>
      </c>
      <c r="H123" s="256">
        <v>576.39999999999986</v>
      </c>
      <c r="I123" s="256">
        <v>582.19999999999982</v>
      </c>
      <c r="J123" s="256">
        <v>591.39999999999986</v>
      </c>
      <c r="K123" s="254">
        <v>573</v>
      </c>
      <c r="L123" s="254">
        <v>558</v>
      </c>
      <c r="M123" s="254">
        <v>53.646090000000001</v>
      </c>
    </row>
    <row r="124" spans="1:13">
      <c r="A124" s="273">
        <v>115</v>
      </c>
      <c r="B124" s="254" t="s">
        <v>800</v>
      </c>
      <c r="C124" s="254">
        <v>234.55</v>
      </c>
      <c r="D124" s="256">
        <v>235.11666666666667</v>
      </c>
      <c r="E124" s="256">
        <v>230.93333333333334</v>
      </c>
      <c r="F124" s="256">
        <v>227.31666666666666</v>
      </c>
      <c r="G124" s="256">
        <v>223.13333333333333</v>
      </c>
      <c r="H124" s="256">
        <v>238.73333333333335</v>
      </c>
      <c r="I124" s="256">
        <v>242.91666666666669</v>
      </c>
      <c r="J124" s="256">
        <v>246.53333333333336</v>
      </c>
      <c r="K124" s="254">
        <v>239.3</v>
      </c>
      <c r="L124" s="254">
        <v>231.5</v>
      </c>
      <c r="M124" s="254">
        <v>23.674569999999999</v>
      </c>
    </row>
    <row r="125" spans="1:13">
      <c r="A125" s="273">
        <v>116</v>
      </c>
      <c r="B125" s="254" t="s">
        <v>122</v>
      </c>
      <c r="C125" s="254">
        <v>1007.7</v>
      </c>
      <c r="D125" s="256">
        <v>1008.2166666666667</v>
      </c>
      <c r="E125" s="256">
        <v>999.48333333333335</v>
      </c>
      <c r="F125" s="256">
        <v>991.26666666666665</v>
      </c>
      <c r="G125" s="256">
        <v>982.5333333333333</v>
      </c>
      <c r="H125" s="256">
        <v>1016.4333333333334</v>
      </c>
      <c r="I125" s="256">
        <v>1025.1666666666667</v>
      </c>
      <c r="J125" s="256">
        <v>1033.3833333333334</v>
      </c>
      <c r="K125" s="254">
        <v>1016.95</v>
      </c>
      <c r="L125" s="254">
        <v>1000</v>
      </c>
      <c r="M125" s="254">
        <v>30.700669999999999</v>
      </c>
    </row>
    <row r="126" spans="1:13">
      <c r="A126" s="273">
        <v>117</v>
      </c>
      <c r="B126" s="254" t="s">
        <v>256</v>
      </c>
      <c r="C126" s="254">
        <v>5317.15</v>
      </c>
      <c r="D126" s="256">
        <v>5199.0666666666666</v>
      </c>
      <c r="E126" s="256">
        <v>5048.1333333333332</v>
      </c>
      <c r="F126" s="256">
        <v>4779.1166666666668</v>
      </c>
      <c r="G126" s="256">
        <v>4628.1833333333334</v>
      </c>
      <c r="H126" s="256">
        <v>5468.083333333333</v>
      </c>
      <c r="I126" s="256">
        <v>5619.0166666666655</v>
      </c>
      <c r="J126" s="256">
        <v>5888.0333333333328</v>
      </c>
      <c r="K126" s="254">
        <v>5350</v>
      </c>
      <c r="L126" s="254">
        <v>4930.05</v>
      </c>
      <c r="M126" s="254">
        <v>35.265419999999999</v>
      </c>
    </row>
    <row r="127" spans="1:13">
      <c r="A127" s="273">
        <v>118</v>
      </c>
      <c r="B127" s="254" t="s">
        <v>124</v>
      </c>
      <c r="C127" s="254">
        <v>1560.4</v>
      </c>
      <c r="D127" s="256">
        <v>1565.4333333333334</v>
      </c>
      <c r="E127" s="256">
        <v>1554.0166666666669</v>
      </c>
      <c r="F127" s="256">
        <v>1547.6333333333334</v>
      </c>
      <c r="G127" s="256">
        <v>1536.2166666666669</v>
      </c>
      <c r="H127" s="256">
        <v>1571.8166666666668</v>
      </c>
      <c r="I127" s="256">
        <v>1583.2333333333333</v>
      </c>
      <c r="J127" s="256">
        <v>1589.6166666666668</v>
      </c>
      <c r="K127" s="254">
        <v>1576.85</v>
      </c>
      <c r="L127" s="254">
        <v>1559.05</v>
      </c>
      <c r="M127" s="254">
        <v>48.143169999999998</v>
      </c>
    </row>
    <row r="128" spans="1:13">
      <c r="A128" s="273">
        <v>119</v>
      </c>
      <c r="B128" s="254" t="s">
        <v>121</v>
      </c>
      <c r="C128" s="254">
        <v>1742.6</v>
      </c>
      <c r="D128" s="256">
        <v>1735.5333333333335</v>
      </c>
      <c r="E128" s="256">
        <v>1724.0666666666671</v>
      </c>
      <c r="F128" s="256">
        <v>1705.5333333333335</v>
      </c>
      <c r="G128" s="256">
        <v>1694.0666666666671</v>
      </c>
      <c r="H128" s="256">
        <v>1754.0666666666671</v>
      </c>
      <c r="I128" s="256">
        <v>1765.5333333333338</v>
      </c>
      <c r="J128" s="256">
        <v>1784.0666666666671</v>
      </c>
      <c r="K128" s="254">
        <v>1747</v>
      </c>
      <c r="L128" s="254">
        <v>1717</v>
      </c>
      <c r="M128" s="254">
        <v>3.1071</v>
      </c>
    </row>
    <row r="129" spans="1:13">
      <c r="A129" s="273">
        <v>120</v>
      </c>
      <c r="B129" s="254" t="s">
        <v>257</v>
      </c>
      <c r="C129" s="254">
        <v>2020.3</v>
      </c>
      <c r="D129" s="256">
        <v>2020.6833333333334</v>
      </c>
      <c r="E129" s="256">
        <v>2006.3666666666668</v>
      </c>
      <c r="F129" s="256">
        <v>1992.4333333333334</v>
      </c>
      <c r="G129" s="256">
        <v>1978.1166666666668</v>
      </c>
      <c r="H129" s="256">
        <v>2034.6166666666668</v>
      </c>
      <c r="I129" s="256">
        <v>2048.9333333333334</v>
      </c>
      <c r="J129" s="256">
        <v>2062.8666666666668</v>
      </c>
      <c r="K129" s="254">
        <v>2035</v>
      </c>
      <c r="L129" s="254">
        <v>2006.75</v>
      </c>
      <c r="M129" s="254">
        <v>1.5977600000000001</v>
      </c>
    </row>
    <row r="130" spans="1:13">
      <c r="A130" s="273">
        <v>121</v>
      </c>
      <c r="B130" s="254" t="s">
        <v>258</v>
      </c>
      <c r="C130" s="254">
        <v>174.35</v>
      </c>
      <c r="D130" s="256">
        <v>171.56666666666669</v>
      </c>
      <c r="E130" s="256">
        <v>166.13333333333338</v>
      </c>
      <c r="F130" s="256">
        <v>157.91666666666669</v>
      </c>
      <c r="G130" s="256">
        <v>152.48333333333338</v>
      </c>
      <c r="H130" s="256">
        <v>179.78333333333339</v>
      </c>
      <c r="I130" s="256">
        <v>185.21666666666673</v>
      </c>
      <c r="J130" s="256">
        <v>193.43333333333339</v>
      </c>
      <c r="K130" s="254">
        <v>177</v>
      </c>
      <c r="L130" s="254">
        <v>163.35</v>
      </c>
      <c r="M130" s="254">
        <v>59.309100000000001</v>
      </c>
    </row>
    <row r="131" spans="1:13">
      <c r="A131" s="273">
        <v>122</v>
      </c>
      <c r="B131" s="254" t="s">
        <v>128</v>
      </c>
      <c r="C131" s="254">
        <v>680.55</v>
      </c>
      <c r="D131" s="256">
        <v>683.38333333333333</v>
      </c>
      <c r="E131" s="256">
        <v>676.76666666666665</v>
      </c>
      <c r="F131" s="256">
        <v>672.98333333333335</v>
      </c>
      <c r="G131" s="256">
        <v>666.36666666666667</v>
      </c>
      <c r="H131" s="256">
        <v>687.16666666666663</v>
      </c>
      <c r="I131" s="256">
        <v>693.78333333333319</v>
      </c>
      <c r="J131" s="256">
        <v>697.56666666666661</v>
      </c>
      <c r="K131" s="254">
        <v>690</v>
      </c>
      <c r="L131" s="254">
        <v>679.6</v>
      </c>
      <c r="M131" s="254">
        <v>41.331980000000001</v>
      </c>
    </row>
    <row r="132" spans="1:13">
      <c r="A132" s="273">
        <v>123</v>
      </c>
      <c r="B132" s="254" t="s">
        <v>127</v>
      </c>
      <c r="C132" s="254">
        <v>394.8</v>
      </c>
      <c r="D132" s="256">
        <v>395.98333333333329</v>
      </c>
      <c r="E132" s="256">
        <v>390.96666666666658</v>
      </c>
      <c r="F132" s="256">
        <v>387.13333333333327</v>
      </c>
      <c r="G132" s="256">
        <v>382.11666666666656</v>
      </c>
      <c r="H132" s="256">
        <v>399.81666666666661</v>
      </c>
      <c r="I132" s="256">
        <v>404.83333333333337</v>
      </c>
      <c r="J132" s="256">
        <v>408.66666666666663</v>
      </c>
      <c r="K132" s="254">
        <v>401</v>
      </c>
      <c r="L132" s="254">
        <v>392.15</v>
      </c>
      <c r="M132" s="254">
        <v>79.154309999999995</v>
      </c>
    </row>
    <row r="133" spans="1:13">
      <c r="A133" s="273">
        <v>124</v>
      </c>
      <c r="B133" s="254" t="s">
        <v>129</v>
      </c>
      <c r="C133" s="254">
        <v>3112.95</v>
      </c>
      <c r="D133" s="256">
        <v>3103.65</v>
      </c>
      <c r="E133" s="256">
        <v>3079.3</v>
      </c>
      <c r="F133" s="256">
        <v>3045.65</v>
      </c>
      <c r="G133" s="256">
        <v>3021.3</v>
      </c>
      <c r="H133" s="256">
        <v>3137.3</v>
      </c>
      <c r="I133" s="256">
        <v>3161.6499999999996</v>
      </c>
      <c r="J133" s="256">
        <v>3195.3</v>
      </c>
      <c r="K133" s="254">
        <v>3128</v>
      </c>
      <c r="L133" s="254">
        <v>3070</v>
      </c>
      <c r="M133" s="254">
        <v>2.0599799999999999</v>
      </c>
    </row>
    <row r="134" spans="1:13">
      <c r="A134" s="273">
        <v>125</v>
      </c>
      <c r="B134" s="254" t="s">
        <v>131</v>
      </c>
      <c r="C134" s="254">
        <v>1716.1</v>
      </c>
      <c r="D134" s="256">
        <v>1715.8166666666668</v>
      </c>
      <c r="E134" s="256">
        <v>1706.4333333333336</v>
      </c>
      <c r="F134" s="256">
        <v>1696.7666666666669</v>
      </c>
      <c r="G134" s="256">
        <v>1687.3833333333337</v>
      </c>
      <c r="H134" s="256">
        <v>1725.4833333333336</v>
      </c>
      <c r="I134" s="256">
        <v>1734.8666666666668</v>
      </c>
      <c r="J134" s="256">
        <v>1744.5333333333335</v>
      </c>
      <c r="K134" s="254">
        <v>1725.2</v>
      </c>
      <c r="L134" s="254">
        <v>1706.15</v>
      </c>
      <c r="M134" s="254">
        <v>29.883859999999999</v>
      </c>
    </row>
    <row r="135" spans="1:13">
      <c r="A135" s="273">
        <v>126</v>
      </c>
      <c r="B135" s="254" t="s">
        <v>132</v>
      </c>
      <c r="C135" s="254">
        <v>92.7</v>
      </c>
      <c r="D135" s="256">
        <v>92.916666666666671</v>
      </c>
      <c r="E135" s="256">
        <v>92.233333333333348</v>
      </c>
      <c r="F135" s="256">
        <v>91.76666666666668</v>
      </c>
      <c r="G135" s="256">
        <v>91.083333333333357</v>
      </c>
      <c r="H135" s="256">
        <v>93.38333333333334</v>
      </c>
      <c r="I135" s="256">
        <v>94.066666666666649</v>
      </c>
      <c r="J135" s="256">
        <v>94.533333333333331</v>
      </c>
      <c r="K135" s="254">
        <v>93.6</v>
      </c>
      <c r="L135" s="254">
        <v>92.45</v>
      </c>
      <c r="M135" s="254">
        <v>47.155279999999998</v>
      </c>
    </row>
    <row r="136" spans="1:13">
      <c r="A136" s="273">
        <v>127</v>
      </c>
      <c r="B136" s="254" t="s">
        <v>259</v>
      </c>
      <c r="C136" s="254">
        <v>2892.6</v>
      </c>
      <c r="D136" s="256">
        <v>2894.7000000000003</v>
      </c>
      <c r="E136" s="256">
        <v>2865.4000000000005</v>
      </c>
      <c r="F136" s="256">
        <v>2838.2000000000003</v>
      </c>
      <c r="G136" s="256">
        <v>2808.9000000000005</v>
      </c>
      <c r="H136" s="256">
        <v>2921.9000000000005</v>
      </c>
      <c r="I136" s="256">
        <v>2951.2000000000007</v>
      </c>
      <c r="J136" s="256">
        <v>2978.4000000000005</v>
      </c>
      <c r="K136" s="254">
        <v>2924</v>
      </c>
      <c r="L136" s="254">
        <v>2867.5</v>
      </c>
      <c r="M136" s="254">
        <v>1.0274300000000001</v>
      </c>
    </row>
    <row r="137" spans="1:13">
      <c r="A137" s="273">
        <v>128</v>
      </c>
      <c r="B137" s="254" t="s">
        <v>133</v>
      </c>
      <c r="C137" s="254">
        <v>470.25</v>
      </c>
      <c r="D137" s="256">
        <v>471.41666666666669</v>
      </c>
      <c r="E137" s="256">
        <v>467.53333333333336</v>
      </c>
      <c r="F137" s="256">
        <v>464.81666666666666</v>
      </c>
      <c r="G137" s="256">
        <v>460.93333333333334</v>
      </c>
      <c r="H137" s="256">
        <v>474.13333333333338</v>
      </c>
      <c r="I137" s="256">
        <v>478.01666666666671</v>
      </c>
      <c r="J137" s="256">
        <v>480.73333333333341</v>
      </c>
      <c r="K137" s="254">
        <v>475.3</v>
      </c>
      <c r="L137" s="254">
        <v>468.7</v>
      </c>
      <c r="M137" s="254">
        <v>18.328330000000001</v>
      </c>
    </row>
    <row r="138" spans="1:13">
      <c r="A138" s="273">
        <v>129</v>
      </c>
      <c r="B138" s="254" t="s">
        <v>260</v>
      </c>
      <c r="C138" s="254">
        <v>4016.8</v>
      </c>
      <c r="D138" s="256">
        <v>4027.9166666666665</v>
      </c>
      <c r="E138" s="256">
        <v>3958.8833333333332</v>
      </c>
      <c r="F138" s="256">
        <v>3900.9666666666667</v>
      </c>
      <c r="G138" s="256">
        <v>3831.9333333333334</v>
      </c>
      <c r="H138" s="256">
        <v>4085.833333333333</v>
      </c>
      <c r="I138" s="256">
        <v>4154.8666666666668</v>
      </c>
      <c r="J138" s="256">
        <v>4212.7833333333328</v>
      </c>
      <c r="K138" s="254">
        <v>4096.95</v>
      </c>
      <c r="L138" s="254">
        <v>3970</v>
      </c>
      <c r="M138" s="254">
        <v>3.03755</v>
      </c>
    </row>
    <row r="139" spans="1:13">
      <c r="A139" s="273">
        <v>130</v>
      </c>
      <c r="B139" s="254" t="s">
        <v>134</v>
      </c>
      <c r="C139" s="254">
        <v>1492.3</v>
      </c>
      <c r="D139" s="256">
        <v>1491.8166666666668</v>
      </c>
      <c r="E139" s="256">
        <v>1480.6333333333337</v>
      </c>
      <c r="F139" s="256">
        <v>1468.9666666666669</v>
      </c>
      <c r="G139" s="256">
        <v>1457.7833333333338</v>
      </c>
      <c r="H139" s="256">
        <v>1503.4833333333336</v>
      </c>
      <c r="I139" s="256">
        <v>1514.6666666666665</v>
      </c>
      <c r="J139" s="256">
        <v>1526.3333333333335</v>
      </c>
      <c r="K139" s="254">
        <v>1503</v>
      </c>
      <c r="L139" s="254">
        <v>1480.15</v>
      </c>
      <c r="M139" s="254">
        <v>20.60651</v>
      </c>
    </row>
    <row r="140" spans="1:13">
      <c r="A140" s="273">
        <v>131</v>
      </c>
      <c r="B140" s="254" t="s">
        <v>416</v>
      </c>
      <c r="C140" s="254">
        <v>666.5</v>
      </c>
      <c r="D140" s="256">
        <v>674.7166666666667</v>
      </c>
      <c r="E140" s="256">
        <v>656.18333333333339</v>
      </c>
      <c r="F140" s="256">
        <v>645.86666666666667</v>
      </c>
      <c r="G140" s="256">
        <v>627.33333333333337</v>
      </c>
      <c r="H140" s="256">
        <v>685.03333333333342</v>
      </c>
      <c r="I140" s="256">
        <v>703.56666666666672</v>
      </c>
      <c r="J140" s="256">
        <v>713.88333333333344</v>
      </c>
      <c r="K140" s="254">
        <v>693.25</v>
      </c>
      <c r="L140" s="254">
        <v>664.4</v>
      </c>
      <c r="M140" s="254">
        <v>42.170439999999999</v>
      </c>
    </row>
    <row r="141" spans="1:13">
      <c r="A141" s="273">
        <v>132</v>
      </c>
      <c r="B141" s="254" t="s">
        <v>135</v>
      </c>
      <c r="C141" s="254">
        <v>1146.2</v>
      </c>
      <c r="D141" s="256">
        <v>1146.55</v>
      </c>
      <c r="E141" s="256">
        <v>1139.1499999999999</v>
      </c>
      <c r="F141" s="256">
        <v>1132.0999999999999</v>
      </c>
      <c r="G141" s="256">
        <v>1124.6999999999998</v>
      </c>
      <c r="H141" s="256">
        <v>1153.5999999999999</v>
      </c>
      <c r="I141" s="256">
        <v>1161</v>
      </c>
      <c r="J141" s="256">
        <v>1168.05</v>
      </c>
      <c r="K141" s="254">
        <v>1153.95</v>
      </c>
      <c r="L141" s="254">
        <v>1139.5</v>
      </c>
      <c r="M141" s="254">
        <v>8.2143099999999993</v>
      </c>
    </row>
    <row r="142" spans="1:13">
      <c r="A142" s="273">
        <v>133</v>
      </c>
      <c r="B142" s="254" t="s">
        <v>146</v>
      </c>
      <c r="C142" s="254">
        <v>81018.3</v>
      </c>
      <c r="D142" s="256">
        <v>80862.05</v>
      </c>
      <c r="E142" s="256">
        <v>80256.25</v>
      </c>
      <c r="F142" s="256">
        <v>79494.2</v>
      </c>
      <c r="G142" s="256">
        <v>78888.399999999994</v>
      </c>
      <c r="H142" s="256">
        <v>81624.100000000006</v>
      </c>
      <c r="I142" s="256">
        <v>82229.900000000023</v>
      </c>
      <c r="J142" s="256">
        <v>82991.950000000012</v>
      </c>
      <c r="K142" s="254">
        <v>81467.850000000006</v>
      </c>
      <c r="L142" s="254">
        <v>80100</v>
      </c>
      <c r="M142" s="254">
        <v>9.2039999999999997E-2</v>
      </c>
    </row>
    <row r="143" spans="1:13">
      <c r="A143" s="273">
        <v>134</v>
      </c>
      <c r="B143" s="254" t="s">
        <v>143</v>
      </c>
      <c r="C143" s="254">
        <v>1137.25</v>
      </c>
      <c r="D143" s="256">
        <v>1139.95</v>
      </c>
      <c r="E143" s="256">
        <v>1130.95</v>
      </c>
      <c r="F143" s="256">
        <v>1124.6500000000001</v>
      </c>
      <c r="G143" s="256">
        <v>1115.6500000000001</v>
      </c>
      <c r="H143" s="256">
        <v>1146.25</v>
      </c>
      <c r="I143" s="256">
        <v>1155.25</v>
      </c>
      <c r="J143" s="256">
        <v>1161.55</v>
      </c>
      <c r="K143" s="254">
        <v>1148.95</v>
      </c>
      <c r="L143" s="254">
        <v>1133.6500000000001</v>
      </c>
      <c r="M143" s="254">
        <v>3.9457499999999999</v>
      </c>
    </row>
    <row r="144" spans="1:13">
      <c r="A144" s="273">
        <v>135</v>
      </c>
      <c r="B144" s="254" t="s">
        <v>137</v>
      </c>
      <c r="C144" s="254">
        <v>155.9</v>
      </c>
      <c r="D144" s="256">
        <v>156.46666666666667</v>
      </c>
      <c r="E144" s="256">
        <v>154.93333333333334</v>
      </c>
      <c r="F144" s="256">
        <v>153.96666666666667</v>
      </c>
      <c r="G144" s="256">
        <v>152.43333333333334</v>
      </c>
      <c r="H144" s="256">
        <v>157.43333333333334</v>
      </c>
      <c r="I144" s="256">
        <v>158.9666666666667</v>
      </c>
      <c r="J144" s="256">
        <v>159.93333333333334</v>
      </c>
      <c r="K144" s="254">
        <v>158</v>
      </c>
      <c r="L144" s="254">
        <v>155.5</v>
      </c>
      <c r="M144" s="254">
        <v>39.786560000000001</v>
      </c>
    </row>
    <row r="145" spans="1:13">
      <c r="A145" s="273">
        <v>136</v>
      </c>
      <c r="B145" s="254" t="s">
        <v>136</v>
      </c>
      <c r="C145" s="254">
        <v>779.45</v>
      </c>
      <c r="D145" s="256">
        <v>784.36666666666667</v>
      </c>
      <c r="E145" s="256">
        <v>769.98333333333335</v>
      </c>
      <c r="F145" s="256">
        <v>760.51666666666665</v>
      </c>
      <c r="G145" s="256">
        <v>746.13333333333333</v>
      </c>
      <c r="H145" s="256">
        <v>793.83333333333337</v>
      </c>
      <c r="I145" s="256">
        <v>808.21666666666681</v>
      </c>
      <c r="J145" s="256">
        <v>817.68333333333339</v>
      </c>
      <c r="K145" s="254">
        <v>798.75</v>
      </c>
      <c r="L145" s="254">
        <v>774.9</v>
      </c>
      <c r="M145" s="254">
        <v>56.975529999999999</v>
      </c>
    </row>
    <row r="146" spans="1:13">
      <c r="A146" s="273">
        <v>137</v>
      </c>
      <c r="B146" s="254" t="s">
        <v>138</v>
      </c>
      <c r="C146" s="254">
        <v>167.25</v>
      </c>
      <c r="D146" s="256">
        <v>167.66666666666666</v>
      </c>
      <c r="E146" s="256">
        <v>165.73333333333332</v>
      </c>
      <c r="F146" s="256">
        <v>164.21666666666667</v>
      </c>
      <c r="G146" s="256">
        <v>162.28333333333333</v>
      </c>
      <c r="H146" s="256">
        <v>169.18333333333331</v>
      </c>
      <c r="I146" s="256">
        <v>171.11666666666665</v>
      </c>
      <c r="J146" s="256">
        <v>172.6333333333333</v>
      </c>
      <c r="K146" s="254">
        <v>169.6</v>
      </c>
      <c r="L146" s="254">
        <v>166.15</v>
      </c>
      <c r="M146" s="254">
        <v>43.987769999999998</v>
      </c>
    </row>
    <row r="147" spans="1:13">
      <c r="A147" s="273">
        <v>138</v>
      </c>
      <c r="B147" s="254" t="s">
        <v>139</v>
      </c>
      <c r="C147" s="254">
        <v>534.9</v>
      </c>
      <c r="D147" s="256">
        <v>535.05000000000007</v>
      </c>
      <c r="E147" s="256">
        <v>530.10000000000014</v>
      </c>
      <c r="F147" s="256">
        <v>525.30000000000007</v>
      </c>
      <c r="G147" s="256">
        <v>520.35000000000014</v>
      </c>
      <c r="H147" s="256">
        <v>539.85000000000014</v>
      </c>
      <c r="I147" s="256">
        <v>544.80000000000018</v>
      </c>
      <c r="J147" s="256">
        <v>549.60000000000014</v>
      </c>
      <c r="K147" s="254">
        <v>540</v>
      </c>
      <c r="L147" s="254">
        <v>530.25</v>
      </c>
      <c r="M147" s="254">
        <v>20.359960000000001</v>
      </c>
    </row>
    <row r="148" spans="1:13">
      <c r="A148" s="273">
        <v>139</v>
      </c>
      <c r="B148" s="254" t="s">
        <v>140</v>
      </c>
      <c r="C148" s="254">
        <v>7584.4</v>
      </c>
      <c r="D148" s="256">
        <v>7561.4833333333336</v>
      </c>
      <c r="E148" s="256">
        <v>7517.9666666666672</v>
      </c>
      <c r="F148" s="256">
        <v>7451.5333333333338</v>
      </c>
      <c r="G148" s="256">
        <v>7408.0166666666673</v>
      </c>
      <c r="H148" s="256">
        <v>7627.916666666667</v>
      </c>
      <c r="I148" s="256">
        <v>7671.4333333333334</v>
      </c>
      <c r="J148" s="256">
        <v>7737.8666666666668</v>
      </c>
      <c r="K148" s="254">
        <v>7605</v>
      </c>
      <c r="L148" s="254">
        <v>7495.05</v>
      </c>
      <c r="M148" s="254">
        <v>5.8433099999999998</v>
      </c>
    </row>
    <row r="149" spans="1:13">
      <c r="A149" s="273">
        <v>140</v>
      </c>
      <c r="B149" s="254" t="s">
        <v>142</v>
      </c>
      <c r="C149" s="254">
        <v>1050.5999999999999</v>
      </c>
      <c r="D149" s="256">
        <v>1057.4166666666667</v>
      </c>
      <c r="E149" s="256">
        <v>1039.9833333333336</v>
      </c>
      <c r="F149" s="256">
        <v>1029.3666666666668</v>
      </c>
      <c r="G149" s="256">
        <v>1011.9333333333336</v>
      </c>
      <c r="H149" s="256">
        <v>1068.0333333333335</v>
      </c>
      <c r="I149" s="256">
        <v>1085.4666666666665</v>
      </c>
      <c r="J149" s="256">
        <v>1096.0833333333335</v>
      </c>
      <c r="K149" s="254">
        <v>1074.8499999999999</v>
      </c>
      <c r="L149" s="254">
        <v>1046.8</v>
      </c>
      <c r="M149" s="254">
        <v>3.06853</v>
      </c>
    </row>
    <row r="150" spans="1:13">
      <c r="A150" s="273">
        <v>141</v>
      </c>
      <c r="B150" s="254" t="s">
        <v>144</v>
      </c>
      <c r="C150" s="254">
        <v>2581.0500000000002</v>
      </c>
      <c r="D150" s="256">
        <v>2584.1833333333334</v>
      </c>
      <c r="E150" s="256">
        <v>2567.8666666666668</v>
      </c>
      <c r="F150" s="256">
        <v>2554.6833333333334</v>
      </c>
      <c r="G150" s="256">
        <v>2538.3666666666668</v>
      </c>
      <c r="H150" s="256">
        <v>2597.3666666666668</v>
      </c>
      <c r="I150" s="256">
        <v>2613.6833333333334</v>
      </c>
      <c r="J150" s="256">
        <v>2626.8666666666668</v>
      </c>
      <c r="K150" s="254">
        <v>2600.5</v>
      </c>
      <c r="L150" s="254">
        <v>2571</v>
      </c>
      <c r="M150" s="254">
        <v>3.2377099999999999</v>
      </c>
    </row>
    <row r="151" spans="1:13">
      <c r="A151" s="273">
        <v>142</v>
      </c>
      <c r="B151" s="254" t="s">
        <v>262</v>
      </c>
      <c r="C151" s="254">
        <v>2171.8000000000002</v>
      </c>
      <c r="D151" s="256">
        <v>2155.2666666666669</v>
      </c>
      <c r="E151" s="256">
        <v>2126.5333333333338</v>
      </c>
      <c r="F151" s="256">
        <v>2081.2666666666669</v>
      </c>
      <c r="G151" s="256">
        <v>2052.5333333333338</v>
      </c>
      <c r="H151" s="256">
        <v>2200.5333333333338</v>
      </c>
      <c r="I151" s="256">
        <v>2229.2666666666664</v>
      </c>
      <c r="J151" s="256">
        <v>2274.5333333333338</v>
      </c>
      <c r="K151" s="254">
        <v>2184</v>
      </c>
      <c r="L151" s="254">
        <v>2110</v>
      </c>
      <c r="M151" s="254">
        <v>5.33962</v>
      </c>
    </row>
    <row r="152" spans="1:13">
      <c r="A152" s="273">
        <v>143</v>
      </c>
      <c r="B152" s="254" t="s">
        <v>147</v>
      </c>
      <c r="C152" s="254">
        <v>1470.35</v>
      </c>
      <c r="D152" s="256">
        <v>1473.4333333333334</v>
      </c>
      <c r="E152" s="256">
        <v>1461.9166666666667</v>
      </c>
      <c r="F152" s="256">
        <v>1453.4833333333333</v>
      </c>
      <c r="G152" s="256">
        <v>1441.9666666666667</v>
      </c>
      <c r="H152" s="256">
        <v>1481.8666666666668</v>
      </c>
      <c r="I152" s="256">
        <v>1493.3833333333332</v>
      </c>
      <c r="J152" s="256">
        <v>1501.8166666666668</v>
      </c>
      <c r="K152" s="254">
        <v>1484.95</v>
      </c>
      <c r="L152" s="254">
        <v>1465</v>
      </c>
      <c r="M152" s="254">
        <v>4.53878</v>
      </c>
    </row>
    <row r="153" spans="1:13">
      <c r="A153" s="273">
        <v>144</v>
      </c>
      <c r="B153" s="254" t="s">
        <v>263</v>
      </c>
      <c r="C153" s="254">
        <v>1136.5999999999999</v>
      </c>
      <c r="D153" s="256">
        <v>1141.2333333333333</v>
      </c>
      <c r="E153" s="256">
        <v>1126.4666666666667</v>
      </c>
      <c r="F153" s="256">
        <v>1116.3333333333333</v>
      </c>
      <c r="G153" s="256">
        <v>1101.5666666666666</v>
      </c>
      <c r="H153" s="256">
        <v>1151.3666666666668</v>
      </c>
      <c r="I153" s="256">
        <v>1166.1333333333337</v>
      </c>
      <c r="J153" s="256">
        <v>1176.2666666666669</v>
      </c>
      <c r="K153" s="254">
        <v>1156</v>
      </c>
      <c r="L153" s="254">
        <v>1131.0999999999999</v>
      </c>
      <c r="M153" s="254">
        <v>5.8675600000000001</v>
      </c>
    </row>
    <row r="154" spans="1:13">
      <c r="A154" s="273">
        <v>145</v>
      </c>
      <c r="B154" s="254" t="s">
        <v>152</v>
      </c>
      <c r="C154" s="254">
        <v>184.45</v>
      </c>
      <c r="D154" s="256">
        <v>184.2833333333333</v>
      </c>
      <c r="E154" s="256">
        <v>183.11666666666662</v>
      </c>
      <c r="F154" s="256">
        <v>181.7833333333333</v>
      </c>
      <c r="G154" s="256">
        <v>180.61666666666662</v>
      </c>
      <c r="H154" s="256">
        <v>185.61666666666662</v>
      </c>
      <c r="I154" s="256">
        <v>186.7833333333333</v>
      </c>
      <c r="J154" s="256">
        <v>188.11666666666662</v>
      </c>
      <c r="K154" s="254">
        <v>185.45</v>
      </c>
      <c r="L154" s="254">
        <v>182.95</v>
      </c>
      <c r="M154" s="254">
        <v>95.356880000000004</v>
      </c>
    </row>
    <row r="155" spans="1:13">
      <c r="A155" s="273">
        <v>146</v>
      </c>
      <c r="B155" s="254" t="s">
        <v>153</v>
      </c>
      <c r="C155" s="254">
        <v>117.35</v>
      </c>
      <c r="D155" s="256">
        <v>116.94999999999999</v>
      </c>
      <c r="E155" s="256">
        <v>116.09999999999998</v>
      </c>
      <c r="F155" s="256">
        <v>114.85</v>
      </c>
      <c r="G155" s="256">
        <v>113.99999999999999</v>
      </c>
      <c r="H155" s="256">
        <v>118.19999999999997</v>
      </c>
      <c r="I155" s="256">
        <v>119.05</v>
      </c>
      <c r="J155" s="256">
        <v>120.29999999999997</v>
      </c>
      <c r="K155" s="254">
        <v>117.8</v>
      </c>
      <c r="L155" s="254">
        <v>115.7</v>
      </c>
      <c r="M155" s="254">
        <v>124.79506000000001</v>
      </c>
    </row>
    <row r="156" spans="1:13">
      <c r="A156" s="273">
        <v>147</v>
      </c>
      <c r="B156" s="254" t="s">
        <v>437</v>
      </c>
      <c r="C156" s="254">
        <v>3750.35</v>
      </c>
      <c r="D156" s="256">
        <v>3751.7833333333333</v>
      </c>
      <c r="E156" s="256">
        <v>3704.5666666666666</v>
      </c>
      <c r="F156" s="256">
        <v>3658.7833333333333</v>
      </c>
      <c r="G156" s="256">
        <v>3611.5666666666666</v>
      </c>
      <c r="H156" s="256">
        <v>3797.5666666666666</v>
      </c>
      <c r="I156" s="256">
        <v>3844.7833333333328</v>
      </c>
      <c r="J156" s="256">
        <v>3890.5666666666666</v>
      </c>
      <c r="K156" s="254">
        <v>3799</v>
      </c>
      <c r="L156" s="254">
        <v>3706</v>
      </c>
      <c r="M156" s="254">
        <v>2.2231999999999998</v>
      </c>
    </row>
    <row r="157" spans="1:13">
      <c r="A157" s="273">
        <v>148</v>
      </c>
      <c r="B157" s="254" t="s">
        <v>151</v>
      </c>
      <c r="C157" s="254">
        <v>17646.2</v>
      </c>
      <c r="D157" s="256">
        <v>17646.899999999998</v>
      </c>
      <c r="E157" s="256">
        <v>17568.799999999996</v>
      </c>
      <c r="F157" s="256">
        <v>17491.399999999998</v>
      </c>
      <c r="G157" s="256">
        <v>17413.299999999996</v>
      </c>
      <c r="H157" s="256">
        <v>17724.299999999996</v>
      </c>
      <c r="I157" s="256">
        <v>17802.399999999994</v>
      </c>
      <c r="J157" s="256">
        <v>17879.799999999996</v>
      </c>
      <c r="K157" s="254">
        <v>17725</v>
      </c>
      <c r="L157" s="254">
        <v>17569.5</v>
      </c>
      <c r="M157" s="254">
        <v>0.26700000000000002</v>
      </c>
    </row>
    <row r="158" spans="1:13">
      <c r="A158" s="273">
        <v>149</v>
      </c>
      <c r="B158" s="254" t="s">
        <v>768</v>
      </c>
      <c r="C158" s="254">
        <v>371.7</v>
      </c>
      <c r="D158" s="256">
        <v>370.5333333333333</v>
      </c>
      <c r="E158" s="256">
        <v>367.16666666666663</v>
      </c>
      <c r="F158" s="256">
        <v>362.63333333333333</v>
      </c>
      <c r="G158" s="256">
        <v>359.26666666666665</v>
      </c>
      <c r="H158" s="256">
        <v>375.06666666666661</v>
      </c>
      <c r="I158" s="256">
        <v>378.43333333333328</v>
      </c>
      <c r="J158" s="256">
        <v>382.96666666666658</v>
      </c>
      <c r="K158" s="254">
        <v>373.9</v>
      </c>
      <c r="L158" s="254">
        <v>366</v>
      </c>
      <c r="M158" s="254">
        <v>7.1515199999999997</v>
      </c>
    </row>
    <row r="159" spans="1:13">
      <c r="A159" s="273">
        <v>150</v>
      </c>
      <c r="B159" s="254" t="s">
        <v>265</v>
      </c>
      <c r="C159" s="254">
        <v>635.45000000000005</v>
      </c>
      <c r="D159" s="256">
        <v>634.06666666666672</v>
      </c>
      <c r="E159" s="256">
        <v>626.93333333333339</v>
      </c>
      <c r="F159" s="256">
        <v>618.41666666666663</v>
      </c>
      <c r="G159" s="256">
        <v>611.2833333333333</v>
      </c>
      <c r="H159" s="256">
        <v>642.58333333333348</v>
      </c>
      <c r="I159" s="256">
        <v>649.71666666666692</v>
      </c>
      <c r="J159" s="256">
        <v>658.23333333333358</v>
      </c>
      <c r="K159" s="254">
        <v>641.20000000000005</v>
      </c>
      <c r="L159" s="254">
        <v>625.54999999999995</v>
      </c>
      <c r="M159" s="254">
        <v>3.3698999999999999</v>
      </c>
    </row>
    <row r="160" spans="1:13">
      <c r="A160" s="273">
        <v>151</v>
      </c>
      <c r="B160" s="254" t="s">
        <v>155</v>
      </c>
      <c r="C160" s="254">
        <v>118.85</v>
      </c>
      <c r="D160" s="256">
        <v>118.63333333333333</v>
      </c>
      <c r="E160" s="256">
        <v>117.51666666666665</v>
      </c>
      <c r="F160" s="256">
        <v>116.18333333333332</v>
      </c>
      <c r="G160" s="256">
        <v>115.06666666666665</v>
      </c>
      <c r="H160" s="256">
        <v>119.96666666666665</v>
      </c>
      <c r="I160" s="256">
        <v>121.08333333333333</v>
      </c>
      <c r="J160" s="256">
        <v>122.41666666666666</v>
      </c>
      <c r="K160" s="254">
        <v>119.75</v>
      </c>
      <c r="L160" s="254">
        <v>117.3</v>
      </c>
      <c r="M160" s="254">
        <v>160.12541999999999</v>
      </c>
    </row>
    <row r="161" spans="1:13">
      <c r="A161" s="273">
        <v>152</v>
      </c>
      <c r="B161" s="254" t="s">
        <v>154</v>
      </c>
      <c r="C161" s="254">
        <v>162.69999999999999</v>
      </c>
      <c r="D161" s="256">
        <v>161.33333333333334</v>
      </c>
      <c r="E161" s="256">
        <v>158.66666666666669</v>
      </c>
      <c r="F161" s="256">
        <v>154.63333333333335</v>
      </c>
      <c r="G161" s="256">
        <v>151.9666666666667</v>
      </c>
      <c r="H161" s="256">
        <v>165.36666666666667</v>
      </c>
      <c r="I161" s="256">
        <v>168.03333333333336</v>
      </c>
      <c r="J161" s="256">
        <v>172.06666666666666</v>
      </c>
      <c r="K161" s="254">
        <v>164</v>
      </c>
      <c r="L161" s="254">
        <v>157.30000000000001</v>
      </c>
      <c r="M161" s="254">
        <v>11.370200000000001</v>
      </c>
    </row>
    <row r="162" spans="1:13">
      <c r="A162" s="273">
        <v>153</v>
      </c>
      <c r="B162" s="254" t="s">
        <v>267</v>
      </c>
      <c r="C162" s="254">
        <v>2915.15</v>
      </c>
      <c r="D162" s="256">
        <v>2915.0499999999997</v>
      </c>
      <c r="E162" s="256">
        <v>2895.0999999999995</v>
      </c>
      <c r="F162" s="256">
        <v>2875.0499999999997</v>
      </c>
      <c r="G162" s="256">
        <v>2855.0999999999995</v>
      </c>
      <c r="H162" s="256">
        <v>2935.0999999999995</v>
      </c>
      <c r="I162" s="256">
        <v>2955.0499999999993</v>
      </c>
      <c r="J162" s="256">
        <v>2975.0999999999995</v>
      </c>
      <c r="K162" s="254">
        <v>2935</v>
      </c>
      <c r="L162" s="254">
        <v>2895</v>
      </c>
      <c r="M162" s="254">
        <v>1.49844</v>
      </c>
    </row>
    <row r="163" spans="1:13">
      <c r="A163" s="273">
        <v>154</v>
      </c>
      <c r="B163" s="254" t="s">
        <v>156</v>
      </c>
      <c r="C163" s="254">
        <v>29623.85</v>
      </c>
      <c r="D163" s="256">
        <v>29607.183333333334</v>
      </c>
      <c r="E163" s="256">
        <v>29486.666666666668</v>
      </c>
      <c r="F163" s="256">
        <v>29349.483333333334</v>
      </c>
      <c r="G163" s="256">
        <v>29228.966666666667</v>
      </c>
      <c r="H163" s="256">
        <v>29744.366666666669</v>
      </c>
      <c r="I163" s="256">
        <v>29864.883333333331</v>
      </c>
      <c r="J163" s="256">
        <v>30002.066666666669</v>
      </c>
      <c r="K163" s="254">
        <v>29727.7</v>
      </c>
      <c r="L163" s="254">
        <v>29470</v>
      </c>
      <c r="M163" s="254">
        <v>0.10951</v>
      </c>
    </row>
    <row r="164" spans="1:13">
      <c r="A164" s="273">
        <v>155</v>
      </c>
      <c r="B164" s="254" t="s">
        <v>158</v>
      </c>
      <c r="C164" s="254">
        <v>223.35</v>
      </c>
      <c r="D164" s="256">
        <v>223.73333333333335</v>
      </c>
      <c r="E164" s="256">
        <v>222.66666666666669</v>
      </c>
      <c r="F164" s="256">
        <v>221.98333333333335</v>
      </c>
      <c r="G164" s="256">
        <v>220.91666666666669</v>
      </c>
      <c r="H164" s="256">
        <v>224.41666666666669</v>
      </c>
      <c r="I164" s="256">
        <v>225.48333333333335</v>
      </c>
      <c r="J164" s="256">
        <v>226.16666666666669</v>
      </c>
      <c r="K164" s="254">
        <v>224.8</v>
      </c>
      <c r="L164" s="254">
        <v>223.05</v>
      </c>
      <c r="M164" s="254">
        <v>25.846350000000001</v>
      </c>
    </row>
    <row r="165" spans="1:13">
      <c r="A165" s="273">
        <v>156</v>
      </c>
      <c r="B165" s="254" t="s">
        <v>269</v>
      </c>
      <c r="C165" s="254">
        <v>5746.25</v>
      </c>
      <c r="D165" s="256">
        <v>5720.0999999999995</v>
      </c>
      <c r="E165" s="256">
        <v>5635.1999999999989</v>
      </c>
      <c r="F165" s="256">
        <v>5524.15</v>
      </c>
      <c r="G165" s="256">
        <v>5439.2499999999991</v>
      </c>
      <c r="H165" s="256">
        <v>5831.1499999999987</v>
      </c>
      <c r="I165" s="256">
        <v>5916.0499999999984</v>
      </c>
      <c r="J165" s="256">
        <v>6027.0999999999985</v>
      </c>
      <c r="K165" s="254">
        <v>5805</v>
      </c>
      <c r="L165" s="254">
        <v>5609.05</v>
      </c>
      <c r="M165" s="254">
        <v>1.19434</v>
      </c>
    </row>
    <row r="166" spans="1:13">
      <c r="A166" s="273">
        <v>157</v>
      </c>
      <c r="B166" s="254" t="s">
        <v>160</v>
      </c>
      <c r="C166" s="254">
        <v>2169.15</v>
      </c>
      <c r="D166" s="256">
        <v>2170.6166666666668</v>
      </c>
      <c r="E166" s="256">
        <v>2158.5333333333338</v>
      </c>
      <c r="F166" s="256">
        <v>2147.916666666667</v>
      </c>
      <c r="G166" s="256">
        <v>2135.8333333333339</v>
      </c>
      <c r="H166" s="256">
        <v>2181.2333333333336</v>
      </c>
      <c r="I166" s="256">
        <v>2193.3166666666666</v>
      </c>
      <c r="J166" s="256">
        <v>2203.9333333333334</v>
      </c>
      <c r="K166" s="254">
        <v>2182.6999999999998</v>
      </c>
      <c r="L166" s="254">
        <v>2160</v>
      </c>
      <c r="M166" s="254">
        <v>2.6036999999999999</v>
      </c>
    </row>
    <row r="167" spans="1:13">
      <c r="A167" s="273">
        <v>158</v>
      </c>
      <c r="B167" s="254" t="s">
        <v>157</v>
      </c>
      <c r="C167" s="254">
        <v>2398.9</v>
      </c>
      <c r="D167" s="256">
        <v>2411.85</v>
      </c>
      <c r="E167" s="256">
        <v>2378.6999999999998</v>
      </c>
      <c r="F167" s="256">
        <v>2358.5</v>
      </c>
      <c r="G167" s="256">
        <v>2325.35</v>
      </c>
      <c r="H167" s="256">
        <v>2432.0499999999997</v>
      </c>
      <c r="I167" s="256">
        <v>2465.2000000000003</v>
      </c>
      <c r="J167" s="256">
        <v>2485.3999999999996</v>
      </c>
      <c r="K167" s="254">
        <v>2445</v>
      </c>
      <c r="L167" s="254">
        <v>2391.65</v>
      </c>
      <c r="M167" s="254">
        <v>6.31914</v>
      </c>
    </row>
    <row r="168" spans="1:13">
      <c r="A168" s="273">
        <v>159</v>
      </c>
      <c r="B168" s="254" t="s">
        <v>446</v>
      </c>
      <c r="C168" s="254">
        <v>2014.05</v>
      </c>
      <c r="D168" s="256">
        <v>2006.1166666666668</v>
      </c>
      <c r="E168" s="256">
        <v>1979.2333333333336</v>
      </c>
      <c r="F168" s="256">
        <v>1944.4166666666667</v>
      </c>
      <c r="G168" s="256">
        <v>1917.5333333333335</v>
      </c>
      <c r="H168" s="256">
        <v>2040.9333333333336</v>
      </c>
      <c r="I168" s="256">
        <v>2067.8166666666666</v>
      </c>
      <c r="J168" s="256">
        <v>2102.6333333333337</v>
      </c>
      <c r="K168" s="254">
        <v>2033</v>
      </c>
      <c r="L168" s="254">
        <v>1971.3</v>
      </c>
      <c r="M168" s="254">
        <v>4.2732200000000002</v>
      </c>
    </row>
    <row r="169" spans="1:13">
      <c r="A169" s="273">
        <v>160</v>
      </c>
      <c r="B169" s="254" t="s">
        <v>159</v>
      </c>
      <c r="C169" s="254">
        <v>121.95</v>
      </c>
      <c r="D169" s="256">
        <v>124.33333333333333</v>
      </c>
      <c r="E169" s="256">
        <v>119.11666666666665</v>
      </c>
      <c r="F169" s="256">
        <v>116.28333333333332</v>
      </c>
      <c r="G169" s="256">
        <v>111.06666666666663</v>
      </c>
      <c r="H169" s="256">
        <v>127.16666666666666</v>
      </c>
      <c r="I169" s="256">
        <v>132.38333333333333</v>
      </c>
      <c r="J169" s="256">
        <v>135.21666666666667</v>
      </c>
      <c r="K169" s="254">
        <v>129.55000000000001</v>
      </c>
      <c r="L169" s="254">
        <v>121.5</v>
      </c>
      <c r="M169" s="254">
        <v>230.50917000000001</v>
      </c>
    </row>
    <row r="170" spans="1:13">
      <c r="A170" s="273">
        <v>161</v>
      </c>
      <c r="B170" s="254" t="s">
        <v>162</v>
      </c>
      <c r="C170" s="254">
        <v>230.8</v>
      </c>
      <c r="D170" s="256">
        <v>231.31666666666669</v>
      </c>
      <c r="E170" s="256">
        <v>229.68333333333339</v>
      </c>
      <c r="F170" s="256">
        <v>228.56666666666669</v>
      </c>
      <c r="G170" s="256">
        <v>226.93333333333339</v>
      </c>
      <c r="H170" s="256">
        <v>232.43333333333339</v>
      </c>
      <c r="I170" s="256">
        <v>234.06666666666666</v>
      </c>
      <c r="J170" s="256">
        <v>235.18333333333339</v>
      </c>
      <c r="K170" s="254">
        <v>232.95</v>
      </c>
      <c r="L170" s="254">
        <v>230.2</v>
      </c>
      <c r="M170" s="254">
        <v>89.577100000000002</v>
      </c>
    </row>
    <row r="171" spans="1:13">
      <c r="A171" s="273">
        <v>162</v>
      </c>
      <c r="B171" s="254" t="s">
        <v>270</v>
      </c>
      <c r="C171" s="254">
        <v>285.05</v>
      </c>
      <c r="D171" s="256">
        <v>287.08333333333331</v>
      </c>
      <c r="E171" s="256">
        <v>281.96666666666664</v>
      </c>
      <c r="F171" s="256">
        <v>278.88333333333333</v>
      </c>
      <c r="G171" s="256">
        <v>273.76666666666665</v>
      </c>
      <c r="H171" s="256">
        <v>290.16666666666663</v>
      </c>
      <c r="I171" s="256">
        <v>295.2833333333333</v>
      </c>
      <c r="J171" s="256">
        <v>298.36666666666662</v>
      </c>
      <c r="K171" s="254">
        <v>292.2</v>
      </c>
      <c r="L171" s="254">
        <v>284</v>
      </c>
      <c r="M171" s="254">
        <v>2.36334</v>
      </c>
    </row>
    <row r="172" spans="1:13">
      <c r="A172" s="273">
        <v>163</v>
      </c>
      <c r="B172" s="254" t="s">
        <v>271</v>
      </c>
      <c r="C172" s="254">
        <v>13290.9</v>
      </c>
      <c r="D172" s="256">
        <v>13311.833333333334</v>
      </c>
      <c r="E172" s="256">
        <v>13173.666666666668</v>
      </c>
      <c r="F172" s="256">
        <v>13056.433333333334</v>
      </c>
      <c r="G172" s="256">
        <v>12918.266666666668</v>
      </c>
      <c r="H172" s="256">
        <v>13429.066666666668</v>
      </c>
      <c r="I172" s="256">
        <v>13567.233333333335</v>
      </c>
      <c r="J172" s="256">
        <v>13684.466666666667</v>
      </c>
      <c r="K172" s="254">
        <v>13450</v>
      </c>
      <c r="L172" s="254">
        <v>13194.6</v>
      </c>
      <c r="M172" s="254">
        <v>2.717E-2</v>
      </c>
    </row>
    <row r="173" spans="1:13">
      <c r="A173" s="273">
        <v>164</v>
      </c>
      <c r="B173" s="254" t="s">
        <v>161</v>
      </c>
      <c r="C173" s="254">
        <v>42.35</v>
      </c>
      <c r="D173" s="256">
        <v>42.416666666666664</v>
      </c>
      <c r="E173" s="256">
        <v>42.083333333333329</v>
      </c>
      <c r="F173" s="256">
        <v>41.816666666666663</v>
      </c>
      <c r="G173" s="256">
        <v>41.483333333333327</v>
      </c>
      <c r="H173" s="256">
        <v>42.68333333333333</v>
      </c>
      <c r="I173" s="256">
        <v>43.016666666666659</v>
      </c>
      <c r="J173" s="256">
        <v>43.283333333333331</v>
      </c>
      <c r="K173" s="254">
        <v>42.75</v>
      </c>
      <c r="L173" s="254">
        <v>42.15</v>
      </c>
      <c r="M173" s="254">
        <v>792.92862000000002</v>
      </c>
    </row>
    <row r="174" spans="1:13">
      <c r="A174" s="273">
        <v>165</v>
      </c>
      <c r="B174" s="254" t="s">
        <v>165</v>
      </c>
      <c r="C174" s="254">
        <v>209.85</v>
      </c>
      <c r="D174" s="256">
        <v>210.31666666666669</v>
      </c>
      <c r="E174" s="256">
        <v>208.78333333333339</v>
      </c>
      <c r="F174" s="256">
        <v>207.7166666666667</v>
      </c>
      <c r="G174" s="256">
        <v>206.18333333333339</v>
      </c>
      <c r="H174" s="256">
        <v>211.38333333333338</v>
      </c>
      <c r="I174" s="256">
        <v>212.91666666666669</v>
      </c>
      <c r="J174" s="256">
        <v>213.98333333333338</v>
      </c>
      <c r="K174" s="254">
        <v>211.85</v>
      </c>
      <c r="L174" s="254">
        <v>209.25</v>
      </c>
      <c r="M174" s="254">
        <v>39.064540000000001</v>
      </c>
    </row>
    <row r="175" spans="1:13">
      <c r="A175" s="273">
        <v>166</v>
      </c>
      <c r="B175" s="254" t="s">
        <v>166</v>
      </c>
      <c r="C175" s="254">
        <v>145.55000000000001</v>
      </c>
      <c r="D175" s="256">
        <v>146.6</v>
      </c>
      <c r="E175" s="256">
        <v>143.19999999999999</v>
      </c>
      <c r="F175" s="256">
        <v>140.85</v>
      </c>
      <c r="G175" s="256">
        <v>137.44999999999999</v>
      </c>
      <c r="H175" s="256">
        <v>148.94999999999999</v>
      </c>
      <c r="I175" s="256">
        <v>152.35000000000002</v>
      </c>
      <c r="J175" s="256">
        <v>154.69999999999999</v>
      </c>
      <c r="K175" s="254">
        <v>150</v>
      </c>
      <c r="L175" s="254">
        <v>144.25</v>
      </c>
      <c r="M175" s="254">
        <v>93.667509999999993</v>
      </c>
    </row>
    <row r="176" spans="1:13">
      <c r="A176" s="273">
        <v>167</v>
      </c>
      <c r="B176" s="254" t="s">
        <v>167</v>
      </c>
      <c r="C176" s="254">
        <v>2097.9499999999998</v>
      </c>
      <c r="D176" s="256">
        <v>2105.3666666666668</v>
      </c>
      <c r="E176" s="256">
        <v>2087.5833333333335</v>
      </c>
      <c r="F176" s="256">
        <v>2077.2166666666667</v>
      </c>
      <c r="G176" s="256">
        <v>2059.4333333333334</v>
      </c>
      <c r="H176" s="256">
        <v>2115.7333333333336</v>
      </c>
      <c r="I176" s="256">
        <v>2133.5166666666664</v>
      </c>
      <c r="J176" s="256">
        <v>2143.8833333333337</v>
      </c>
      <c r="K176" s="254">
        <v>2123.15</v>
      </c>
      <c r="L176" s="254">
        <v>2095</v>
      </c>
      <c r="M176" s="254">
        <v>57.846269999999997</v>
      </c>
    </row>
    <row r="177" spans="1:13">
      <c r="A177" s="273">
        <v>168</v>
      </c>
      <c r="B177" s="254" t="s">
        <v>792</v>
      </c>
      <c r="C177" s="254">
        <v>980.95</v>
      </c>
      <c r="D177" s="256">
        <v>977.9</v>
      </c>
      <c r="E177" s="256">
        <v>971.05</v>
      </c>
      <c r="F177" s="256">
        <v>961.15</v>
      </c>
      <c r="G177" s="256">
        <v>954.3</v>
      </c>
      <c r="H177" s="256">
        <v>987.8</v>
      </c>
      <c r="I177" s="256">
        <v>994.65000000000009</v>
      </c>
      <c r="J177" s="256">
        <v>1004.55</v>
      </c>
      <c r="K177" s="254">
        <v>984.75</v>
      </c>
      <c r="L177" s="254">
        <v>968</v>
      </c>
      <c r="M177" s="254">
        <v>18.066960000000002</v>
      </c>
    </row>
    <row r="178" spans="1:13">
      <c r="A178" s="273">
        <v>169</v>
      </c>
      <c r="B178" s="254" t="s">
        <v>274</v>
      </c>
      <c r="C178" s="254">
        <v>1006.9</v>
      </c>
      <c r="D178" s="256">
        <v>1008.9666666666667</v>
      </c>
      <c r="E178" s="256">
        <v>1000.5333333333334</v>
      </c>
      <c r="F178" s="256">
        <v>994.16666666666674</v>
      </c>
      <c r="G178" s="256">
        <v>985.73333333333346</v>
      </c>
      <c r="H178" s="256">
        <v>1015.3333333333334</v>
      </c>
      <c r="I178" s="256">
        <v>1023.7666666666668</v>
      </c>
      <c r="J178" s="256">
        <v>1030.1333333333332</v>
      </c>
      <c r="K178" s="254">
        <v>1017.4</v>
      </c>
      <c r="L178" s="254">
        <v>1002.6</v>
      </c>
      <c r="M178" s="254">
        <v>8.3437900000000003</v>
      </c>
    </row>
    <row r="179" spans="1:13">
      <c r="A179" s="273">
        <v>170</v>
      </c>
      <c r="B179" s="254" t="s">
        <v>172</v>
      </c>
      <c r="C179" s="254">
        <v>7347.7</v>
      </c>
      <c r="D179" s="256">
        <v>7334.9000000000005</v>
      </c>
      <c r="E179" s="256">
        <v>7263.8000000000011</v>
      </c>
      <c r="F179" s="256">
        <v>7179.9000000000005</v>
      </c>
      <c r="G179" s="256">
        <v>7108.8000000000011</v>
      </c>
      <c r="H179" s="256">
        <v>7418.8000000000011</v>
      </c>
      <c r="I179" s="256">
        <v>7489.9000000000015</v>
      </c>
      <c r="J179" s="256">
        <v>7573.8000000000011</v>
      </c>
      <c r="K179" s="254">
        <v>7406</v>
      </c>
      <c r="L179" s="254">
        <v>7251</v>
      </c>
      <c r="M179" s="254">
        <v>1.8287899999999999</v>
      </c>
    </row>
    <row r="180" spans="1:13">
      <c r="A180" s="273">
        <v>171</v>
      </c>
      <c r="B180" s="254" t="s">
        <v>462</v>
      </c>
      <c r="C180" s="254">
        <v>7660.8</v>
      </c>
      <c r="D180" s="256">
        <v>7679.2666666666664</v>
      </c>
      <c r="E180" s="256">
        <v>7631.5333333333328</v>
      </c>
      <c r="F180" s="256">
        <v>7602.2666666666664</v>
      </c>
      <c r="G180" s="256">
        <v>7554.5333333333328</v>
      </c>
      <c r="H180" s="256">
        <v>7708.5333333333328</v>
      </c>
      <c r="I180" s="256">
        <v>7756.2666666666664</v>
      </c>
      <c r="J180" s="256">
        <v>7785.5333333333328</v>
      </c>
      <c r="K180" s="254">
        <v>7727</v>
      </c>
      <c r="L180" s="254">
        <v>7650</v>
      </c>
      <c r="M180" s="254">
        <v>4.7280000000000003E-2</v>
      </c>
    </row>
    <row r="181" spans="1:13">
      <c r="A181" s="273">
        <v>172</v>
      </c>
      <c r="B181" s="254" t="s">
        <v>170</v>
      </c>
      <c r="C181" s="254">
        <v>27059.95</v>
      </c>
      <c r="D181" s="256">
        <v>27202.05</v>
      </c>
      <c r="E181" s="256">
        <v>26803.899999999998</v>
      </c>
      <c r="F181" s="256">
        <v>26547.85</v>
      </c>
      <c r="G181" s="256">
        <v>26149.699999999997</v>
      </c>
      <c r="H181" s="256">
        <v>27458.1</v>
      </c>
      <c r="I181" s="256">
        <v>27856.25</v>
      </c>
      <c r="J181" s="256">
        <v>28112.3</v>
      </c>
      <c r="K181" s="254">
        <v>27600.2</v>
      </c>
      <c r="L181" s="254">
        <v>26946</v>
      </c>
      <c r="M181" s="254">
        <v>0.67327000000000004</v>
      </c>
    </row>
    <row r="182" spans="1:13">
      <c r="A182" s="273">
        <v>173</v>
      </c>
      <c r="B182" s="254" t="s">
        <v>173</v>
      </c>
      <c r="C182" s="254">
        <v>1355.6</v>
      </c>
      <c r="D182" s="256">
        <v>1350.2833333333333</v>
      </c>
      <c r="E182" s="256">
        <v>1335.3166666666666</v>
      </c>
      <c r="F182" s="256">
        <v>1315.0333333333333</v>
      </c>
      <c r="G182" s="256">
        <v>1300.0666666666666</v>
      </c>
      <c r="H182" s="256">
        <v>1370.5666666666666</v>
      </c>
      <c r="I182" s="256">
        <v>1385.5333333333333</v>
      </c>
      <c r="J182" s="256">
        <v>1405.8166666666666</v>
      </c>
      <c r="K182" s="254">
        <v>1365.25</v>
      </c>
      <c r="L182" s="254">
        <v>1330</v>
      </c>
      <c r="M182" s="254">
        <v>10.88815</v>
      </c>
    </row>
    <row r="183" spans="1:13">
      <c r="A183" s="273">
        <v>174</v>
      </c>
      <c r="B183" s="254" t="s">
        <v>171</v>
      </c>
      <c r="C183" s="254">
        <v>2019.85</v>
      </c>
      <c r="D183" s="256">
        <v>2025.7</v>
      </c>
      <c r="E183" s="256">
        <v>2006.4</v>
      </c>
      <c r="F183" s="256">
        <v>1992.95</v>
      </c>
      <c r="G183" s="256">
        <v>1973.65</v>
      </c>
      <c r="H183" s="256">
        <v>2039.15</v>
      </c>
      <c r="I183" s="256">
        <v>2058.4499999999998</v>
      </c>
      <c r="J183" s="256">
        <v>2071.9</v>
      </c>
      <c r="K183" s="254">
        <v>2045</v>
      </c>
      <c r="L183" s="254">
        <v>2012.25</v>
      </c>
      <c r="M183" s="254">
        <v>2.8069799999999998</v>
      </c>
    </row>
    <row r="184" spans="1:13">
      <c r="A184" s="273">
        <v>175</v>
      </c>
      <c r="B184" s="254" t="s">
        <v>169</v>
      </c>
      <c r="C184" s="254">
        <v>420.4</v>
      </c>
      <c r="D184" s="256">
        <v>420.41666666666669</v>
      </c>
      <c r="E184" s="256">
        <v>417.13333333333338</v>
      </c>
      <c r="F184" s="256">
        <v>413.86666666666667</v>
      </c>
      <c r="G184" s="256">
        <v>410.58333333333337</v>
      </c>
      <c r="H184" s="256">
        <v>423.68333333333339</v>
      </c>
      <c r="I184" s="256">
        <v>426.9666666666667</v>
      </c>
      <c r="J184" s="256">
        <v>430.23333333333341</v>
      </c>
      <c r="K184" s="254">
        <v>423.7</v>
      </c>
      <c r="L184" s="254">
        <v>417.15</v>
      </c>
      <c r="M184" s="254">
        <v>161.61469</v>
      </c>
    </row>
    <row r="185" spans="1:13">
      <c r="A185" s="273">
        <v>176</v>
      </c>
      <c r="B185" s="254" t="s">
        <v>168</v>
      </c>
      <c r="C185" s="254">
        <v>126.95</v>
      </c>
      <c r="D185" s="256">
        <v>128.43333333333334</v>
      </c>
      <c r="E185" s="256">
        <v>125.01666666666668</v>
      </c>
      <c r="F185" s="256">
        <v>123.08333333333334</v>
      </c>
      <c r="G185" s="256">
        <v>119.66666666666669</v>
      </c>
      <c r="H185" s="256">
        <v>130.36666666666667</v>
      </c>
      <c r="I185" s="256">
        <v>133.7833333333333</v>
      </c>
      <c r="J185" s="256">
        <v>135.71666666666667</v>
      </c>
      <c r="K185" s="254">
        <v>131.85</v>
      </c>
      <c r="L185" s="254">
        <v>126.5</v>
      </c>
      <c r="M185" s="254">
        <v>427.13468</v>
      </c>
    </row>
    <row r="186" spans="1:13">
      <c r="A186" s="273">
        <v>177</v>
      </c>
      <c r="B186" s="254" t="s">
        <v>175</v>
      </c>
      <c r="C186" s="254">
        <v>684.15</v>
      </c>
      <c r="D186" s="256">
        <v>681.21666666666658</v>
      </c>
      <c r="E186" s="256">
        <v>676.63333333333321</v>
      </c>
      <c r="F186" s="256">
        <v>669.11666666666667</v>
      </c>
      <c r="G186" s="256">
        <v>664.5333333333333</v>
      </c>
      <c r="H186" s="256">
        <v>688.73333333333312</v>
      </c>
      <c r="I186" s="256">
        <v>693.31666666666638</v>
      </c>
      <c r="J186" s="256">
        <v>700.83333333333303</v>
      </c>
      <c r="K186" s="254">
        <v>685.8</v>
      </c>
      <c r="L186" s="254">
        <v>673.7</v>
      </c>
      <c r="M186" s="254">
        <v>41.027479999999997</v>
      </c>
    </row>
    <row r="187" spans="1:13">
      <c r="A187" s="273">
        <v>178</v>
      </c>
      <c r="B187" s="254" t="s">
        <v>176</v>
      </c>
      <c r="C187" s="254">
        <v>525.15</v>
      </c>
      <c r="D187" s="256">
        <v>527.48333333333323</v>
      </c>
      <c r="E187" s="256">
        <v>521.16666666666652</v>
      </c>
      <c r="F187" s="256">
        <v>517.18333333333328</v>
      </c>
      <c r="G187" s="256">
        <v>510.86666666666656</v>
      </c>
      <c r="H187" s="256">
        <v>531.46666666666647</v>
      </c>
      <c r="I187" s="256">
        <v>537.7833333333333</v>
      </c>
      <c r="J187" s="256">
        <v>541.76666666666642</v>
      </c>
      <c r="K187" s="254">
        <v>533.79999999999995</v>
      </c>
      <c r="L187" s="254">
        <v>523.5</v>
      </c>
      <c r="M187" s="254">
        <v>12.70177</v>
      </c>
    </row>
    <row r="188" spans="1:13">
      <c r="A188" s="273">
        <v>179</v>
      </c>
      <c r="B188" s="254" t="s">
        <v>275</v>
      </c>
      <c r="C188" s="254">
        <v>584.29999999999995</v>
      </c>
      <c r="D188" s="256">
        <v>583.16666666666663</v>
      </c>
      <c r="E188" s="256">
        <v>580.13333333333321</v>
      </c>
      <c r="F188" s="256">
        <v>575.96666666666658</v>
      </c>
      <c r="G188" s="256">
        <v>572.93333333333317</v>
      </c>
      <c r="H188" s="256">
        <v>587.33333333333326</v>
      </c>
      <c r="I188" s="256">
        <v>590.36666666666679</v>
      </c>
      <c r="J188" s="256">
        <v>594.5333333333333</v>
      </c>
      <c r="K188" s="254">
        <v>586.20000000000005</v>
      </c>
      <c r="L188" s="254">
        <v>579</v>
      </c>
      <c r="M188" s="254">
        <v>3.40964</v>
      </c>
    </row>
    <row r="189" spans="1:13">
      <c r="A189" s="273">
        <v>180</v>
      </c>
      <c r="B189" s="254" t="s">
        <v>188</v>
      </c>
      <c r="C189" s="254">
        <v>624.29999999999995</v>
      </c>
      <c r="D189" s="256">
        <v>627.4</v>
      </c>
      <c r="E189" s="256">
        <v>617.79999999999995</v>
      </c>
      <c r="F189" s="256">
        <v>611.29999999999995</v>
      </c>
      <c r="G189" s="256">
        <v>601.69999999999993</v>
      </c>
      <c r="H189" s="256">
        <v>633.9</v>
      </c>
      <c r="I189" s="256">
        <v>643.50000000000011</v>
      </c>
      <c r="J189" s="256">
        <v>650</v>
      </c>
      <c r="K189" s="254">
        <v>637</v>
      </c>
      <c r="L189" s="254">
        <v>620.9</v>
      </c>
      <c r="M189" s="254">
        <v>35.334339999999997</v>
      </c>
    </row>
    <row r="190" spans="1:13">
      <c r="A190" s="273">
        <v>181</v>
      </c>
      <c r="B190" s="254" t="s">
        <v>177</v>
      </c>
      <c r="C190" s="254">
        <v>723.05</v>
      </c>
      <c r="D190" s="256">
        <v>724.31666666666661</v>
      </c>
      <c r="E190" s="256">
        <v>719.78333333333319</v>
      </c>
      <c r="F190" s="256">
        <v>716.51666666666654</v>
      </c>
      <c r="G190" s="256">
        <v>711.98333333333312</v>
      </c>
      <c r="H190" s="256">
        <v>727.58333333333326</v>
      </c>
      <c r="I190" s="256">
        <v>732.11666666666656</v>
      </c>
      <c r="J190" s="256">
        <v>735.38333333333333</v>
      </c>
      <c r="K190" s="254">
        <v>728.85</v>
      </c>
      <c r="L190" s="254">
        <v>721.05</v>
      </c>
      <c r="M190" s="254">
        <v>7.9659800000000001</v>
      </c>
    </row>
    <row r="191" spans="1:13">
      <c r="A191" s="273">
        <v>182</v>
      </c>
      <c r="B191" s="254" t="s">
        <v>183</v>
      </c>
      <c r="C191" s="254">
        <v>3341.5</v>
      </c>
      <c r="D191" s="256">
        <v>3345.2833333333333</v>
      </c>
      <c r="E191" s="256">
        <v>3328.5666666666666</v>
      </c>
      <c r="F191" s="256">
        <v>3315.6333333333332</v>
      </c>
      <c r="G191" s="256">
        <v>3298.9166666666665</v>
      </c>
      <c r="H191" s="256">
        <v>3358.2166666666667</v>
      </c>
      <c r="I191" s="256">
        <v>3374.9333333333329</v>
      </c>
      <c r="J191" s="256">
        <v>3387.8666666666668</v>
      </c>
      <c r="K191" s="254">
        <v>3362</v>
      </c>
      <c r="L191" s="254">
        <v>3332.35</v>
      </c>
      <c r="M191" s="254">
        <v>9.9031000000000002</v>
      </c>
    </row>
    <row r="192" spans="1:13">
      <c r="A192" s="273">
        <v>183</v>
      </c>
      <c r="B192" s="254" t="s">
        <v>782</v>
      </c>
      <c r="C192" s="254">
        <v>756.05</v>
      </c>
      <c r="D192" s="256">
        <v>755.35</v>
      </c>
      <c r="E192" s="256">
        <v>750.7</v>
      </c>
      <c r="F192" s="256">
        <v>745.35</v>
      </c>
      <c r="G192" s="256">
        <v>740.7</v>
      </c>
      <c r="H192" s="256">
        <v>760.7</v>
      </c>
      <c r="I192" s="256">
        <v>765.34999999999991</v>
      </c>
      <c r="J192" s="256">
        <v>770.7</v>
      </c>
      <c r="K192" s="254">
        <v>760</v>
      </c>
      <c r="L192" s="254">
        <v>750</v>
      </c>
      <c r="M192" s="254">
        <v>19.14434</v>
      </c>
    </row>
    <row r="193" spans="1:13">
      <c r="A193" s="273">
        <v>184</v>
      </c>
      <c r="B193" s="254" t="s">
        <v>178</v>
      </c>
      <c r="C193" s="254">
        <v>4243.75</v>
      </c>
      <c r="D193" s="256">
        <v>4272.916666666667</v>
      </c>
      <c r="E193" s="256">
        <v>4135.8333333333339</v>
      </c>
      <c r="F193" s="256">
        <v>4027.916666666667</v>
      </c>
      <c r="G193" s="256">
        <v>3890.8333333333339</v>
      </c>
      <c r="H193" s="256">
        <v>4380.8333333333339</v>
      </c>
      <c r="I193" s="256">
        <v>4517.9166666666679</v>
      </c>
      <c r="J193" s="256">
        <v>4625.8333333333339</v>
      </c>
      <c r="K193" s="254">
        <v>4410</v>
      </c>
      <c r="L193" s="254">
        <v>4165</v>
      </c>
      <c r="M193" s="254">
        <v>4.9794200000000002</v>
      </c>
    </row>
    <row r="194" spans="1:13">
      <c r="A194" s="273">
        <v>185</v>
      </c>
      <c r="B194" s="254" t="s">
        <v>179</v>
      </c>
      <c r="C194" s="254">
        <v>344.25</v>
      </c>
      <c r="D194" s="256">
        <v>344.2833333333333</v>
      </c>
      <c r="E194" s="256">
        <v>341.16666666666663</v>
      </c>
      <c r="F194" s="256">
        <v>338.08333333333331</v>
      </c>
      <c r="G194" s="256">
        <v>334.96666666666664</v>
      </c>
      <c r="H194" s="256">
        <v>347.36666666666662</v>
      </c>
      <c r="I194" s="256">
        <v>350.48333333333329</v>
      </c>
      <c r="J194" s="256">
        <v>353.56666666666661</v>
      </c>
      <c r="K194" s="254">
        <v>347.4</v>
      </c>
      <c r="L194" s="254">
        <v>341.2</v>
      </c>
      <c r="M194" s="254">
        <v>279.44815999999997</v>
      </c>
    </row>
    <row r="195" spans="1:13">
      <c r="A195" s="273">
        <v>186</v>
      </c>
      <c r="B195" s="254" t="s">
        <v>181</v>
      </c>
      <c r="C195" s="254">
        <v>121.35</v>
      </c>
      <c r="D195" s="256">
        <v>121.71666666666665</v>
      </c>
      <c r="E195" s="256">
        <v>120.63333333333331</v>
      </c>
      <c r="F195" s="256">
        <v>119.91666666666666</v>
      </c>
      <c r="G195" s="256">
        <v>118.83333333333331</v>
      </c>
      <c r="H195" s="256">
        <v>122.43333333333331</v>
      </c>
      <c r="I195" s="256">
        <v>123.51666666666665</v>
      </c>
      <c r="J195" s="256">
        <v>124.23333333333331</v>
      </c>
      <c r="K195" s="254">
        <v>122.8</v>
      </c>
      <c r="L195" s="254">
        <v>121</v>
      </c>
      <c r="M195" s="254">
        <v>185.70985999999999</v>
      </c>
    </row>
    <row r="196" spans="1:13">
      <c r="A196" s="273">
        <v>187</v>
      </c>
      <c r="B196" s="245" t="s">
        <v>182</v>
      </c>
      <c r="C196" s="245">
        <v>1163.55</v>
      </c>
      <c r="D196" s="280">
        <v>1165.6000000000001</v>
      </c>
      <c r="E196" s="280">
        <v>1154.4000000000003</v>
      </c>
      <c r="F196" s="280">
        <v>1145.2500000000002</v>
      </c>
      <c r="G196" s="280">
        <v>1134.0500000000004</v>
      </c>
      <c r="H196" s="280">
        <v>1174.7500000000002</v>
      </c>
      <c r="I196" s="280">
        <v>1185.95</v>
      </c>
      <c r="J196" s="280">
        <v>1195.1000000000001</v>
      </c>
      <c r="K196" s="245">
        <v>1176.8</v>
      </c>
      <c r="L196" s="245">
        <v>1156.45</v>
      </c>
      <c r="M196" s="245">
        <v>56.149279999999997</v>
      </c>
    </row>
    <row r="197" spans="1:13">
      <c r="A197" s="273">
        <v>188</v>
      </c>
      <c r="B197" s="245" t="s">
        <v>184</v>
      </c>
      <c r="C197" s="245">
        <v>1085.1500000000001</v>
      </c>
      <c r="D197" s="280">
        <v>1088.5</v>
      </c>
      <c r="E197" s="280">
        <v>1077.6500000000001</v>
      </c>
      <c r="F197" s="280">
        <v>1070.1500000000001</v>
      </c>
      <c r="G197" s="280">
        <v>1059.3000000000002</v>
      </c>
      <c r="H197" s="280">
        <v>1096</v>
      </c>
      <c r="I197" s="280">
        <v>1106.8499999999999</v>
      </c>
      <c r="J197" s="280">
        <v>1114.3499999999999</v>
      </c>
      <c r="K197" s="245">
        <v>1099.3499999999999</v>
      </c>
      <c r="L197" s="245">
        <v>1081</v>
      </c>
      <c r="M197" s="245">
        <v>14.595179999999999</v>
      </c>
    </row>
    <row r="198" spans="1:13">
      <c r="A198" s="273">
        <v>189</v>
      </c>
      <c r="B198" s="245" t="s">
        <v>164</v>
      </c>
      <c r="C198" s="245">
        <v>1007.85</v>
      </c>
      <c r="D198" s="280">
        <v>1013.0333333333334</v>
      </c>
      <c r="E198" s="280">
        <v>999.61666666666679</v>
      </c>
      <c r="F198" s="280">
        <v>991.38333333333333</v>
      </c>
      <c r="G198" s="280">
        <v>977.9666666666667</v>
      </c>
      <c r="H198" s="280">
        <v>1021.2666666666669</v>
      </c>
      <c r="I198" s="280">
        <v>1034.6833333333336</v>
      </c>
      <c r="J198" s="280">
        <v>1042.916666666667</v>
      </c>
      <c r="K198" s="245">
        <v>1026.45</v>
      </c>
      <c r="L198" s="245">
        <v>1004.8</v>
      </c>
      <c r="M198" s="245">
        <v>3.38558</v>
      </c>
    </row>
    <row r="199" spans="1:13">
      <c r="A199" s="273">
        <v>190</v>
      </c>
      <c r="B199" s="245" t="s">
        <v>185</v>
      </c>
      <c r="C199" s="245">
        <v>1740.3</v>
      </c>
      <c r="D199" s="280">
        <v>1737.4833333333333</v>
      </c>
      <c r="E199" s="280">
        <v>1728.5666666666666</v>
      </c>
      <c r="F199" s="280">
        <v>1716.8333333333333</v>
      </c>
      <c r="G199" s="280">
        <v>1707.9166666666665</v>
      </c>
      <c r="H199" s="280">
        <v>1749.2166666666667</v>
      </c>
      <c r="I199" s="280">
        <v>1758.1333333333332</v>
      </c>
      <c r="J199" s="280">
        <v>1769.8666666666668</v>
      </c>
      <c r="K199" s="245">
        <v>1746.4</v>
      </c>
      <c r="L199" s="245">
        <v>1725.75</v>
      </c>
      <c r="M199" s="245">
        <v>5.67971</v>
      </c>
    </row>
    <row r="200" spans="1:13">
      <c r="A200" s="273">
        <v>191</v>
      </c>
      <c r="B200" s="245" t="s">
        <v>186</v>
      </c>
      <c r="C200" s="245">
        <v>2924.2</v>
      </c>
      <c r="D200" s="280">
        <v>2913.0666666666671</v>
      </c>
      <c r="E200" s="280">
        <v>2894.1333333333341</v>
      </c>
      <c r="F200" s="280">
        <v>2864.0666666666671</v>
      </c>
      <c r="G200" s="280">
        <v>2845.1333333333341</v>
      </c>
      <c r="H200" s="280">
        <v>2943.1333333333341</v>
      </c>
      <c r="I200" s="280">
        <v>2962.0666666666675</v>
      </c>
      <c r="J200" s="280">
        <v>2992.1333333333341</v>
      </c>
      <c r="K200" s="245">
        <v>2932</v>
      </c>
      <c r="L200" s="245">
        <v>2883</v>
      </c>
      <c r="M200" s="245">
        <v>0.88010999999999995</v>
      </c>
    </row>
    <row r="201" spans="1:13">
      <c r="A201" s="273">
        <v>192</v>
      </c>
      <c r="B201" s="245" t="s">
        <v>187</v>
      </c>
      <c r="C201" s="245">
        <v>458.3</v>
      </c>
      <c r="D201" s="280">
        <v>458.09999999999997</v>
      </c>
      <c r="E201" s="280">
        <v>454.19999999999993</v>
      </c>
      <c r="F201" s="280">
        <v>450.09999999999997</v>
      </c>
      <c r="G201" s="280">
        <v>446.19999999999993</v>
      </c>
      <c r="H201" s="280">
        <v>462.19999999999993</v>
      </c>
      <c r="I201" s="280">
        <v>466.09999999999991</v>
      </c>
      <c r="J201" s="280">
        <v>470.19999999999993</v>
      </c>
      <c r="K201" s="245">
        <v>462</v>
      </c>
      <c r="L201" s="245">
        <v>454</v>
      </c>
      <c r="M201" s="245">
        <v>4.4188700000000001</v>
      </c>
    </row>
    <row r="202" spans="1:13">
      <c r="A202" s="273">
        <v>193</v>
      </c>
      <c r="B202" s="245" t="s">
        <v>492</v>
      </c>
      <c r="C202" s="245">
        <v>857.9</v>
      </c>
      <c r="D202" s="280">
        <v>855.9666666666667</v>
      </c>
      <c r="E202" s="280">
        <v>849.93333333333339</v>
      </c>
      <c r="F202" s="280">
        <v>841.9666666666667</v>
      </c>
      <c r="G202" s="280">
        <v>835.93333333333339</v>
      </c>
      <c r="H202" s="280">
        <v>863.93333333333339</v>
      </c>
      <c r="I202" s="280">
        <v>869.9666666666667</v>
      </c>
      <c r="J202" s="280">
        <v>877.93333333333339</v>
      </c>
      <c r="K202" s="245">
        <v>862</v>
      </c>
      <c r="L202" s="245">
        <v>848</v>
      </c>
      <c r="M202" s="245">
        <v>1.3869800000000001</v>
      </c>
    </row>
    <row r="203" spans="1:13">
      <c r="A203" s="273">
        <v>194</v>
      </c>
      <c r="B203" s="245" t="s">
        <v>193</v>
      </c>
      <c r="C203" s="245">
        <v>791.5</v>
      </c>
      <c r="D203" s="280">
        <v>792.16666666666663</v>
      </c>
      <c r="E203" s="280">
        <v>785.7833333333333</v>
      </c>
      <c r="F203" s="280">
        <v>780.06666666666672</v>
      </c>
      <c r="G203" s="280">
        <v>773.68333333333339</v>
      </c>
      <c r="H203" s="280">
        <v>797.88333333333321</v>
      </c>
      <c r="I203" s="280">
        <v>804.26666666666665</v>
      </c>
      <c r="J203" s="280">
        <v>809.98333333333312</v>
      </c>
      <c r="K203" s="245">
        <v>798.55</v>
      </c>
      <c r="L203" s="245">
        <v>786.45</v>
      </c>
      <c r="M203" s="245">
        <v>19.338650000000001</v>
      </c>
    </row>
    <row r="204" spans="1:13">
      <c r="A204" s="273">
        <v>195</v>
      </c>
      <c r="B204" s="245" t="s">
        <v>191</v>
      </c>
      <c r="C204" s="245">
        <v>6707.25</v>
      </c>
      <c r="D204" s="280">
        <v>6732.25</v>
      </c>
      <c r="E204" s="280">
        <v>6665</v>
      </c>
      <c r="F204" s="280">
        <v>6622.75</v>
      </c>
      <c r="G204" s="280">
        <v>6555.5</v>
      </c>
      <c r="H204" s="280">
        <v>6774.5</v>
      </c>
      <c r="I204" s="280">
        <v>6841.75</v>
      </c>
      <c r="J204" s="280">
        <v>6884</v>
      </c>
      <c r="K204" s="245">
        <v>6799.5</v>
      </c>
      <c r="L204" s="245">
        <v>6690</v>
      </c>
      <c r="M204" s="245">
        <v>2.7410600000000001</v>
      </c>
    </row>
    <row r="205" spans="1:13">
      <c r="A205" s="273">
        <v>196</v>
      </c>
      <c r="B205" s="245" t="s">
        <v>192</v>
      </c>
      <c r="C205" s="245">
        <v>38.700000000000003</v>
      </c>
      <c r="D205" s="280">
        <v>38.68333333333333</v>
      </c>
      <c r="E205" s="280">
        <v>38.216666666666661</v>
      </c>
      <c r="F205" s="280">
        <v>37.733333333333334</v>
      </c>
      <c r="G205" s="280">
        <v>37.266666666666666</v>
      </c>
      <c r="H205" s="280">
        <v>39.166666666666657</v>
      </c>
      <c r="I205" s="280">
        <v>39.633333333333326</v>
      </c>
      <c r="J205" s="280">
        <v>40.116666666666653</v>
      </c>
      <c r="K205" s="245">
        <v>39.15</v>
      </c>
      <c r="L205" s="245">
        <v>38.200000000000003</v>
      </c>
      <c r="M205" s="245">
        <v>168.48602</v>
      </c>
    </row>
    <row r="206" spans="1:13">
      <c r="A206" s="273">
        <v>197</v>
      </c>
      <c r="B206" s="245" t="s">
        <v>189</v>
      </c>
      <c r="C206" s="245">
        <v>1437.45</v>
      </c>
      <c r="D206" s="280">
        <v>1438.6333333333332</v>
      </c>
      <c r="E206" s="280">
        <v>1430.2666666666664</v>
      </c>
      <c r="F206" s="280">
        <v>1423.0833333333333</v>
      </c>
      <c r="G206" s="280">
        <v>1414.7166666666665</v>
      </c>
      <c r="H206" s="280">
        <v>1445.8166666666664</v>
      </c>
      <c r="I206" s="280">
        <v>1454.1833333333332</v>
      </c>
      <c r="J206" s="280">
        <v>1461.3666666666663</v>
      </c>
      <c r="K206" s="245">
        <v>1447</v>
      </c>
      <c r="L206" s="245">
        <v>1431.45</v>
      </c>
      <c r="M206" s="245">
        <v>2.5793300000000001</v>
      </c>
    </row>
    <row r="207" spans="1:13">
      <c r="A207" s="273">
        <v>198</v>
      </c>
      <c r="B207" s="245" t="s">
        <v>141</v>
      </c>
      <c r="C207" s="245">
        <v>663.95</v>
      </c>
      <c r="D207" s="280">
        <v>663.80000000000007</v>
      </c>
      <c r="E207" s="280">
        <v>660.75000000000011</v>
      </c>
      <c r="F207" s="280">
        <v>657.55000000000007</v>
      </c>
      <c r="G207" s="280">
        <v>654.50000000000011</v>
      </c>
      <c r="H207" s="280">
        <v>667.00000000000011</v>
      </c>
      <c r="I207" s="280">
        <v>670.05000000000007</v>
      </c>
      <c r="J207" s="280">
        <v>673.25000000000011</v>
      </c>
      <c r="K207" s="245">
        <v>666.85</v>
      </c>
      <c r="L207" s="245">
        <v>660.6</v>
      </c>
      <c r="M207" s="245">
        <v>8.8003300000000007</v>
      </c>
    </row>
    <row r="208" spans="1:13">
      <c r="A208" s="273">
        <v>199</v>
      </c>
      <c r="B208" s="245" t="s">
        <v>277</v>
      </c>
      <c r="C208" s="245">
        <v>258.89999999999998</v>
      </c>
      <c r="D208" s="280">
        <v>260.51666666666665</v>
      </c>
      <c r="E208" s="280">
        <v>255.88333333333333</v>
      </c>
      <c r="F208" s="280">
        <v>252.86666666666667</v>
      </c>
      <c r="G208" s="280">
        <v>248.23333333333335</v>
      </c>
      <c r="H208" s="280">
        <v>263.5333333333333</v>
      </c>
      <c r="I208" s="280">
        <v>268.16666666666663</v>
      </c>
      <c r="J208" s="280">
        <v>271.18333333333328</v>
      </c>
      <c r="K208" s="245">
        <v>265.14999999999998</v>
      </c>
      <c r="L208" s="245">
        <v>257.5</v>
      </c>
      <c r="M208" s="245">
        <v>15.06945</v>
      </c>
    </row>
    <row r="209" spans="1:13">
      <c r="A209" s="273">
        <v>200</v>
      </c>
      <c r="B209" s="245" t="s">
        <v>504</v>
      </c>
      <c r="C209" s="245">
        <v>723.75</v>
      </c>
      <c r="D209" s="280">
        <v>726.66666666666663</v>
      </c>
      <c r="E209" s="280">
        <v>718.33333333333326</v>
      </c>
      <c r="F209" s="280">
        <v>712.91666666666663</v>
      </c>
      <c r="G209" s="280">
        <v>704.58333333333326</v>
      </c>
      <c r="H209" s="280">
        <v>732.08333333333326</v>
      </c>
      <c r="I209" s="280">
        <v>740.41666666666652</v>
      </c>
      <c r="J209" s="280">
        <v>745.83333333333326</v>
      </c>
      <c r="K209" s="245">
        <v>735</v>
      </c>
      <c r="L209" s="245">
        <v>721.25</v>
      </c>
      <c r="M209" s="245">
        <v>2.9555099999999999</v>
      </c>
    </row>
    <row r="210" spans="1:13">
      <c r="A210" s="273">
        <v>201</v>
      </c>
      <c r="B210" s="245" t="s">
        <v>194</v>
      </c>
      <c r="C210" s="245">
        <v>262.89999999999998</v>
      </c>
      <c r="D210" s="280">
        <v>263.38333333333333</v>
      </c>
      <c r="E210" s="280">
        <v>261.01666666666665</v>
      </c>
      <c r="F210" s="280">
        <v>259.13333333333333</v>
      </c>
      <c r="G210" s="280">
        <v>256.76666666666665</v>
      </c>
      <c r="H210" s="280">
        <v>265.26666666666665</v>
      </c>
      <c r="I210" s="280">
        <v>267.63333333333333</v>
      </c>
      <c r="J210" s="280">
        <v>269.51666666666665</v>
      </c>
      <c r="K210" s="245">
        <v>265.75</v>
      </c>
      <c r="L210" s="245">
        <v>261.5</v>
      </c>
      <c r="M210" s="245">
        <v>36.927999999999997</v>
      </c>
    </row>
    <row r="211" spans="1:13">
      <c r="A211" s="273">
        <v>202</v>
      </c>
      <c r="B211" s="245" t="s">
        <v>118</v>
      </c>
      <c r="C211" s="245">
        <v>9.0500000000000007</v>
      </c>
      <c r="D211" s="280">
        <v>9</v>
      </c>
      <c r="E211" s="280">
        <v>8.5500000000000007</v>
      </c>
      <c r="F211" s="280">
        <v>8.0500000000000007</v>
      </c>
      <c r="G211" s="280">
        <v>7.6000000000000014</v>
      </c>
      <c r="H211" s="280">
        <v>9.5</v>
      </c>
      <c r="I211" s="280">
        <v>9.9499999999999993</v>
      </c>
      <c r="J211" s="280">
        <v>10.45</v>
      </c>
      <c r="K211" s="245">
        <v>9.4499999999999993</v>
      </c>
      <c r="L211" s="245">
        <v>8.5</v>
      </c>
      <c r="M211" s="245">
        <v>6437.0811599999997</v>
      </c>
    </row>
    <row r="212" spans="1:13">
      <c r="A212" s="273">
        <v>203</v>
      </c>
      <c r="B212" s="245" t="s">
        <v>195</v>
      </c>
      <c r="C212" s="245">
        <v>1013</v>
      </c>
      <c r="D212" s="280">
        <v>1016.8000000000001</v>
      </c>
      <c r="E212" s="280">
        <v>1008.2</v>
      </c>
      <c r="F212" s="280">
        <v>1003.4</v>
      </c>
      <c r="G212" s="280">
        <v>994.8</v>
      </c>
      <c r="H212" s="280">
        <v>1021.6000000000001</v>
      </c>
      <c r="I212" s="280">
        <v>1030.2000000000003</v>
      </c>
      <c r="J212" s="280">
        <v>1035.0000000000002</v>
      </c>
      <c r="K212" s="245">
        <v>1025.4000000000001</v>
      </c>
      <c r="L212" s="245">
        <v>1012</v>
      </c>
      <c r="M212" s="245">
        <v>5.1692600000000004</v>
      </c>
    </row>
    <row r="213" spans="1:13">
      <c r="A213" s="273">
        <v>204</v>
      </c>
      <c r="B213" s="245" t="s">
        <v>510</v>
      </c>
      <c r="C213" s="245">
        <v>2286.9499999999998</v>
      </c>
      <c r="D213" s="280">
        <v>2274.7000000000003</v>
      </c>
      <c r="E213" s="280">
        <v>2236.2500000000005</v>
      </c>
      <c r="F213" s="280">
        <v>2185.5500000000002</v>
      </c>
      <c r="G213" s="280">
        <v>2147.1000000000004</v>
      </c>
      <c r="H213" s="280">
        <v>2325.4000000000005</v>
      </c>
      <c r="I213" s="280">
        <v>2363.8500000000004</v>
      </c>
      <c r="J213" s="280">
        <v>2414.5500000000006</v>
      </c>
      <c r="K213" s="245">
        <v>2313.15</v>
      </c>
      <c r="L213" s="245">
        <v>2224</v>
      </c>
      <c r="M213" s="245">
        <v>1.8239000000000001</v>
      </c>
    </row>
    <row r="214" spans="1:13">
      <c r="A214" s="273">
        <v>205</v>
      </c>
      <c r="B214" s="245" t="s">
        <v>196</v>
      </c>
      <c r="C214" s="280">
        <v>539.35</v>
      </c>
      <c r="D214" s="280">
        <v>541.08333333333337</v>
      </c>
      <c r="E214" s="280">
        <v>536.26666666666677</v>
      </c>
      <c r="F214" s="280">
        <v>533.18333333333339</v>
      </c>
      <c r="G214" s="280">
        <v>528.36666666666679</v>
      </c>
      <c r="H214" s="280">
        <v>544.16666666666674</v>
      </c>
      <c r="I214" s="280">
        <v>548.98333333333335</v>
      </c>
      <c r="J214" s="280">
        <v>552.06666666666672</v>
      </c>
      <c r="K214" s="280">
        <v>545.9</v>
      </c>
      <c r="L214" s="280">
        <v>538</v>
      </c>
      <c r="M214" s="280">
        <v>43.29374</v>
      </c>
    </row>
    <row r="215" spans="1:13">
      <c r="A215" s="273">
        <v>206</v>
      </c>
      <c r="B215" s="245" t="s">
        <v>197</v>
      </c>
      <c r="C215" s="280">
        <v>13.55</v>
      </c>
      <c r="D215" s="280">
        <v>13.583333333333334</v>
      </c>
      <c r="E215" s="280">
        <v>13.466666666666669</v>
      </c>
      <c r="F215" s="280">
        <v>13.383333333333335</v>
      </c>
      <c r="G215" s="280">
        <v>13.266666666666669</v>
      </c>
      <c r="H215" s="280">
        <v>13.666666666666668</v>
      </c>
      <c r="I215" s="280">
        <v>13.783333333333331</v>
      </c>
      <c r="J215" s="280">
        <v>13.866666666666667</v>
      </c>
      <c r="K215" s="280">
        <v>13.7</v>
      </c>
      <c r="L215" s="280">
        <v>13.5</v>
      </c>
      <c r="M215" s="280">
        <v>705.46748000000002</v>
      </c>
    </row>
    <row r="216" spans="1:13">
      <c r="A216" s="273">
        <v>207</v>
      </c>
      <c r="B216" s="245" t="s">
        <v>198</v>
      </c>
      <c r="C216" s="280">
        <v>215.25</v>
      </c>
      <c r="D216" s="280">
        <v>215.88333333333333</v>
      </c>
      <c r="E216" s="280">
        <v>213.76666666666665</v>
      </c>
      <c r="F216" s="280">
        <v>212.28333333333333</v>
      </c>
      <c r="G216" s="280">
        <v>210.16666666666666</v>
      </c>
      <c r="H216" s="280">
        <v>217.36666666666665</v>
      </c>
      <c r="I216" s="280">
        <v>219.48333333333332</v>
      </c>
      <c r="J216" s="280">
        <v>220.96666666666664</v>
      </c>
      <c r="K216" s="280">
        <v>218</v>
      </c>
      <c r="L216" s="280">
        <v>214.4</v>
      </c>
      <c r="M216" s="280">
        <v>72.365549999999999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4"/>
      <c r="B1" s="534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44379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1" t="s">
        <v>16</v>
      </c>
      <c r="B9" s="532" t="s">
        <v>18</v>
      </c>
      <c r="C9" s="530" t="s">
        <v>19</v>
      </c>
      <c r="D9" s="530" t="s">
        <v>20</v>
      </c>
      <c r="E9" s="530" t="s">
        <v>21</v>
      </c>
      <c r="F9" s="530"/>
      <c r="G9" s="530"/>
      <c r="H9" s="530" t="s">
        <v>22</v>
      </c>
      <c r="I9" s="530"/>
      <c r="J9" s="530"/>
      <c r="K9" s="251"/>
      <c r="L9" s="258"/>
      <c r="M9" s="259"/>
    </row>
    <row r="10" spans="1:15" ht="42.75" customHeight="1">
      <c r="A10" s="526"/>
      <c r="B10" s="528"/>
      <c r="C10" s="533" t="s">
        <v>23</v>
      </c>
      <c r="D10" s="533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21" t="s">
        <v>284</v>
      </c>
      <c r="C11" s="419">
        <v>24315.35</v>
      </c>
      <c r="D11" s="420">
        <v>24388.233333333334</v>
      </c>
      <c r="E11" s="420">
        <v>24177.116666666669</v>
      </c>
      <c r="F11" s="420">
        <v>24038.883333333335</v>
      </c>
      <c r="G11" s="420">
        <v>23827.76666666667</v>
      </c>
      <c r="H11" s="420">
        <v>24526.466666666667</v>
      </c>
      <c r="I11" s="420">
        <v>24737.583333333328</v>
      </c>
      <c r="J11" s="420">
        <v>24875.816666666666</v>
      </c>
      <c r="K11" s="419">
        <v>24599.35</v>
      </c>
      <c r="L11" s="419">
        <v>24250</v>
      </c>
      <c r="M11" s="419">
        <v>1.2359999999999999E-2</v>
      </c>
    </row>
    <row r="12" spans="1:15" ht="12" customHeight="1">
      <c r="A12" s="245">
        <v>2</v>
      </c>
      <c r="B12" s="421" t="s">
        <v>763</v>
      </c>
      <c r="C12" s="419">
        <v>1793.7</v>
      </c>
      <c r="D12" s="420">
        <v>1799.8166666666666</v>
      </c>
      <c r="E12" s="420">
        <v>1772.6833333333332</v>
      </c>
      <c r="F12" s="420">
        <v>1751.6666666666665</v>
      </c>
      <c r="G12" s="420">
        <v>1724.5333333333331</v>
      </c>
      <c r="H12" s="420">
        <v>1820.8333333333333</v>
      </c>
      <c r="I12" s="420">
        <v>1847.9666666666665</v>
      </c>
      <c r="J12" s="420">
        <v>1868.9833333333333</v>
      </c>
      <c r="K12" s="419">
        <v>1826.95</v>
      </c>
      <c r="L12" s="419">
        <v>1778.8</v>
      </c>
      <c r="M12" s="419">
        <v>0.69271000000000005</v>
      </c>
    </row>
    <row r="13" spans="1:15" ht="12" customHeight="1">
      <c r="A13" s="245">
        <v>3</v>
      </c>
      <c r="B13" s="421" t="s">
        <v>793</v>
      </c>
      <c r="C13" s="419">
        <v>1897.25</v>
      </c>
      <c r="D13" s="420">
        <v>1912.0833333333333</v>
      </c>
      <c r="E13" s="420">
        <v>1875.1666666666665</v>
      </c>
      <c r="F13" s="420">
        <v>1853.0833333333333</v>
      </c>
      <c r="G13" s="420">
        <v>1816.1666666666665</v>
      </c>
      <c r="H13" s="420">
        <v>1934.1666666666665</v>
      </c>
      <c r="I13" s="420">
        <v>1971.083333333333</v>
      </c>
      <c r="J13" s="420">
        <v>1993.1666666666665</v>
      </c>
      <c r="K13" s="419">
        <v>1949</v>
      </c>
      <c r="L13" s="419">
        <v>1890</v>
      </c>
      <c r="M13" s="419">
        <v>0.39030999999999999</v>
      </c>
    </row>
    <row r="14" spans="1:15" ht="12" customHeight="1">
      <c r="A14" s="245">
        <v>4</v>
      </c>
      <c r="B14" s="421" t="s">
        <v>38</v>
      </c>
      <c r="C14" s="419">
        <v>1996</v>
      </c>
      <c r="D14" s="420">
        <v>2003.1666666666667</v>
      </c>
      <c r="E14" s="420">
        <v>1984.5333333333335</v>
      </c>
      <c r="F14" s="420">
        <v>1973.0666666666668</v>
      </c>
      <c r="G14" s="420">
        <v>1954.4333333333336</v>
      </c>
      <c r="H14" s="420">
        <v>2014.6333333333334</v>
      </c>
      <c r="I14" s="420">
        <v>2033.2666666666667</v>
      </c>
      <c r="J14" s="420">
        <v>2044.7333333333333</v>
      </c>
      <c r="K14" s="419">
        <v>2021.8</v>
      </c>
      <c r="L14" s="419">
        <v>1991.7</v>
      </c>
      <c r="M14" s="419">
        <v>3.35738</v>
      </c>
    </row>
    <row r="15" spans="1:15" ht="12" customHeight="1">
      <c r="A15" s="245">
        <v>5</v>
      </c>
      <c r="B15" s="421" t="s">
        <v>285</v>
      </c>
      <c r="C15" s="419">
        <v>2114</v>
      </c>
      <c r="D15" s="420">
        <v>2129.5</v>
      </c>
      <c r="E15" s="420">
        <v>2079.5</v>
      </c>
      <c r="F15" s="420">
        <v>2045</v>
      </c>
      <c r="G15" s="420">
        <v>1995</v>
      </c>
      <c r="H15" s="420">
        <v>2164</v>
      </c>
      <c r="I15" s="420">
        <v>2214</v>
      </c>
      <c r="J15" s="420">
        <v>2248.5</v>
      </c>
      <c r="K15" s="419">
        <v>2179.5</v>
      </c>
      <c r="L15" s="419">
        <v>2095</v>
      </c>
      <c r="M15" s="419">
        <v>0.19283</v>
      </c>
    </row>
    <row r="16" spans="1:15" ht="12" customHeight="1">
      <c r="A16" s="245">
        <v>6</v>
      </c>
      <c r="B16" s="421" t="s">
        <v>286</v>
      </c>
      <c r="C16" s="419">
        <v>1642.6</v>
      </c>
      <c r="D16" s="420">
        <v>1649.5333333333335</v>
      </c>
      <c r="E16" s="420">
        <v>1621.0666666666671</v>
      </c>
      <c r="F16" s="420">
        <v>1599.5333333333335</v>
      </c>
      <c r="G16" s="420">
        <v>1571.0666666666671</v>
      </c>
      <c r="H16" s="420">
        <v>1671.0666666666671</v>
      </c>
      <c r="I16" s="420">
        <v>1699.5333333333338</v>
      </c>
      <c r="J16" s="420">
        <v>1721.0666666666671</v>
      </c>
      <c r="K16" s="419">
        <v>1678</v>
      </c>
      <c r="L16" s="419">
        <v>1628</v>
      </c>
      <c r="M16" s="419">
        <v>2.2516400000000001</v>
      </c>
    </row>
    <row r="17" spans="1:13" ht="12" customHeight="1">
      <c r="A17" s="245">
        <v>7</v>
      </c>
      <c r="B17" s="421" t="s">
        <v>222</v>
      </c>
      <c r="C17" s="419">
        <v>1022.65</v>
      </c>
      <c r="D17" s="420">
        <v>1029.2</v>
      </c>
      <c r="E17" s="420">
        <v>1013.5</v>
      </c>
      <c r="F17" s="420">
        <v>1004.3499999999999</v>
      </c>
      <c r="G17" s="420">
        <v>988.64999999999986</v>
      </c>
      <c r="H17" s="420">
        <v>1038.3500000000001</v>
      </c>
      <c r="I17" s="420">
        <v>1054.0500000000004</v>
      </c>
      <c r="J17" s="420">
        <v>1063.2000000000003</v>
      </c>
      <c r="K17" s="419">
        <v>1044.9000000000001</v>
      </c>
      <c r="L17" s="419">
        <v>1020.05</v>
      </c>
      <c r="M17" s="419">
        <v>9.0099099999999996</v>
      </c>
    </row>
    <row r="18" spans="1:13" ht="12" customHeight="1">
      <c r="A18" s="245">
        <v>8</v>
      </c>
      <c r="B18" s="421" t="s">
        <v>716</v>
      </c>
      <c r="C18" s="419">
        <v>704.85</v>
      </c>
      <c r="D18" s="420">
        <v>706.91666666666663</v>
      </c>
      <c r="E18" s="420">
        <v>701.93333333333328</v>
      </c>
      <c r="F18" s="420">
        <v>699.01666666666665</v>
      </c>
      <c r="G18" s="420">
        <v>694.0333333333333</v>
      </c>
      <c r="H18" s="420">
        <v>709.83333333333326</v>
      </c>
      <c r="I18" s="420">
        <v>714.81666666666661</v>
      </c>
      <c r="J18" s="420">
        <v>717.73333333333323</v>
      </c>
      <c r="K18" s="419">
        <v>711.9</v>
      </c>
      <c r="L18" s="419">
        <v>704</v>
      </c>
      <c r="M18" s="419">
        <v>1.2794700000000001</v>
      </c>
    </row>
    <row r="19" spans="1:13" ht="12" customHeight="1">
      <c r="A19" s="245">
        <v>9</v>
      </c>
      <c r="B19" s="421" t="s">
        <v>717</v>
      </c>
      <c r="C19" s="419">
        <v>855.4</v>
      </c>
      <c r="D19" s="420">
        <v>862.48333333333323</v>
      </c>
      <c r="E19" s="420">
        <v>846.21666666666647</v>
      </c>
      <c r="F19" s="420">
        <v>837.03333333333319</v>
      </c>
      <c r="G19" s="420">
        <v>820.76666666666642</v>
      </c>
      <c r="H19" s="420">
        <v>871.66666666666652</v>
      </c>
      <c r="I19" s="420">
        <v>887.93333333333317</v>
      </c>
      <c r="J19" s="420">
        <v>897.11666666666656</v>
      </c>
      <c r="K19" s="419">
        <v>878.75</v>
      </c>
      <c r="L19" s="419">
        <v>853.3</v>
      </c>
      <c r="M19" s="419">
        <v>7.73644</v>
      </c>
    </row>
    <row r="20" spans="1:13" ht="12" customHeight="1">
      <c r="A20" s="245">
        <v>10</v>
      </c>
      <c r="B20" s="421" t="s">
        <v>287</v>
      </c>
      <c r="C20" s="419">
        <v>2691.45</v>
      </c>
      <c r="D20" s="420">
        <v>2682.2166666666667</v>
      </c>
      <c r="E20" s="420">
        <v>2664.4333333333334</v>
      </c>
      <c r="F20" s="420">
        <v>2637.4166666666665</v>
      </c>
      <c r="G20" s="420">
        <v>2619.6333333333332</v>
      </c>
      <c r="H20" s="420">
        <v>2709.2333333333336</v>
      </c>
      <c r="I20" s="420">
        <v>2727.0166666666673</v>
      </c>
      <c r="J20" s="420">
        <v>2754.0333333333338</v>
      </c>
      <c r="K20" s="419">
        <v>2700</v>
      </c>
      <c r="L20" s="419">
        <v>2655.2</v>
      </c>
      <c r="M20" s="419">
        <v>0.18609999999999999</v>
      </c>
    </row>
    <row r="21" spans="1:13" ht="12" customHeight="1">
      <c r="A21" s="245">
        <v>11</v>
      </c>
      <c r="B21" s="421" t="s">
        <v>288</v>
      </c>
      <c r="C21" s="419">
        <v>16736.349999999999</v>
      </c>
      <c r="D21" s="420">
        <v>16753.783333333333</v>
      </c>
      <c r="E21" s="420">
        <v>16632.566666666666</v>
      </c>
      <c r="F21" s="420">
        <v>16528.783333333333</v>
      </c>
      <c r="G21" s="420">
        <v>16407.566666666666</v>
      </c>
      <c r="H21" s="420">
        <v>16857.566666666666</v>
      </c>
      <c r="I21" s="420">
        <v>16978.783333333333</v>
      </c>
      <c r="J21" s="420">
        <v>17082.566666666666</v>
      </c>
      <c r="K21" s="419">
        <v>16875</v>
      </c>
      <c r="L21" s="419">
        <v>16650</v>
      </c>
      <c r="M21" s="419">
        <v>8.0990000000000006E-2</v>
      </c>
    </row>
    <row r="22" spans="1:13" ht="12" customHeight="1">
      <c r="A22" s="245">
        <v>12</v>
      </c>
      <c r="B22" s="421" t="s">
        <v>40</v>
      </c>
      <c r="C22" s="419">
        <v>1490.25</v>
      </c>
      <c r="D22" s="420">
        <v>1498.5666666666668</v>
      </c>
      <c r="E22" s="420">
        <v>1474.5833333333337</v>
      </c>
      <c r="F22" s="420">
        <v>1458.916666666667</v>
      </c>
      <c r="G22" s="420">
        <v>1434.9333333333338</v>
      </c>
      <c r="H22" s="420">
        <v>1514.2333333333336</v>
      </c>
      <c r="I22" s="420">
        <v>1538.2166666666667</v>
      </c>
      <c r="J22" s="420">
        <v>1553.8833333333334</v>
      </c>
      <c r="K22" s="419">
        <v>1522.55</v>
      </c>
      <c r="L22" s="419">
        <v>1482.9</v>
      </c>
      <c r="M22" s="419">
        <v>37.599139999999998</v>
      </c>
    </row>
    <row r="23" spans="1:13">
      <c r="A23" s="245">
        <v>13</v>
      </c>
      <c r="B23" s="421" t="s">
        <v>289</v>
      </c>
      <c r="C23" s="419">
        <v>1068.7</v>
      </c>
      <c r="D23" s="420">
        <v>1088.6000000000001</v>
      </c>
      <c r="E23" s="420">
        <v>1048.8000000000002</v>
      </c>
      <c r="F23" s="420">
        <v>1028.9000000000001</v>
      </c>
      <c r="G23" s="420">
        <v>989.10000000000014</v>
      </c>
      <c r="H23" s="420">
        <v>1108.5000000000002</v>
      </c>
      <c r="I23" s="420">
        <v>1148.3</v>
      </c>
      <c r="J23" s="420">
        <v>1168.2000000000003</v>
      </c>
      <c r="K23" s="419">
        <v>1128.4000000000001</v>
      </c>
      <c r="L23" s="419">
        <v>1068.7</v>
      </c>
      <c r="M23" s="419">
        <v>2.3156099999999999</v>
      </c>
    </row>
    <row r="24" spans="1:13">
      <c r="A24" s="245">
        <v>14</v>
      </c>
      <c r="B24" s="421" t="s">
        <v>41</v>
      </c>
      <c r="C24" s="419">
        <v>703.1</v>
      </c>
      <c r="D24" s="420">
        <v>704.98333333333323</v>
      </c>
      <c r="E24" s="420">
        <v>698.11666666666645</v>
      </c>
      <c r="F24" s="420">
        <v>693.13333333333321</v>
      </c>
      <c r="G24" s="420">
        <v>686.26666666666642</v>
      </c>
      <c r="H24" s="420">
        <v>709.96666666666647</v>
      </c>
      <c r="I24" s="420">
        <v>716.83333333333326</v>
      </c>
      <c r="J24" s="420">
        <v>721.81666666666649</v>
      </c>
      <c r="K24" s="419">
        <v>711.85</v>
      </c>
      <c r="L24" s="419">
        <v>700</v>
      </c>
      <c r="M24" s="419">
        <v>80.355419999999995</v>
      </c>
    </row>
    <row r="25" spans="1:13">
      <c r="A25" s="245">
        <v>15</v>
      </c>
      <c r="B25" s="421" t="s">
        <v>804</v>
      </c>
      <c r="C25" s="419">
        <v>968.9</v>
      </c>
      <c r="D25" s="420">
        <v>968.9</v>
      </c>
      <c r="E25" s="420">
        <v>968.9</v>
      </c>
      <c r="F25" s="420">
        <v>968.9</v>
      </c>
      <c r="G25" s="420">
        <v>968.9</v>
      </c>
      <c r="H25" s="420">
        <v>968.9</v>
      </c>
      <c r="I25" s="420">
        <v>968.9</v>
      </c>
      <c r="J25" s="420">
        <v>968.9</v>
      </c>
      <c r="K25" s="419">
        <v>968.9</v>
      </c>
      <c r="L25" s="419">
        <v>968.9</v>
      </c>
      <c r="M25" s="419">
        <v>0.53117999999999999</v>
      </c>
    </row>
    <row r="26" spans="1:13">
      <c r="A26" s="245">
        <v>16</v>
      </c>
      <c r="B26" s="421" t="s">
        <v>290</v>
      </c>
      <c r="C26" s="419">
        <v>1006.5</v>
      </c>
      <c r="D26" s="420">
        <v>1006.5</v>
      </c>
      <c r="E26" s="420">
        <v>1006.5</v>
      </c>
      <c r="F26" s="420">
        <v>1006.5</v>
      </c>
      <c r="G26" s="420">
        <v>1006.5</v>
      </c>
      <c r="H26" s="420">
        <v>1006.5</v>
      </c>
      <c r="I26" s="420">
        <v>1006.5</v>
      </c>
      <c r="J26" s="420">
        <v>1006.5</v>
      </c>
      <c r="K26" s="419">
        <v>1006.5</v>
      </c>
      <c r="L26" s="419">
        <v>1006.5</v>
      </c>
      <c r="M26" s="419">
        <v>0.50565000000000004</v>
      </c>
    </row>
    <row r="27" spans="1:13">
      <c r="A27" s="245">
        <v>17</v>
      </c>
      <c r="B27" s="421" t="s">
        <v>223</v>
      </c>
      <c r="C27" s="419">
        <v>114.75</v>
      </c>
      <c r="D27" s="420">
        <v>115.68333333333334</v>
      </c>
      <c r="E27" s="420">
        <v>113.46666666666667</v>
      </c>
      <c r="F27" s="420">
        <v>112.18333333333334</v>
      </c>
      <c r="G27" s="420">
        <v>109.96666666666667</v>
      </c>
      <c r="H27" s="420">
        <v>116.96666666666667</v>
      </c>
      <c r="I27" s="420">
        <v>119.18333333333334</v>
      </c>
      <c r="J27" s="420">
        <v>120.46666666666667</v>
      </c>
      <c r="K27" s="419">
        <v>117.9</v>
      </c>
      <c r="L27" s="419">
        <v>114.4</v>
      </c>
      <c r="M27" s="419">
        <v>26.42191</v>
      </c>
    </row>
    <row r="28" spans="1:13">
      <c r="A28" s="245">
        <v>18</v>
      </c>
      <c r="B28" s="421" t="s">
        <v>224</v>
      </c>
      <c r="C28" s="419">
        <v>214</v>
      </c>
      <c r="D28" s="420">
        <v>215.28333333333333</v>
      </c>
      <c r="E28" s="420">
        <v>212.01666666666665</v>
      </c>
      <c r="F28" s="420">
        <v>210.03333333333333</v>
      </c>
      <c r="G28" s="420">
        <v>206.76666666666665</v>
      </c>
      <c r="H28" s="420">
        <v>217.26666666666665</v>
      </c>
      <c r="I28" s="420">
        <v>220.53333333333336</v>
      </c>
      <c r="J28" s="420">
        <v>222.51666666666665</v>
      </c>
      <c r="K28" s="419">
        <v>218.55</v>
      </c>
      <c r="L28" s="419">
        <v>213.3</v>
      </c>
      <c r="M28" s="419">
        <v>15.601290000000001</v>
      </c>
    </row>
    <row r="29" spans="1:13">
      <c r="A29" s="245">
        <v>19</v>
      </c>
      <c r="B29" s="421" t="s">
        <v>291</v>
      </c>
      <c r="C29" s="419">
        <v>409.25</v>
      </c>
      <c r="D29" s="420">
        <v>410.08333333333331</v>
      </c>
      <c r="E29" s="420">
        <v>399.16666666666663</v>
      </c>
      <c r="F29" s="420">
        <v>389.08333333333331</v>
      </c>
      <c r="G29" s="420">
        <v>378.16666666666663</v>
      </c>
      <c r="H29" s="420">
        <v>420.16666666666663</v>
      </c>
      <c r="I29" s="420">
        <v>431.08333333333326</v>
      </c>
      <c r="J29" s="420">
        <v>441.16666666666663</v>
      </c>
      <c r="K29" s="419">
        <v>421</v>
      </c>
      <c r="L29" s="419">
        <v>400</v>
      </c>
      <c r="M29" s="419">
        <v>6.4821099999999996</v>
      </c>
    </row>
    <row r="30" spans="1:13">
      <c r="A30" s="245">
        <v>20</v>
      </c>
      <c r="B30" s="421" t="s">
        <v>292</v>
      </c>
      <c r="C30" s="419">
        <v>357.75</v>
      </c>
      <c r="D30" s="420">
        <v>353.2833333333333</v>
      </c>
      <c r="E30" s="420">
        <v>344.66666666666663</v>
      </c>
      <c r="F30" s="420">
        <v>331.58333333333331</v>
      </c>
      <c r="G30" s="420">
        <v>322.96666666666664</v>
      </c>
      <c r="H30" s="420">
        <v>366.36666666666662</v>
      </c>
      <c r="I30" s="420">
        <v>374.98333333333329</v>
      </c>
      <c r="J30" s="420">
        <v>388.06666666666661</v>
      </c>
      <c r="K30" s="419">
        <v>361.9</v>
      </c>
      <c r="L30" s="419">
        <v>340.2</v>
      </c>
      <c r="M30" s="419">
        <v>6.7418699999999996</v>
      </c>
    </row>
    <row r="31" spans="1:13">
      <c r="A31" s="245">
        <v>21</v>
      </c>
      <c r="B31" s="421" t="s">
        <v>718</v>
      </c>
      <c r="C31" s="419">
        <v>4208.25</v>
      </c>
      <c r="D31" s="420">
        <v>4300.3499999999995</v>
      </c>
      <c r="E31" s="420">
        <v>4082.1999999999989</v>
      </c>
      <c r="F31" s="420">
        <v>3956.1499999999996</v>
      </c>
      <c r="G31" s="420">
        <v>3737.9999999999991</v>
      </c>
      <c r="H31" s="420">
        <v>4426.3999999999987</v>
      </c>
      <c r="I31" s="420">
        <v>4644.5499999999984</v>
      </c>
      <c r="J31" s="420">
        <v>4770.5999999999985</v>
      </c>
      <c r="K31" s="419">
        <v>4518.5</v>
      </c>
      <c r="L31" s="419">
        <v>4174.3</v>
      </c>
      <c r="M31" s="419">
        <v>1.4173199999999999</v>
      </c>
    </row>
    <row r="32" spans="1:13">
      <c r="A32" s="245">
        <v>22</v>
      </c>
      <c r="B32" s="421" t="s">
        <v>225</v>
      </c>
      <c r="C32" s="419">
        <v>2098.65</v>
      </c>
      <c r="D32" s="420">
        <v>2107.2166666666667</v>
      </c>
      <c r="E32" s="420">
        <v>2064.4333333333334</v>
      </c>
      <c r="F32" s="420">
        <v>2030.2166666666667</v>
      </c>
      <c r="G32" s="420">
        <v>1987.4333333333334</v>
      </c>
      <c r="H32" s="420">
        <v>2141.4333333333334</v>
      </c>
      <c r="I32" s="420">
        <v>2184.2166666666672</v>
      </c>
      <c r="J32" s="420">
        <v>2218.4333333333334</v>
      </c>
      <c r="K32" s="419">
        <v>2150</v>
      </c>
      <c r="L32" s="419">
        <v>2073</v>
      </c>
      <c r="M32" s="419">
        <v>1.4871700000000001</v>
      </c>
    </row>
    <row r="33" spans="1:13">
      <c r="A33" s="245">
        <v>23</v>
      </c>
      <c r="B33" s="421" t="s">
        <v>293</v>
      </c>
      <c r="C33" s="419">
        <v>2326.5500000000002</v>
      </c>
      <c r="D33" s="420">
        <v>2332.8333333333335</v>
      </c>
      <c r="E33" s="420">
        <v>2315.7166666666672</v>
      </c>
      <c r="F33" s="420">
        <v>2304.8833333333337</v>
      </c>
      <c r="G33" s="420">
        <v>2287.7666666666673</v>
      </c>
      <c r="H33" s="420">
        <v>2343.666666666667</v>
      </c>
      <c r="I33" s="420">
        <v>2360.7833333333328</v>
      </c>
      <c r="J33" s="420">
        <v>2371.6166666666668</v>
      </c>
      <c r="K33" s="419">
        <v>2349.9499999999998</v>
      </c>
      <c r="L33" s="419">
        <v>2322</v>
      </c>
      <c r="M33" s="419">
        <v>0.11831999999999999</v>
      </c>
    </row>
    <row r="34" spans="1:13">
      <c r="A34" s="245">
        <v>24</v>
      </c>
      <c r="B34" s="421" t="s">
        <v>719</v>
      </c>
      <c r="C34" s="419">
        <v>125.8</v>
      </c>
      <c r="D34" s="420">
        <v>126.8</v>
      </c>
      <c r="E34" s="420">
        <v>124.15</v>
      </c>
      <c r="F34" s="420">
        <v>122.50000000000001</v>
      </c>
      <c r="G34" s="420">
        <v>119.85000000000002</v>
      </c>
      <c r="H34" s="420">
        <v>128.44999999999999</v>
      </c>
      <c r="I34" s="420">
        <v>131.1</v>
      </c>
      <c r="J34" s="420">
        <v>132.74999999999997</v>
      </c>
      <c r="K34" s="419">
        <v>129.44999999999999</v>
      </c>
      <c r="L34" s="419">
        <v>125.15</v>
      </c>
      <c r="M34" s="419">
        <v>4.4657900000000001</v>
      </c>
    </row>
    <row r="35" spans="1:13">
      <c r="A35" s="245">
        <v>25</v>
      </c>
      <c r="B35" s="421" t="s">
        <v>294</v>
      </c>
      <c r="C35" s="419">
        <v>979.65</v>
      </c>
      <c r="D35" s="420">
        <v>981.7833333333333</v>
      </c>
      <c r="E35" s="420">
        <v>972.86666666666656</v>
      </c>
      <c r="F35" s="420">
        <v>966.08333333333326</v>
      </c>
      <c r="G35" s="420">
        <v>957.16666666666652</v>
      </c>
      <c r="H35" s="420">
        <v>988.56666666666661</v>
      </c>
      <c r="I35" s="420">
        <v>997.48333333333335</v>
      </c>
      <c r="J35" s="420">
        <v>1004.2666666666667</v>
      </c>
      <c r="K35" s="419">
        <v>990.7</v>
      </c>
      <c r="L35" s="419">
        <v>975</v>
      </c>
      <c r="M35" s="419">
        <v>2.5536300000000001</v>
      </c>
    </row>
    <row r="36" spans="1:13">
      <c r="A36" s="245">
        <v>26</v>
      </c>
      <c r="B36" s="421" t="s">
        <v>226</v>
      </c>
      <c r="C36" s="419">
        <v>3219.5</v>
      </c>
      <c r="D36" s="420">
        <v>3211.4166666666665</v>
      </c>
      <c r="E36" s="420">
        <v>3192.833333333333</v>
      </c>
      <c r="F36" s="420">
        <v>3166.1666666666665</v>
      </c>
      <c r="G36" s="420">
        <v>3147.583333333333</v>
      </c>
      <c r="H36" s="420">
        <v>3238.083333333333</v>
      </c>
      <c r="I36" s="420">
        <v>3256.6666666666661</v>
      </c>
      <c r="J36" s="420">
        <v>3283.333333333333</v>
      </c>
      <c r="K36" s="419">
        <v>3230</v>
      </c>
      <c r="L36" s="419">
        <v>3184.75</v>
      </c>
      <c r="M36" s="419">
        <v>0.84286000000000005</v>
      </c>
    </row>
    <row r="37" spans="1:13">
      <c r="A37" s="245">
        <v>27</v>
      </c>
      <c r="B37" s="421" t="s">
        <v>720</v>
      </c>
      <c r="C37" s="419">
        <v>3703.5</v>
      </c>
      <c r="D37" s="420">
        <v>3706</v>
      </c>
      <c r="E37" s="420">
        <v>3587.5</v>
      </c>
      <c r="F37" s="420">
        <v>3471.5</v>
      </c>
      <c r="G37" s="420">
        <v>3353</v>
      </c>
      <c r="H37" s="420">
        <v>3822</v>
      </c>
      <c r="I37" s="420">
        <v>3940.5</v>
      </c>
      <c r="J37" s="420">
        <v>4056.5</v>
      </c>
      <c r="K37" s="419">
        <v>3824.5</v>
      </c>
      <c r="L37" s="419">
        <v>3590</v>
      </c>
      <c r="M37" s="419">
        <v>1.96356</v>
      </c>
    </row>
    <row r="38" spans="1:13">
      <c r="A38" s="245">
        <v>28</v>
      </c>
      <c r="B38" s="421" t="s">
        <v>778</v>
      </c>
      <c r="C38" s="419">
        <v>27.2</v>
      </c>
      <c r="D38" s="420">
        <v>27.3</v>
      </c>
      <c r="E38" s="420">
        <v>26.8</v>
      </c>
      <c r="F38" s="420">
        <v>26.4</v>
      </c>
      <c r="G38" s="420">
        <v>25.9</v>
      </c>
      <c r="H38" s="420">
        <v>27.700000000000003</v>
      </c>
      <c r="I38" s="420">
        <v>28.200000000000003</v>
      </c>
      <c r="J38" s="420">
        <v>28.600000000000005</v>
      </c>
      <c r="K38" s="419">
        <v>27.8</v>
      </c>
      <c r="L38" s="419">
        <v>26.9</v>
      </c>
      <c r="M38" s="419">
        <v>72.177480000000003</v>
      </c>
    </row>
    <row r="39" spans="1:13">
      <c r="A39" s="245">
        <v>29</v>
      </c>
      <c r="B39" s="421" t="s">
        <v>44</v>
      </c>
      <c r="C39" s="419">
        <v>744.85</v>
      </c>
      <c r="D39" s="420">
        <v>745.18333333333339</v>
      </c>
      <c r="E39" s="420">
        <v>741.71666666666681</v>
      </c>
      <c r="F39" s="420">
        <v>738.58333333333337</v>
      </c>
      <c r="G39" s="420">
        <v>735.11666666666679</v>
      </c>
      <c r="H39" s="420">
        <v>748.31666666666683</v>
      </c>
      <c r="I39" s="420">
        <v>751.78333333333353</v>
      </c>
      <c r="J39" s="420">
        <v>754.91666666666686</v>
      </c>
      <c r="K39" s="419">
        <v>748.65</v>
      </c>
      <c r="L39" s="419">
        <v>742.05</v>
      </c>
      <c r="M39" s="419">
        <v>6.2977600000000002</v>
      </c>
    </row>
    <row r="40" spans="1:13">
      <c r="A40" s="245">
        <v>30</v>
      </c>
      <c r="B40" s="421" t="s">
        <v>296</v>
      </c>
      <c r="C40" s="419">
        <v>2911.9</v>
      </c>
      <c r="D40" s="420">
        <v>2925.9166666666665</v>
      </c>
      <c r="E40" s="420">
        <v>2891.9833333333331</v>
      </c>
      <c r="F40" s="420">
        <v>2872.0666666666666</v>
      </c>
      <c r="G40" s="420">
        <v>2838.1333333333332</v>
      </c>
      <c r="H40" s="420">
        <v>2945.833333333333</v>
      </c>
      <c r="I40" s="420">
        <v>2979.7666666666664</v>
      </c>
      <c r="J40" s="420">
        <v>2999.6833333333329</v>
      </c>
      <c r="K40" s="419">
        <v>2959.85</v>
      </c>
      <c r="L40" s="419">
        <v>2906</v>
      </c>
      <c r="M40" s="419">
        <v>0.49308000000000002</v>
      </c>
    </row>
    <row r="41" spans="1:13">
      <c r="A41" s="245">
        <v>31</v>
      </c>
      <c r="B41" s="421" t="s">
        <v>45</v>
      </c>
      <c r="C41" s="419">
        <v>340.3</v>
      </c>
      <c r="D41" s="420">
        <v>340.50000000000006</v>
      </c>
      <c r="E41" s="420">
        <v>338.40000000000009</v>
      </c>
      <c r="F41" s="420">
        <v>336.50000000000006</v>
      </c>
      <c r="G41" s="420">
        <v>334.40000000000009</v>
      </c>
      <c r="H41" s="420">
        <v>342.40000000000009</v>
      </c>
      <c r="I41" s="420">
        <v>344.50000000000011</v>
      </c>
      <c r="J41" s="420">
        <v>346.40000000000009</v>
      </c>
      <c r="K41" s="419">
        <v>342.6</v>
      </c>
      <c r="L41" s="419">
        <v>338.6</v>
      </c>
      <c r="M41" s="419">
        <v>19.099979999999999</v>
      </c>
    </row>
    <row r="42" spans="1:13">
      <c r="A42" s="245">
        <v>32</v>
      </c>
      <c r="B42" s="421" t="s">
        <v>926</v>
      </c>
      <c r="C42" s="419">
        <v>875.05</v>
      </c>
      <c r="D42" s="420">
        <v>873.13333333333333</v>
      </c>
      <c r="E42" s="420">
        <v>854.01666666666665</v>
      </c>
      <c r="F42" s="420">
        <v>832.98333333333335</v>
      </c>
      <c r="G42" s="420">
        <v>813.86666666666667</v>
      </c>
      <c r="H42" s="420">
        <v>894.16666666666663</v>
      </c>
      <c r="I42" s="420">
        <v>913.28333333333319</v>
      </c>
      <c r="J42" s="420">
        <v>934.31666666666661</v>
      </c>
      <c r="K42" s="419">
        <v>892.25</v>
      </c>
      <c r="L42" s="419">
        <v>852.1</v>
      </c>
      <c r="M42" s="419">
        <v>3.1162399999999999</v>
      </c>
    </row>
    <row r="43" spans="1:13">
      <c r="A43" s="245">
        <v>33</v>
      </c>
      <c r="B43" s="421" t="s">
        <v>46</v>
      </c>
      <c r="C43" s="419">
        <v>3678.45</v>
      </c>
      <c r="D43" s="420">
        <v>3656.7999999999997</v>
      </c>
      <c r="E43" s="420">
        <v>3616.6499999999996</v>
      </c>
      <c r="F43" s="420">
        <v>3554.85</v>
      </c>
      <c r="G43" s="420">
        <v>3514.7</v>
      </c>
      <c r="H43" s="420">
        <v>3718.5999999999995</v>
      </c>
      <c r="I43" s="420">
        <v>3758.75</v>
      </c>
      <c r="J43" s="420">
        <v>3820.5499999999993</v>
      </c>
      <c r="K43" s="419">
        <v>3696.95</v>
      </c>
      <c r="L43" s="419">
        <v>3595</v>
      </c>
      <c r="M43" s="419">
        <v>8.7602200000000003</v>
      </c>
    </row>
    <row r="44" spans="1:13">
      <c r="A44" s="245">
        <v>34</v>
      </c>
      <c r="B44" s="421" t="s">
        <v>47</v>
      </c>
      <c r="C44" s="419">
        <v>227.85</v>
      </c>
      <c r="D44" s="420">
        <v>226.98333333333335</v>
      </c>
      <c r="E44" s="420">
        <v>225.3666666666667</v>
      </c>
      <c r="F44" s="420">
        <v>222.88333333333335</v>
      </c>
      <c r="G44" s="420">
        <v>221.26666666666671</v>
      </c>
      <c r="H44" s="420">
        <v>229.4666666666667</v>
      </c>
      <c r="I44" s="420">
        <v>231.08333333333337</v>
      </c>
      <c r="J44" s="420">
        <v>233.56666666666669</v>
      </c>
      <c r="K44" s="419">
        <v>228.6</v>
      </c>
      <c r="L44" s="419">
        <v>224.5</v>
      </c>
      <c r="M44" s="419">
        <v>29.7639</v>
      </c>
    </row>
    <row r="45" spans="1:13">
      <c r="A45" s="245">
        <v>35</v>
      </c>
      <c r="B45" s="421" t="s">
        <v>927</v>
      </c>
      <c r="C45" s="419">
        <v>337.25</v>
      </c>
      <c r="D45" s="420">
        <v>340.33333333333331</v>
      </c>
      <c r="E45" s="420">
        <v>330.66666666666663</v>
      </c>
      <c r="F45" s="420">
        <v>324.08333333333331</v>
      </c>
      <c r="G45" s="420">
        <v>314.41666666666663</v>
      </c>
      <c r="H45" s="420">
        <v>346.91666666666663</v>
      </c>
      <c r="I45" s="420">
        <v>356.58333333333326</v>
      </c>
      <c r="J45" s="420">
        <v>363.16666666666663</v>
      </c>
      <c r="K45" s="419">
        <v>350</v>
      </c>
      <c r="L45" s="419">
        <v>333.75</v>
      </c>
      <c r="M45" s="419">
        <v>1.98729</v>
      </c>
    </row>
    <row r="46" spans="1:13">
      <c r="A46" s="245">
        <v>36</v>
      </c>
      <c r="B46" s="421" t="s">
        <v>48</v>
      </c>
      <c r="C46" s="419">
        <v>122.45</v>
      </c>
      <c r="D46" s="420">
        <v>123.36666666666667</v>
      </c>
      <c r="E46" s="420">
        <v>121.33333333333334</v>
      </c>
      <c r="F46" s="420">
        <v>120.21666666666667</v>
      </c>
      <c r="G46" s="420">
        <v>118.18333333333334</v>
      </c>
      <c r="H46" s="420">
        <v>124.48333333333335</v>
      </c>
      <c r="I46" s="420">
        <v>126.51666666666668</v>
      </c>
      <c r="J46" s="420">
        <v>127.63333333333335</v>
      </c>
      <c r="K46" s="419">
        <v>125.4</v>
      </c>
      <c r="L46" s="419">
        <v>122.25</v>
      </c>
      <c r="M46" s="419">
        <v>213.42688000000001</v>
      </c>
    </row>
    <row r="47" spans="1:13">
      <c r="A47" s="245">
        <v>37</v>
      </c>
      <c r="B47" s="421" t="s">
        <v>297</v>
      </c>
      <c r="C47" s="419">
        <v>109.25</v>
      </c>
      <c r="D47" s="420">
        <v>110.16666666666667</v>
      </c>
      <c r="E47" s="420">
        <v>107.83333333333334</v>
      </c>
      <c r="F47" s="420">
        <v>106.41666666666667</v>
      </c>
      <c r="G47" s="420">
        <v>104.08333333333334</v>
      </c>
      <c r="H47" s="420">
        <v>111.58333333333334</v>
      </c>
      <c r="I47" s="420">
        <v>113.91666666666669</v>
      </c>
      <c r="J47" s="420">
        <v>115.33333333333334</v>
      </c>
      <c r="K47" s="419">
        <v>112.5</v>
      </c>
      <c r="L47" s="419">
        <v>108.75</v>
      </c>
      <c r="M47" s="419">
        <v>27.330179999999999</v>
      </c>
    </row>
    <row r="48" spans="1:13">
      <c r="A48" s="245">
        <v>38</v>
      </c>
      <c r="B48" s="421" t="s">
        <v>50</v>
      </c>
      <c r="C48" s="419">
        <v>3021.6</v>
      </c>
      <c r="D48" s="420">
        <v>3015.1666666666665</v>
      </c>
      <c r="E48" s="420">
        <v>3003.4333333333329</v>
      </c>
      <c r="F48" s="420">
        <v>2985.2666666666664</v>
      </c>
      <c r="G48" s="420">
        <v>2973.5333333333328</v>
      </c>
      <c r="H48" s="420">
        <v>3033.333333333333</v>
      </c>
      <c r="I48" s="420">
        <v>3045.0666666666666</v>
      </c>
      <c r="J48" s="420">
        <v>3063.2333333333331</v>
      </c>
      <c r="K48" s="419">
        <v>3026.9</v>
      </c>
      <c r="L48" s="419">
        <v>2997</v>
      </c>
      <c r="M48" s="419">
        <v>8.4823500000000003</v>
      </c>
    </row>
    <row r="49" spans="1:13">
      <c r="A49" s="245">
        <v>39</v>
      </c>
      <c r="B49" s="421" t="s">
        <v>298</v>
      </c>
      <c r="C49" s="419">
        <v>155.05000000000001</v>
      </c>
      <c r="D49" s="420">
        <v>155.76666666666668</v>
      </c>
      <c r="E49" s="420">
        <v>153.03333333333336</v>
      </c>
      <c r="F49" s="420">
        <v>151.01666666666668</v>
      </c>
      <c r="G49" s="420">
        <v>148.28333333333336</v>
      </c>
      <c r="H49" s="420">
        <v>157.78333333333336</v>
      </c>
      <c r="I49" s="420">
        <v>160.51666666666665</v>
      </c>
      <c r="J49" s="420">
        <v>162.53333333333336</v>
      </c>
      <c r="K49" s="419">
        <v>158.5</v>
      </c>
      <c r="L49" s="419">
        <v>153.75</v>
      </c>
      <c r="M49" s="419">
        <v>7.9657200000000001</v>
      </c>
    </row>
    <row r="50" spans="1:13">
      <c r="A50" s="245">
        <v>40</v>
      </c>
      <c r="B50" s="421" t="s">
        <v>299</v>
      </c>
      <c r="C50" s="419">
        <v>3599.15</v>
      </c>
      <c r="D50" s="420">
        <v>3606.1333333333332</v>
      </c>
      <c r="E50" s="420">
        <v>3584.0166666666664</v>
      </c>
      <c r="F50" s="420">
        <v>3568.8833333333332</v>
      </c>
      <c r="G50" s="420">
        <v>3546.7666666666664</v>
      </c>
      <c r="H50" s="420">
        <v>3621.2666666666664</v>
      </c>
      <c r="I50" s="420">
        <v>3643.3833333333332</v>
      </c>
      <c r="J50" s="420">
        <v>3658.5166666666664</v>
      </c>
      <c r="K50" s="419">
        <v>3628.25</v>
      </c>
      <c r="L50" s="419">
        <v>3591</v>
      </c>
      <c r="M50" s="419">
        <v>0.17784</v>
      </c>
    </row>
    <row r="51" spans="1:13">
      <c r="A51" s="245">
        <v>41</v>
      </c>
      <c r="B51" s="421" t="s">
        <v>300</v>
      </c>
      <c r="C51" s="419">
        <v>2024.2</v>
      </c>
      <c r="D51" s="420">
        <v>2012.7666666666664</v>
      </c>
      <c r="E51" s="420">
        <v>1986.5333333333328</v>
      </c>
      <c r="F51" s="420">
        <v>1948.8666666666663</v>
      </c>
      <c r="G51" s="420">
        <v>1922.6333333333328</v>
      </c>
      <c r="H51" s="420">
        <v>2050.4333333333329</v>
      </c>
      <c r="I51" s="420">
        <v>2076.6666666666665</v>
      </c>
      <c r="J51" s="420">
        <v>2114.333333333333</v>
      </c>
      <c r="K51" s="419">
        <v>2039</v>
      </c>
      <c r="L51" s="419">
        <v>1975.1</v>
      </c>
      <c r="M51" s="419">
        <v>2.1354799999999998</v>
      </c>
    </row>
    <row r="52" spans="1:13">
      <c r="A52" s="245">
        <v>42</v>
      </c>
      <c r="B52" s="421" t="s">
        <v>301</v>
      </c>
      <c r="C52" s="419">
        <v>8952.2000000000007</v>
      </c>
      <c r="D52" s="420">
        <v>8934.3333333333339</v>
      </c>
      <c r="E52" s="420">
        <v>8892.8666666666686</v>
      </c>
      <c r="F52" s="420">
        <v>8833.5333333333347</v>
      </c>
      <c r="G52" s="420">
        <v>8792.0666666666693</v>
      </c>
      <c r="H52" s="420">
        <v>8993.6666666666679</v>
      </c>
      <c r="I52" s="420">
        <v>9035.1333333333314</v>
      </c>
      <c r="J52" s="420">
        <v>9094.4666666666672</v>
      </c>
      <c r="K52" s="419">
        <v>8975.7999999999993</v>
      </c>
      <c r="L52" s="419">
        <v>8875</v>
      </c>
      <c r="M52" s="419">
        <v>0.12335</v>
      </c>
    </row>
    <row r="53" spans="1:13">
      <c r="A53" s="245">
        <v>43</v>
      </c>
      <c r="B53" s="421" t="s">
        <v>52</v>
      </c>
      <c r="C53" s="419">
        <v>968.05</v>
      </c>
      <c r="D53" s="420">
        <v>967.38333333333333</v>
      </c>
      <c r="E53" s="420">
        <v>956.76666666666665</v>
      </c>
      <c r="F53" s="420">
        <v>945.48333333333335</v>
      </c>
      <c r="G53" s="420">
        <v>934.86666666666667</v>
      </c>
      <c r="H53" s="420">
        <v>978.66666666666663</v>
      </c>
      <c r="I53" s="420">
        <v>989.28333333333319</v>
      </c>
      <c r="J53" s="420">
        <v>1000.5666666666666</v>
      </c>
      <c r="K53" s="419">
        <v>978</v>
      </c>
      <c r="L53" s="419">
        <v>956.1</v>
      </c>
      <c r="M53" s="419">
        <v>18.26444</v>
      </c>
    </row>
    <row r="54" spans="1:13">
      <c r="A54" s="245">
        <v>44</v>
      </c>
      <c r="B54" s="421" t="s">
        <v>302</v>
      </c>
      <c r="C54" s="419">
        <v>572.45000000000005</v>
      </c>
      <c r="D54" s="420">
        <v>565.08333333333337</v>
      </c>
      <c r="E54" s="420">
        <v>552.16666666666674</v>
      </c>
      <c r="F54" s="420">
        <v>531.88333333333333</v>
      </c>
      <c r="G54" s="420">
        <v>518.9666666666667</v>
      </c>
      <c r="H54" s="420">
        <v>585.36666666666679</v>
      </c>
      <c r="I54" s="420">
        <v>598.28333333333353</v>
      </c>
      <c r="J54" s="420">
        <v>618.56666666666683</v>
      </c>
      <c r="K54" s="419">
        <v>578</v>
      </c>
      <c r="L54" s="419">
        <v>544.79999999999995</v>
      </c>
      <c r="M54" s="419">
        <v>10.74567</v>
      </c>
    </row>
    <row r="55" spans="1:13">
      <c r="A55" s="245">
        <v>45</v>
      </c>
      <c r="B55" s="421" t="s">
        <v>227</v>
      </c>
      <c r="C55" s="419">
        <v>3315.65</v>
      </c>
      <c r="D55" s="420">
        <v>3331.4500000000003</v>
      </c>
      <c r="E55" s="420">
        <v>3289.2000000000007</v>
      </c>
      <c r="F55" s="420">
        <v>3262.7500000000005</v>
      </c>
      <c r="G55" s="420">
        <v>3220.5000000000009</v>
      </c>
      <c r="H55" s="420">
        <v>3357.9000000000005</v>
      </c>
      <c r="I55" s="420">
        <v>3400.1499999999996</v>
      </c>
      <c r="J55" s="420">
        <v>3426.6000000000004</v>
      </c>
      <c r="K55" s="419">
        <v>3373.7</v>
      </c>
      <c r="L55" s="419">
        <v>3305</v>
      </c>
      <c r="M55" s="419">
        <v>1.5596699999999999</v>
      </c>
    </row>
    <row r="56" spans="1:13">
      <c r="A56" s="245">
        <v>46</v>
      </c>
      <c r="B56" s="421" t="s">
        <v>54</v>
      </c>
      <c r="C56" s="419">
        <v>746.45</v>
      </c>
      <c r="D56" s="420">
        <v>748.44999999999993</v>
      </c>
      <c r="E56" s="420">
        <v>742.49999999999989</v>
      </c>
      <c r="F56" s="420">
        <v>738.55</v>
      </c>
      <c r="G56" s="420">
        <v>732.59999999999991</v>
      </c>
      <c r="H56" s="420">
        <v>752.39999999999986</v>
      </c>
      <c r="I56" s="420">
        <v>758.34999999999991</v>
      </c>
      <c r="J56" s="420">
        <v>762.29999999999984</v>
      </c>
      <c r="K56" s="419">
        <v>754.4</v>
      </c>
      <c r="L56" s="419">
        <v>744.5</v>
      </c>
      <c r="M56" s="419">
        <v>56.956899999999997</v>
      </c>
    </row>
    <row r="57" spans="1:13">
      <c r="A57" s="245">
        <v>47</v>
      </c>
      <c r="B57" s="421" t="s">
        <v>303</v>
      </c>
      <c r="C57" s="419">
        <v>2584.6999999999998</v>
      </c>
      <c r="D57" s="420">
        <v>2595.9</v>
      </c>
      <c r="E57" s="420">
        <v>2553.8000000000002</v>
      </c>
      <c r="F57" s="420">
        <v>2522.9</v>
      </c>
      <c r="G57" s="420">
        <v>2480.8000000000002</v>
      </c>
      <c r="H57" s="420">
        <v>2626.8</v>
      </c>
      <c r="I57" s="420">
        <v>2668.8999999999996</v>
      </c>
      <c r="J57" s="420">
        <v>2699.8</v>
      </c>
      <c r="K57" s="419">
        <v>2638</v>
      </c>
      <c r="L57" s="419">
        <v>2565</v>
      </c>
      <c r="M57" s="419">
        <v>0.36969999999999997</v>
      </c>
    </row>
    <row r="58" spans="1:13">
      <c r="A58" s="245">
        <v>48</v>
      </c>
      <c r="B58" s="421" t="s">
        <v>304</v>
      </c>
      <c r="C58" s="419">
        <v>1355.4</v>
      </c>
      <c r="D58" s="420">
        <v>1356.1833333333334</v>
      </c>
      <c r="E58" s="420">
        <v>1332.4666666666667</v>
      </c>
      <c r="F58" s="420">
        <v>1309.5333333333333</v>
      </c>
      <c r="G58" s="420">
        <v>1285.8166666666666</v>
      </c>
      <c r="H58" s="420">
        <v>1379.1166666666668</v>
      </c>
      <c r="I58" s="420">
        <v>1402.8333333333335</v>
      </c>
      <c r="J58" s="420">
        <v>1425.7666666666669</v>
      </c>
      <c r="K58" s="419">
        <v>1379.9</v>
      </c>
      <c r="L58" s="419">
        <v>1333.25</v>
      </c>
      <c r="M58" s="419">
        <v>10.44834</v>
      </c>
    </row>
    <row r="59" spans="1:13">
      <c r="A59" s="245">
        <v>49</v>
      </c>
      <c r="B59" s="421" t="s">
        <v>305</v>
      </c>
      <c r="C59" s="419">
        <v>893.3</v>
      </c>
      <c r="D59" s="420">
        <v>896.41666666666663</v>
      </c>
      <c r="E59" s="420">
        <v>885.88333333333321</v>
      </c>
      <c r="F59" s="420">
        <v>878.46666666666658</v>
      </c>
      <c r="G59" s="420">
        <v>867.93333333333317</v>
      </c>
      <c r="H59" s="420">
        <v>903.83333333333326</v>
      </c>
      <c r="I59" s="420">
        <v>914.36666666666679</v>
      </c>
      <c r="J59" s="420">
        <v>921.7833333333333</v>
      </c>
      <c r="K59" s="419">
        <v>906.95</v>
      </c>
      <c r="L59" s="419">
        <v>889</v>
      </c>
      <c r="M59" s="419">
        <v>2.9628199999999998</v>
      </c>
    </row>
    <row r="60" spans="1:13" ht="12" customHeight="1">
      <c r="A60" s="245">
        <v>50</v>
      </c>
      <c r="B60" s="421" t="s">
        <v>55</v>
      </c>
      <c r="C60" s="419">
        <v>4204.55</v>
      </c>
      <c r="D60" s="420">
        <v>4198.5166666666664</v>
      </c>
      <c r="E60" s="420">
        <v>4147.0333333333328</v>
      </c>
      <c r="F60" s="420">
        <v>4089.5166666666664</v>
      </c>
      <c r="G60" s="420">
        <v>4038.0333333333328</v>
      </c>
      <c r="H60" s="420">
        <v>4256.0333333333328</v>
      </c>
      <c r="I60" s="420">
        <v>4307.5166666666664</v>
      </c>
      <c r="J60" s="420">
        <v>4365.0333333333328</v>
      </c>
      <c r="K60" s="419">
        <v>4250</v>
      </c>
      <c r="L60" s="419">
        <v>4141</v>
      </c>
      <c r="M60" s="419">
        <v>7.5550199999999998</v>
      </c>
    </row>
    <row r="61" spans="1:13">
      <c r="A61" s="245">
        <v>51</v>
      </c>
      <c r="B61" s="421" t="s">
        <v>306</v>
      </c>
      <c r="C61" s="419">
        <v>287.7</v>
      </c>
      <c r="D61" s="420">
        <v>288.43333333333334</v>
      </c>
      <c r="E61" s="420">
        <v>285.36666666666667</v>
      </c>
      <c r="F61" s="420">
        <v>283.03333333333336</v>
      </c>
      <c r="G61" s="420">
        <v>279.9666666666667</v>
      </c>
      <c r="H61" s="420">
        <v>290.76666666666665</v>
      </c>
      <c r="I61" s="420">
        <v>293.83333333333337</v>
      </c>
      <c r="J61" s="420">
        <v>296.16666666666663</v>
      </c>
      <c r="K61" s="419">
        <v>291.5</v>
      </c>
      <c r="L61" s="419">
        <v>286.10000000000002</v>
      </c>
      <c r="M61" s="419">
        <v>2.69381</v>
      </c>
    </row>
    <row r="62" spans="1:13">
      <c r="A62" s="245">
        <v>52</v>
      </c>
      <c r="B62" s="421" t="s">
        <v>307</v>
      </c>
      <c r="C62" s="419">
        <v>1043.75</v>
      </c>
      <c r="D62" s="420">
        <v>1041.55</v>
      </c>
      <c r="E62" s="420">
        <v>1029.1499999999999</v>
      </c>
      <c r="F62" s="420">
        <v>1014.55</v>
      </c>
      <c r="G62" s="420">
        <v>1002.1499999999999</v>
      </c>
      <c r="H62" s="420">
        <v>1056.1499999999999</v>
      </c>
      <c r="I62" s="420">
        <v>1068.55</v>
      </c>
      <c r="J62" s="420">
        <v>1083.1499999999999</v>
      </c>
      <c r="K62" s="419">
        <v>1053.95</v>
      </c>
      <c r="L62" s="419">
        <v>1026.95</v>
      </c>
      <c r="M62" s="419">
        <v>1.02688</v>
      </c>
    </row>
    <row r="63" spans="1:13">
      <c r="A63" s="245">
        <v>53</v>
      </c>
      <c r="B63" s="421" t="s">
        <v>58</v>
      </c>
      <c r="C63" s="419">
        <v>5967.15</v>
      </c>
      <c r="D63" s="420">
        <v>5982.3833333333341</v>
      </c>
      <c r="E63" s="420">
        <v>5924.7666666666682</v>
      </c>
      <c r="F63" s="420">
        <v>5882.3833333333341</v>
      </c>
      <c r="G63" s="420">
        <v>5824.7666666666682</v>
      </c>
      <c r="H63" s="420">
        <v>6024.7666666666682</v>
      </c>
      <c r="I63" s="420">
        <v>6082.383333333335</v>
      </c>
      <c r="J63" s="420">
        <v>6124.7666666666682</v>
      </c>
      <c r="K63" s="419">
        <v>6040</v>
      </c>
      <c r="L63" s="419">
        <v>5940</v>
      </c>
      <c r="M63" s="419">
        <v>11.206009999999999</v>
      </c>
    </row>
    <row r="64" spans="1:13">
      <c r="A64" s="245">
        <v>54</v>
      </c>
      <c r="B64" s="421" t="s">
        <v>57</v>
      </c>
      <c r="C64" s="419">
        <v>11816.45</v>
      </c>
      <c r="D64" s="420">
        <v>11938.483333333332</v>
      </c>
      <c r="E64" s="420">
        <v>11678.966666666664</v>
      </c>
      <c r="F64" s="420">
        <v>11541.483333333332</v>
      </c>
      <c r="G64" s="420">
        <v>11281.966666666664</v>
      </c>
      <c r="H64" s="420">
        <v>12075.966666666664</v>
      </c>
      <c r="I64" s="420">
        <v>12335.48333333333</v>
      </c>
      <c r="J64" s="420">
        <v>12472.966666666664</v>
      </c>
      <c r="K64" s="419">
        <v>12198</v>
      </c>
      <c r="L64" s="419">
        <v>11801</v>
      </c>
      <c r="M64" s="419">
        <v>3.2152099999999999</v>
      </c>
    </row>
    <row r="65" spans="1:13">
      <c r="A65" s="245">
        <v>55</v>
      </c>
      <c r="B65" s="421" t="s">
        <v>228</v>
      </c>
      <c r="C65" s="419">
        <v>3617.75</v>
      </c>
      <c r="D65" s="420">
        <v>3617.5499999999997</v>
      </c>
      <c r="E65" s="420">
        <v>3586.1999999999994</v>
      </c>
      <c r="F65" s="420">
        <v>3554.6499999999996</v>
      </c>
      <c r="G65" s="420">
        <v>3523.2999999999993</v>
      </c>
      <c r="H65" s="420">
        <v>3649.0999999999995</v>
      </c>
      <c r="I65" s="420">
        <v>3680.45</v>
      </c>
      <c r="J65" s="420">
        <v>3711.9999999999995</v>
      </c>
      <c r="K65" s="419">
        <v>3648.9</v>
      </c>
      <c r="L65" s="419">
        <v>3586</v>
      </c>
      <c r="M65" s="419">
        <v>0.13824</v>
      </c>
    </row>
    <row r="66" spans="1:13">
      <c r="A66" s="245">
        <v>56</v>
      </c>
      <c r="B66" s="421" t="s">
        <v>928</v>
      </c>
      <c r="C66" s="419">
        <v>2804.4</v>
      </c>
      <c r="D66" s="420">
        <v>2767.7999999999997</v>
      </c>
      <c r="E66" s="420">
        <v>2706.5999999999995</v>
      </c>
      <c r="F66" s="420">
        <v>2608.7999999999997</v>
      </c>
      <c r="G66" s="420">
        <v>2547.5999999999995</v>
      </c>
      <c r="H66" s="420">
        <v>2865.5999999999995</v>
      </c>
      <c r="I66" s="420">
        <v>2926.7999999999993</v>
      </c>
      <c r="J66" s="420">
        <v>3024.5999999999995</v>
      </c>
      <c r="K66" s="419">
        <v>2829</v>
      </c>
      <c r="L66" s="419">
        <v>2670</v>
      </c>
      <c r="M66" s="419">
        <v>2.3563700000000001</v>
      </c>
    </row>
    <row r="67" spans="1:13">
      <c r="A67" s="245">
        <v>57</v>
      </c>
      <c r="B67" s="421" t="s">
        <v>59</v>
      </c>
      <c r="C67" s="419">
        <v>2274.9</v>
      </c>
      <c r="D67" s="420">
        <v>2268.6333333333332</v>
      </c>
      <c r="E67" s="420">
        <v>2248.2666666666664</v>
      </c>
      <c r="F67" s="420">
        <v>2221.6333333333332</v>
      </c>
      <c r="G67" s="420">
        <v>2201.2666666666664</v>
      </c>
      <c r="H67" s="420">
        <v>2295.2666666666664</v>
      </c>
      <c r="I67" s="420">
        <v>2315.6333333333332</v>
      </c>
      <c r="J67" s="420">
        <v>2342.2666666666664</v>
      </c>
      <c r="K67" s="419">
        <v>2289</v>
      </c>
      <c r="L67" s="419">
        <v>2242</v>
      </c>
      <c r="M67" s="419">
        <v>2.6636199999999999</v>
      </c>
    </row>
    <row r="68" spans="1:13">
      <c r="A68" s="245">
        <v>58</v>
      </c>
      <c r="B68" s="421" t="s">
        <v>308</v>
      </c>
      <c r="C68" s="419">
        <v>138.80000000000001</v>
      </c>
      <c r="D68" s="420">
        <v>139.28333333333333</v>
      </c>
      <c r="E68" s="420">
        <v>137.91666666666666</v>
      </c>
      <c r="F68" s="420">
        <v>137.03333333333333</v>
      </c>
      <c r="G68" s="420">
        <v>135.66666666666666</v>
      </c>
      <c r="H68" s="420">
        <v>140.16666666666666</v>
      </c>
      <c r="I68" s="420">
        <v>141.53333333333333</v>
      </c>
      <c r="J68" s="420">
        <v>142.41666666666666</v>
      </c>
      <c r="K68" s="419">
        <v>140.65</v>
      </c>
      <c r="L68" s="419">
        <v>138.4</v>
      </c>
      <c r="M68" s="419">
        <v>2.9798200000000001</v>
      </c>
    </row>
    <row r="69" spans="1:13">
      <c r="A69" s="245">
        <v>59</v>
      </c>
      <c r="B69" s="421" t="s">
        <v>309</v>
      </c>
      <c r="C69" s="419">
        <v>356.3</v>
      </c>
      <c r="D69" s="420">
        <v>356.75</v>
      </c>
      <c r="E69" s="420">
        <v>349.65</v>
      </c>
      <c r="F69" s="420">
        <v>343</v>
      </c>
      <c r="G69" s="420">
        <v>335.9</v>
      </c>
      <c r="H69" s="420">
        <v>363.4</v>
      </c>
      <c r="I69" s="420">
        <v>370.5</v>
      </c>
      <c r="J69" s="420">
        <v>377.15</v>
      </c>
      <c r="K69" s="419">
        <v>363.85</v>
      </c>
      <c r="L69" s="419">
        <v>350.1</v>
      </c>
      <c r="M69" s="419">
        <v>8.88842</v>
      </c>
    </row>
    <row r="70" spans="1:13">
      <c r="A70" s="245">
        <v>60</v>
      </c>
      <c r="B70" s="421" t="s">
        <v>229</v>
      </c>
      <c r="C70" s="419">
        <v>326.3</v>
      </c>
      <c r="D70" s="420">
        <v>328.06666666666666</v>
      </c>
      <c r="E70" s="420">
        <v>323.73333333333335</v>
      </c>
      <c r="F70" s="420">
        <v>321.16666666666669</v>
      </c>
      <c r="G70" s="420">
        <v>316.83333333333337</v>
      </c>
      <c r="H70" s="420">
        <v>330.63333333333333</v>
      </c>
      <c r="I70" s="420">
        <v>334.9666666666667</v>
      </c>
      <c r="J70" s="420">
        <v>337.5333333333333</v>
      </c>
      <c r="K70" s="419">
        <v>332.4</v>
      </c>
      <c r="L70" s="419">
        <v>325.5</v>
      </c>
      <c r="M70" s="419">
        <v>24.18</v>
      </c>
    </row>
    <row r="71" spans="1:13">
      <c r="A71" s="245">
        <v>61</v>
      </c>
      <c r="B71" s="421" t="s">
        <v>60</v>
      </c>
      <c r="C71" s="419">
        <v>86.05</v>
      </c>
      <c r="D71" s="420">
        <v>86.116666666666674</v>
      </c>
      <c r="E71" s="420">
        <v>85.233333333333348</v>
      </c>
      <c r="F71" s="420">
        <v>84.416666666666671</v>
      </c>
      <c r="G71" s="420">
        <v>83.533333333333346</v>
      </c>
      <c r="H71" s="420">
        <v>86.933333333333351</v>
      </c>
      <c r="I71" s="420">
        <v>87.816666666666677</v>
      </c>
      <c r="J71" s="420">
        <v>88.633333333333354</v>
      </c>
      <c r="K71" s="419">
        <v>87</v>
      </c>
      <c r="L71" s="419">
        <v>85.3</v>
      </c>
      <c r="M71" s="419">
        <v>315.93866000000003</v>
      </c>
    </row>
    <row r="72" spans="1:13">
      <c r="A72" s="245">
        <v>62</v>
      </c>
      <c r="B72" s="421" t="s">
        <v>61</v>
      </c>
      <c r="C72" s="419">
        <v>77.650000000000006</v>
      </c>
      <c r="D72" s="420">
        <v>77.933333333333337</v>
      </c>
      <c r="E72" s="420">
        <v>77.116666666666674</v>
      </c>
      <c r="F72" s="420">
        <v>76.583333333333343</v>
      </c>
      <c r="G72" s="420">
        <v>75.76666666666668</v>
      </c>
      <c r="H72" s="420">
        <v>78.466666666666669</v>
      </c>
      <c r="I72" s="420">
        <v>79.283333333333331</v>
      </c>
      <c r="J72" s="420">
        <v>79.816666666666663</v>
      </c>
      <c r="K72" s="419">
        <v>78.75</v>
      </c>
      <c r="L72" s="419">
        <v>77.400000000000006</v>
      </c>
      <c r="M72" s="419">
        <v>24.616430000000001</v>
      </c>
    </row>
    <row r="73" spans="1:13">
      <c r="A73" s="245">
        <v>63</v>
      </c>
      <c r="B73" s="421" t="s">
        <v>310</v>
      </c>
      <c r="C73" s="419">
        <v>25.3</v>
      </c>
      <c r="D73" s="420">
        <v>25.400000000000002</v>
      </c>
      <c r="E73" s="420">
        <v>25.150000000000006</v>
      </c>
      <c r="F73" s="420">
        <v>25.000000000000004</v>
      </c>
      <c r="G73" s="420">
        <v>24.750000000000007</v>
      </c>
      <c r="H73" s="420">
        <v>25.550000000000004</v>
      </c>
      <c r="I73" s="420">
        <v>25.799999999999997</v>
      </c>
      <c r="J73" s="420">
        <v>25.950000000000003</v>
      </c>
      <c r="K73" s="419">
        <v>25.65</v>
      </c>
      <c r="L73" s="419">
        <v>25.25</v>
      </c>
      <c r="M73" s="419">
        <v>30.707360000000001</v>
      </c>
    </row>
    <row r="74" spans="1:13">
      <c r="A74" s="245">
        <v>64</v>
      </c>
      <c r="B74" s="421" t="s">
        <v>62</v>
      </c>
      <c r="C74" s="419">
        <v>1596.85</v>
      </c>
      <c r="D74" s="420">
        <v>1594.9666666666665</v>
      </c>
      <c r="E74" s="420">
        <v>1584.9333333333329</v>
      </c>
      <c r="F74" s="420">
        <v>1573.0166666666664</v>
      </c>
      <c r="G74" s="420">
        <v>1562.9833333333329</v>
      </c>
      <c r="H74" s="420">
        <v>1606.883333333333</v>
      </c>
      <c r="I74" s="420">
        <v>1616.9166666666663</v>
      </c>
      <c r="J74" s="420">
        <v>1628.833333333333</v>
      </c>
      <c r="K74" s="419">
        <v>1605</v>
      </c>
      <c r="L74" s="419">
        <v>1583.05</v>
      </c>
      <c r="M74" s="419">
        <v>1.2634799999999999</v>
      </c>
    </row>
    <row r="75" spans="1:13">
      <c r="A75" s="245">
        <v>65</v>
      </c>
      <c r="B75" s="421" t="s">
        <v>311</v>
      </c>
      <c r="C75" s="419">
        <v>5721.7</v>
      </c>
      <c r="D75" s="420">
        <v>5782.2333333333336</v>
      </c>
      <c r="E75" s="420">
        <v>5644.4666666666672</v>
      </c>
      <c r="F75" s="420">
        <v>5567.2333333333336</v>
      </c>
      <c r="G75" s="420">
        <v>5429.4666666666672</v>
      </c>
      <c r="H75" s="420">
        <v>5859.4666666666672</v>
      </c>
      <c r="I75" s="420">
        <v>5997.2333333333336</v>
      </c>
      <c r="J75" s="420">
        <v>6074.4666666666672</v>
      </c>
      <c r="K75" s="419">
        <v>5920</v>
      </c>
      <c r="L75" s="419">
        <v>5705</v>
      </c>
      <c r="M75" s="419">
        <v>0.37069000000000002</v>
      </c>
    </row>
    <row r="76" spans="1:13" s="13" customFormat="1">
      <c r="A76" s="245">
        <v>66</v>
      </c>
      <c r="B76" s="421" t="s">
        <v>65</v>
      </c>
      <c r="C76" s="419">
        <v>809</v>
      </c>
      <c r="D76" s="420">
        <v>806.38333333333333</v>
      </c>
      <c r="E76" s="420">
        <v>802.76666666666665</v>
      </c>
      <c r="F76" s="420">
        <v>796.5333333333333</v>
      </c>
      <c r="G76" s="420">
        <v>792.91666666666663</v>
      </c>
      <c r="H76" s="420">
        <v>812.61666666666667</v>
      </c>
      <c r="I76" s="420">
        <v>816.23333333333323</v>
      </c>
      <c r="J76" s="420">
        <v>822.4666666666667</v>
      </c>
      <c r="K76" s="419">
        <v>810</v>
      </c>
      <c r="L76" s="419">
        <v>800.15</v>
      </c>
      <c r="M76" s="419">
        <v>4.69367</v>
      </c>
    </row>
    <row r="77" spans="1:13" s="13" customFormat="1">
      <c r="A77" s="245">
        <v>67</v>
      </c>
      <c r="B77" s="421" t="s">
        <v>312</v>
      </c>
      <c r="C77" s="419">
        <v>361.45</v>
      </c>
      <c r="D77" s="420">
        <v>363.40000000000003</v>
      </c>
      <c r="E77" s="420">
        <v>357.30000000000007</v>
      </c>
      <c r="F77" s="420">
        <v>353.15000000000003</v>
      </c>
      <c r="G77" s="420">
        <v>347.05000000000007</v>
      </c>
      <c r="H77" s="420">
        <v>367.55000000000007</v>
      </c>
      <c r="I77" s="420">
        <v>373.65000000000009</v>
      </c>
      <c r="J77" s="420">
        <v>377.80000000000007</v>
      </c>
      <c r="K77" s="419">
        <v>369.5</v>
      </c>
      <c r="L77" s="419">
        <v>359.25</v>
      </c>
      <c r="M77" s="419">
        <v>6.7040899999999999</v>
      </c>
    </row>
    <row r="78" spans="1:13" s="13" customFormat="1">
      <c r="A78" s="245">
        <v>68</v>
      </c>
      <c r="B78" s="421" t="s">
        <v>64</v>
      </c>
      <c r="C78" s="419">
        <v>184.65</v>
      </c>
      <c r="D78" s="420">
        <v>182.54999999999998</v>
      </c>
      <c r="E78" s="420">
        <v>179.19999999999996</v>
      </c>
      <c r="F78" s="420">
        <v>173.74999999999997</v>
      </c>
      <c r="G78" s="420">
        <v>170.39999999999995</v>
      </c>
      <c r="H78" s="420">
        <v>187.99999999999997</v>
      </c>
      <c r="I78" s="420">
        <v>191.35</v>
      </c>
      <c r="J78" s="420">
        <v>196.79999999999998</v>
      </c>
      <c r="K78" s="419">
        <v>185.9</v>
      </c>
      <c r="L78" s="419">
        <v>177.1</v>
      </c>
      <c r="M78" s="419">
        <v>292.78525999999999</v>
      </c>
    </row>
    <row r="79" spans="1:13" s="13" customFormat="1">
      <c r="A79" s="245">
        <v>69</v>
      </c>
      <c r="B79" s="421" t="s">
        <v>66</v>
      </c>
      <c r="C79" s="419">
        <v>765.65</v>
      </c>
      <c r="D79" s="420">
        <v>765.06666666666661</v>
      </c>
      <c r="E79" s="420">
        <v>760.13333333333321</v>
      </c>
      <c r="F79" s="420">
        <v>754.61666666666656</v>
      </c>
      <c r="G79" s="420">
        <v>749.68333333333317</v>
      </c>
      <c r="H79" s="420">
        <v>770.58333333333326</v>
      </c>
      <c r="I79" s="420">
        <v>775.51666666666665</v>
      </c>
      <c r="J79" s="420">
        <v>781.0333333333333</v>
      </c>
      <c r="K79" s="419">
        <v>770</v>
      </c>
      <c r="L79" s="419">
        <v>759.55</v>
      </c>
      <c r="M79" s="419">
        <v>10.94294</v>
      </c>
    </row>
    <row r="80" spans="1:13" s="13" customFormat="1">
      <c r="A80" s="245">
        <v>70</v>
      </c>
      <c r="B80" s="421" t="s">
        <v>69</v>
      </c>
      <c r="C80" s="419">
        <v>64.95</v>
      </c>
      <c r="D80" s="420">
        <v>65.150000000000006</v>
      </c>
      <c r="E80" s="420">
        <v>64.450000000000017</v>
      </c>
      <c r="F80" s="420">
        <v>63.950000000000017</v>
      </c>
      <c r="G80" s="420">
        <v>63.250000000000028</v>
      </c>
      <c r="H80" s="420">
        <v>65.650000000000006</v>
      </c>
      <c r="I80" s="420">
        <v>66.349999999999994</v>
      </c>
      <c r="J80" s="420">
        <v>66.849999999999994</v>
      </c>
      <c r="K80" s="419">
        <v>65.849999999999994</v>
      </c>
      <c r="L80" s="419">
        <v>64.650000000000006</v>
      </c>
      <c r="M80" s="419">
        <v>311.15771000000001</v>
      </c>
    </row>
    <row r="81" spans="1:13" s="13" customFormat="1">
      <c r="A81" s="245">
        <v>71</v>
      </c>
      <c r="B81" s="421" t="s">
        <v>73</v>
      </c>
      <c r="C81" s="419">
        <v>462.75</v>
      </c>
      <c r="D81" s="420">
        <v>464.55</v>
      </c>
      <c r="E81" s="420">
        <v>460.20000000000005</v>
      </c>
      <c r="F81" s="420">
        <v>457.65000000000003</v>
      </c>
      <c r="G81" s="420">
        <v>453.30000000000007</v>
      </c>
      <c r="H81" s="420">
        <v>467.1</v>
      </c>
      <c r="I81" s="420">
        <v>471.45000000000005</v>
      </c>
      <c r="J81" s="420">
        <v>474</v>
      </c>
      <c r="K81" s="419">
        <v>468.9</v>
      </c>
      <c r="L81" s="419">
        <v>462</v>
      </c>
      <c r="M81" s="419">
        <v>28.785129999999999</v>
      </c>
    </row>
    <row r="82" spans="1:13" s="13" customFormat="1">
      <c r="A82" s="245">
        <v>72</v>
      </c>
      <c r="B82" s="421" t="s">
        <v>721</v>
      </c>
      <c r="C82" s="419">
        <v>14091.65</v>
      </c>
      <c r="D82" s="420">
        <v>14377.216666666667</v>
      </c>
      <c r="E82" s="420">
        <v>13654.433333333334</v>
      </c>
      <c r="F82" s="420">
        <v>13217.216666666667</v>
      </c>
      <c r="G82" s="420">
        <v>12494.433333333334</v>
      </c>
      <c r="H82" s="420">
        <v>14814.433333333334</v>
      </c>
      <c r="I82" s="420">
        <v>15537.216666666667</v>
      </c>
      <c r="J82" s="420">
        <v>15974.433333333334</v>
      </c>
      <c r="K82" s="419">
        <v>15100</v>
      </c>
      <c r="L82" s="419">
        <v>13940</v>
      </c>
      <c r="M82" s="419">
        <v>0.19061</v>
      </c>
    </row>
    <row r="83" spans="1:13" s="13" customFormat="1">
      <c r="A83" s="245">
        <v>73</v>
      </c>
      <c r="B83" s="421" t="s">
        <v>68</v>
      </c>
      <c r="C83" s="419">
        <v>522.65</v>
      </c>
      <c r="D83" s="420">
        <v>525.2166666666667</v>
      </c>
      <c r="E83" s="420">
        <v>519.43333333333339</v>
      </c>
      <c r="F83" s="420">
        <v>516.2166666666667</v>
      </c>
      <c r="G83" s="420">
        <v>510.43333333333339</v>
      </c>
      <c r="H83" s="420">
        <v>528.43333333333339</v>
      </c>
      <c r="I83" s="420">
        <v>534.2166666666667</v>
      </c>
      <c r="J83" s="420">
        <v>537.43333333333339</v>
      </c>
      <c r="K83" s="419">
        <v>531</v>
      </c>
      <c r="L83" s="419">
        <v>522</v>
      </c>
      <c r="M83" s="419">
        <v>64.540139999999994</v>
      </c>
    </row>
    <row r="84" spans="1:13" s="13" customFormat="1">
      <c r="A84" s="245">
        <v>74</v>
      </c>
      <c r="B84" s="421" t="s">
        <v>70</v>
      </c>
      <c r="C84" s="419">
        <v>406.15</v>
      </c>
      <c r="D84" s="420">
        <v>406.51666666666665</v>
      </c>
      <c r="E84" s="420">
        <v>403.13333333333333</v>
      </c>
      <c r="F84" s="420">
        <v>400.11666666666667</v>
      </c>
      <c r="G84" s="420">
        <v>396.73333333333335</v>
      </c>
      <c r="H84" s="420">
        <v>409.5333333333333</v>
      </c>
      <c r="I84" s="420">
        <v>412.91666666666663</v>
      </c>
      <c r="J84" s="420">
        <v>415.93333333333328</v>
      </c>
      <c r="K84" s="419">
        <v>409.9</v>
      </c>
      <c r="L84" s="419">
        <v>403.5</v>
      </c>
      <c r="M84" s="419">
        <v>16.087070000000001</v>
      </c>
    </row>
    <row r="85" spans="1:13" s="13" customFormat="1">
      <c r="A85" s="245">
        <v>75</v>
      </c>
      <c r="B85" s="421" t="s">
        <v>313</v>
      </c>
      <c r="C85" s="419">
        <v>1199.3</v>
      </c>
      <c r="D85" s="420">
        <v>1205.4333333333334</v>
      </c>
      <c r="E85" s="420">
        <v>1180.6666666666667</v>
      </c>
      <c r="F85" s="420">
        <v>1162.0333333333333</v>
      </c>
      <c r="G85" s="420">
        <v>1137.2666666666667</v>
      </c>
      <c r="H85" s="420">
        <v>1224.0666666666668</v>
      </c>
      <c r="I85" s="420">
        <v>1248.8333333333333</v>
      </c>
      <c r="J85" s="420">
        <v>1267.4666666666669</v>
      </c>
      <c r="K85" s="419">
        <v>1230.2</v>
      </c>
      <c r="L85" s="419">
        <v>1186.8</v>
      </c>
      <c r="M85" s="419">
        <v>1.75763</v>
      </c>
    </row>
    <row r="86" spans="1:13" s="13" customFormat="1">
      <c r="A86" s="245">
        <v>76</v>
      </c>
      <c r="B86" s="421" t="s">
        <v>314</v>
      </c>
      <c r="C86" s="419">
        <v>403.7</v>
      </c>
      <c r="D86" s="420">
        <v>401.06666666666666</v>
      </c>
      <c r="E86" s="420">
        <v>395.63333333333333</v>
      </c>
      <c r="F86" s="420">
        <v>387.56666666666666</v>
      </c>
      <c r="G86" s="420">
        <v>382.13333333333333</v>
      </c>
      <c r="H86" s="420">
        <v>409.13333333333333</v>
      </c>
      <c r="I86" s="420">
        <v>414.56666666666661</v>
      </c>
      <c r="J86" s="420">
        <v>422.63333333333333</v>
      </c>
      <c r="K86" s="419">
        <v>406.5</v>
      </c>
      <c r="L86" s="419">
        <v>393</v>
      </c>
      <c r="M86" s="419">
        <v>13.432259999999999</v>
      </c>
    </row>
    <row r="87" spans="1:13" s="13" customFormat="1">
      <c r="A87" s="245">
        <v>77</v>
      </c>
      <c r="B87" s="421" t="s">
        <v>315</v>
      </c>
      <c r="C87" s="419">
        <v>107.25</v>
      </c>
      <c r="D87" s="420">
        <v>107.51666666666667</v>
      </c>
      <c r="E87" s="420">
        <v>106.43333333333334</v>
      </c>
      <c r="F87" s="420">
        <v>105.61666666666667</v>
      </c>
      <c r="G87" s="420">
        <v>104.53333333333335</v>
      </c>
      <c r="H87" s="420">
        <v>108.33333333333333</v>
      </c>
      <c r="I87" s="420">
        <v>109.41666666666667</v>
      </c>
      <c r="J87" s="420">
        <v>110.23333333333332</v>
      </c>
      <c r="K87" s="419">
        <v>108.6</v>
      </c>
      <c r="L87" s="419">
        <v>106.7</v>
      </c>
      <c r="M87" s="419">
        <v>1.92441</v>
      </c>
    </row>
    <row r="88" spans="1:13" s="13" customFormat="1">
      <c r="A88" s="245">
        <v>78</v>
      </c>
      <c r="B88" s="421" t="s">
        <v>316</v>
      </c>
      <c r="C88" s="419">
        <v>5807.1</v>
      </c>
      <c r="D88" s="420">
        <v>5829.0166666666664</v>
      </c>
      <c r="E88" s="420">
        <v>5758.083333333333</v>
      </c>
      <c r="F88" s="420">
        <v>5709.0666666666666</v>
      </c>
      <c r="G88" s="420">
        <v>5638.1333333333332</v>
      </c>
      <c r="H88" s="420">
        <v>5878.0333333333328</v>
      </c>
      <c r="I88" s="420">
        <v>5948.9666666666672</v>
      </c>
      <c r="J88" s="420">
        <v>5997.9833333333327</v>
      </c>
      <c r="K88" s="419">
        <v>5899.95</v>
      </c>
      <c r="L88" s="419">
        <v>5780</v>
      </c>
      <c r="M88" s="419">
        <v>0.21325</v>
      </c>
    </row>
    <row r="89" spans="1:13" s="13" customFormat="1">
      <c r="A89" s="245">
        <v>79</v>
      </c>
      <c r="B89" s="421" t="s">
        <v>317</v>
      </c>
      <c r="C89" s="419">
        <v>820.75</v>
      </c>
      <c r="D89" s="420">
        <v>820.33333333333337</v>
      </c>
      <c r="E89" s="420">
        <v>812.4666666666667</v>
      </c>
      <c r="F89" s="420">
        <v>804.18333333333328</v>
      </c>
      <c r="G89" s="420">
        <v>796.31666666666661</v>
      </c>
      <c r="H89" s="420">
        <v>828.61666666666679</v>
      </c>
      <c r="I89" s="420">
        <v>836.48333333333335</v>
      </c>
      <c r="J89" s="420">
        <v>844.76666666666688</v>
      </c>
      <c r="K89" s="419">
        <v>828.2</v>
      </c>
      <c r="L89" s="419">
        <v>812.05</v>
      </c>
      <c r="M89" s="419">
        <v>0.53944999999999999</v>
      </c>
    </row>
    <row r="90" spans="1:13" s="13" customFormat="1">
      <c r="A90" s="245">
        <v>80</v>
      </c>
      <c r="B90" s="421" t="s">
        <v>230</v>
      </c>
      <c r="C90" s="419">
        <v>1317.55</v>
      </c>
      <c r="D90" s="420">
        <v>1322.9166666666667</v>
      </c>
      <c r="E90" s="420">
        <v>1305.9333333333334</v>
      </c>
      <c r="F90" s="420">
        <v>1294.3166666666666</v>
      </c>
      <c r="G90" s="420">
        <v>1277.3333333333333</v>
      </c>
      <c r="H90" s="420">
        <v>1334.5333333333335</v>
      </c>
      <c r="I90" s="420">
        <v>1351.5166666666667</v>
      </c>
      <c r="J90" s="420">
        <v>1363.1333333333337</v>
      </c>
      <c r="K90" s="419">
        <v>1339.9</v>
      </c>
      <c r="L90" s="419">
        <v>1311.3</v>
      </c>
      <c r="M90" s="419">
        <v>0.46260000000000001</v>
      </c>
    </row>
    <row r="91" spans="1:13" s="13" customFormat="1">
      <c r="A91" s="245">
        <v>81</v>
      </c>
      <c r="B91" s="421" t="s">
        <v>71</v>
      </c>
      <c r="C91" s="419">
        <v>15187.6</v>
      </c>
      <c r="D91" s="420">
        <v>15137.266666666668</v>
      </c>
      <c r="E91" s="420">
        <v>15031.033333333336</v>
      </c>
      <c r="F91" s="420">
        <v>14874.466666666669</v>
      </c>
      <c r="G91" s="420">
        <v>14768.233333333337</v>
      </c>
      <c r="H91" s="420">
        <v>15293.833333333336</v>
      </c>
      <c r="I91" s="420">
        <v>15400.066666666669</v>
      </c>
      <c r="J91" s="420">
        <v>15556.633333333335</v>
      </c>
      <c r="K91" s="419">
        <v>15243.5</v>
      </c>
      <c r="L91" s="419">
        <v>14980.7</v>
      </c>
      <c r="M91" s="419">
        <v>0.17673</v>
      </c>
    </row>
    <row r="92" spans="1:13" s="13" customFormat="1">
      <c r="A92" s="245">
        <v>82</v>
      </c>
      <c r="B92" s="421" t="s">
        <v>318</v>
      </c>
      <c r="C92" s="419">
        <v>275.2</v>
      </c>
      <c r="D92" s="420">
        <v>277.2833333333333</v>
      </c>
      <c r="E92" s="420">
        <v>270.86666666666662</v>
      </c>
      <c r="F92" s="420">
        <v>266.5333333333333</v>
      </c>
      <c r="G92" s="420">
        <v>260.11666666666662</v>
      </c>
      <c r="H92" s="420">
        <v>281.61666666666662</v>
      </c>
      <c r="I92" s="420">
        <v>288.03333333333336</v>
      </c>
      <c r="J92" s="420">
        <v>292.36666666666662</v>
      </c>
      <c r="K92" s="419">
        <v>283.7</v>
      </c>
      <c r="L92" s="419">
        <v>272.95</v>
      </c>
      <c r="M92" s="419">
        <v>1.7295799999999999</v>
      </c>
    </row>
    <row r="93" spans="1:13" s="13" customFormat="1">
      <c r="A93" s="245">
        <v>83</v>
      </c>
      <c r="B93" s="421" t="s">
        <v>74</v>
      </c>
      <c r="C93" s="419">
        <v>3595.8</v>
      </c>
      <c r="D93" s="420">
        <v>3612.4833333333336</v>
      </c>
      <c r="E93" s="420">
        <v>3563.9666666666672</v>
      </c>
      <c r="F93" s="420">
        <v>3532.1333333333337</v>
      </c>
      <c r="G93" s="420">
        <v>3483.6166666666672</v>
      </c>
      <c r="H93" s="420">
        <v>3644.3166666666671</v>
      </c>
      <c r="I93" s="420">
        <v>3692.8333333333335</v>
      </c>
      <c r="J93" s="420">
        <v>3724.666666666667</v>
      </c>
      <c r="K93" s="419">
        <v>3661</v>
      </c>
      <c r="L93" s="419">
        <v>3580.65</v>
      </c>
      <c r="M93" s="419">
        <v>6.1267800000000001</v>
      </c>
    </row>
    <row r="94" spans="1:13" s="13" customFormat="1">
      <c r="A94" s="245">
        <v>84</v>
      </c>
      <c r="B94" s="421" t="s">
        <v>929</v>
      </c>
      <c r="C94" s="419">
        <v>159.15</v>
      </c>
      <c r="D94" s="420">
        <v>159.83333333333334</v>
      </c>
      <c r="E94" s="420">
        <v>157.31666666666669</v>
      </c>
      <c r="F94" s="420">
        <v>155.48333333333335</v>
      </c>
      <c r="G94" s="420">
        <v>152.9666666666667</v>
      </c>
      <c r="H94" s="420">
        <v>161.66666666666669</v>
      </c>
      <c r="I94" s="420">
        <v>164.18333333333334</v>
      </c>
      <c r="J94" s="420">
        <v>166.01666666666668</v>
      </c>
      <c r="K94" s="419">
        <v>162.35</v>
      </c>
      <c r="L94" s="419">
        <v>158</v>
      </c>
      <c r="M94" s="419">
        <v>11.7936</v>
      </c>
    </row>
    <row r="95" spans="1:13" s="13" customFormat="1">
      <c r="A95" s="245">
        <v>85</v>
      </c>
      <c r="B95" s="421" t="s">
        <v>319</v>
      </c>
      <c r="C95" s="419">
        <v>357.95</v>
      </c>
      <c r="D95" s="420">
        <v>358.98333333333335</v>
      </c>
      <c r="E95" s="420">
        <v>351.9666666666667</v>
      </c>
      <c r="F95" s="420">
        <v>345.98333333333335</v>
      </c>
      <c r="G95" s="420">
        <v>338.9666666666667</v>
      </c>
      <c r="H95" s="420">
        <v>364.9666666666667</v>
      </c>
      <c r="I95" s="420">
        <v>371.98333333333335</v>
      </c>
      <c r="J95" s="420">
        <v>377.9666666666667</v>
      </c>
      <c r="K95" s="419">
        <v>366</v>
      </c>
      <c r="L95" s="419">
        <v>353</v>
      </c>
      <c r="M95" s="419">
        <v>1.9522900000000001</v>
      </c>
    </row>
    <row r="96" spans="1:13" s="13" customFormat="1">
      <c r="A96" s="245">
        <v>86</v>
      </c>
      <c r="B96" s="421" t="s">
        <v>80</v>
      </c>
      <c r="C96" s="419">
        <v>770.45</v>
      </c>
      <c r="D96" s="420">
        <v>770.25</v>
      </c>
      <c r="E96" s="420">
        <v>766.2</v>
      </c>
      <c r="F96" s="420">
        <v>761.95</v>
      </c>
      <c r="G96" s="420">
        <v>757.90000000000009</v>
      </c>
      <c r="H96" s="420">
        <v>774.5</v>
      </c>
      <c r="I96" s="420">
        <v>778.55</v>
      </c>
      <c r="J96" s="420">
        <v>782.8</v>
      </c>
      <c r="K96" s="419">
        <v>774.3</v>
      </c>
      <c r="L96" s="419">
        <v>766</v>
      </c>
      <c r="M96" s="419">
        <v>1.9281299999999999</v>
      </c>
    </row>
    <row r="97" spans="1:13" s="13" customFormat="1">
      <c r="A97" s="245">
        <v>87</v>
      </c>
      <c r="B97" s="421" t="s">
        <v>320</v>
      </c>
      <c r="C97" s="419">
        <v>2573.9</v>
      </c>
      <c r="D97" s="420">
        <v>2564.7166666666667</v>
      </c>
      <c r="E97" s="420">
        <v>2539.4333333333334</v>
      </c>
      <c r="F97" s="420">
        <v>2504.9666666666667</v>
      </c>
      <c r="G97" s="420">
        <v>2479.6833333333334</v>
      </c>
      <c r="H97" s="420">
        <v>2599.1833333333334</v>
      </c>
      <c r="I97" s="420">
        <v>2624.4666666666672</v>
      </c>
      <c r="J97" s="420">
        <v>2658.9333333333334</v>
      </c>
      <c r="K97" s="419">
        <v>2590</v>
      </c>
      <c r="L97" s="419">
        <v>2530.25</v>
      </c>
      <c r="M97" s="419">
        <v>0.16025</v>
      </c>
    </row>
    <row r="98" spans="1:13" s="13" customFormat="1">
      <c r="A98" s="245">
        <v>88</v>
      </c>
      <c r="B98" s="421" t="s">
        <v>761</v>
      </c>
      <c r="C98" s="419">
        <v>340.55</v>
      </c>
      <c r="D98" s="420">
        <v>343.01666666666665</v>
      </c>
      <c r="E98" s="420">
        <v>336.5333333333333</v>
      </c>
      <c r="F98" s="420">
        <v>332.51666666666665</v>
      </c>
      <c r="G98" s="420">
        <v>326.0333333333333</v>
      </c>
      <c r="H98" s="420">
        <v>347.0333333333333</v>
      </c>
      <c r="I98" s="420">
        <v>353.51666666666665</v>
      </c>
      <c r="J98" s="420">
        <v>357.5333333333333</v>
      </c>
      <c r="K98" s="419">
        <v>349.5</v>
      </c>
      <c r="L98" s="419">
        <v>339</v>
      </c>
      <c r="M98" s="419">
        <v>3.0057900000000002</v>
      </c>
    </row>
    <row r="99" spans="1:13" s="13" customFormat="1">
      <c r="A99" s="245">
        <v>89</v>
      </c>
      <c r="B99" s="421" t="s">
        <v>75</v>
      </c>
      <c r="C99" s="419">
        <v>639.20000000000005</v>
      </c>
      <c r="D99" s="420">
        <v>640.48333333333346</v>
      </c>
      <c r="E99" s="420">
        <v>631.8666666666669</v>
      </c>
      <c r="F99" s="420">
        <v>624.53333333333342</v>
      </c>
      <c r="G99" s="420">
        <v>615.91666666666686</v>
      </c>
      <c r="H99" s="420">
        <v>647.81666666666695</v>
      </c>
      <c r="I99" s="420">
        <v>656.43333333333351</v>
      </c>
      <c r="J99" s="420">
        <v>663.76666666666699</v>
      </c>
      <c r="K99" s="419">
        <v>649.1</v>
      </c>
      <c r="L99" s="419">
        <v>633.15</v>
      </c>
      <c r="M99" s="419">
        <v>54.655990000000003</v>
      </c>
    </row>
    <row r="100" spans="1:13" s="13" customFormat="1">
      <c r="A100" s="245">
        <v>90</v>
      </c>
      <c r="B100" s="421" t="s">
        <v>321</v>
      </c>
      <c r="C100" s="419">
        <v>521.1</v>
      </c>
      <c r="D100" s="420">
        <v>522.01666666666677</v>
      </c>
      <c r="E100" s="420">
        <v>518.18333333333351</v>
      </c>
      <c r="F100" s="420">
        <v>515.26666666666677</v>
      </c>
      <c r="G100" s="420">
        <v>511.43333333333351</v>
      </c>
      <c r="H100" s="420">
        <v>524.93333333333351</v>
      </c>
      <c r="I100" s="420">
        <v>528.76666666666677</v>
      </c>
      <c r="J100" s="420">
        <v>531.68333333333351</v>
      </c>
      <c r="K100" s="419">
        <v>525.85</v>
      </c>
      <c r="L100" s="419">
        <v>519.1</v>
      </c>
      <c r="M100" s="419">
        <v>1.93516</v>
      </c>
    </row>
    <row r="101" spans="1:13">
      <c r="A101" s="245">
        <v>91</v>
      </c>
      <c r="B101" s="421" t="s">
        <v>76</v>
      </c>
      <c r="C101" s="419">
        <v>153.6</v>
      </c>
      <c r="D101" s="420">
        <v>153.23333333333332</v>
      </c>
      <c r="E101" s="420">
        <v>151.51666666666665</v>
      </c>
      <c r="F101" s="420">
        <v>149.43333333333334</v>
      </c>
      <c r="G101" s="420">
        <v>147.71666666666667</v>
      </c>
      <c r="H101" s="420">
        <v>155.31666666666663</v>
      </c>
      <c r="I101" s="420">
        <v>157.03333333333327</v>
      </c>
      <c r="J101" s="420">
        <v>159.11666666666662</v>
      </c>
      <c r="K101" s="419">
        <v>154.94999999999999</v>
      </c>
      <c r="L101" s="419">
        <v>151.15</v>
      </c>
      <c r="M101" s="419">
        <v>106.59224</v>
      </c>
    </row>
    <row r="102" spans="1:13">
      <c r="A102" s="245">
        <v>92</v>
      </c>
      <c r="B102" s="421" t="s">
        <v>322</v>
      </c>
      <c r="C102" s="419">
        <v>670.55</v>
      </c>
      <c r="D102" s="420">
        <v>668.94999999999993</v>
      </c>
      <c r="E102" s="420">
        <v>663.09999999999991</v>
      </c>
      <c r="F102" s="420">
        <v>655.65</v>
      </c>
      <c r="G102" s="420">
        <v>649.79999999999995</v>
      </c>
      <c r="H102" s="420">
        <v>676.39999999999986</v>
      </c>
      <c r="I102" s="420">
        <v>682.25</v>
      </c>
      <c r="J102" s="420">
        <v>689.69999999999982</v>
      </c>
      <c r="K102" s="419">
        <v>674.8</v>
      </c>
      <c r="L102" s="419">
        <v>661.5</v>
      </c>
      <c r="M102" s="419">
        <v>1.19234</v>
      </c>
    </row>
    <row r="103" spans="1:13">
      <c r="A103" s="245">
        <v>93</v>
      </c>
      <c r="B103" s="421" t="s">
        <v>323</v>
      </c>
      <c r="C103" s="419">
        <v>529.29999999999995</v>
      </c>
      <c r="D103" s="420">
        <v>530.76666666666665</v>
      </c>
      <c r="E103" s="420">
        <v>525.5333333333333</v>
      </c>
      <c r="F103" s="420">
        <v>521.76666666666665</v>
      </c>
      <c r="G103" s="420">
        <v>516.5333333333333</v>
      </c>
      <c r="H103" s="420">
        <v>534.5333333333333</v>
      </c>
      <c r="I103" s="420">
        <v>539.76666666666665</v>
      </c>
      <c r="J103" s="420">
        <v>543.5333333333333</v>
      </c>
      <c r="K103" s="419">
        <v>536</v>
      </c>
      <c r="L103" s="419">
        <v>527</v>
      </c>
      <c r="M103" s="419">
        <v>0.28104000000000001</v>
      </c>
    </row>
    <row r="104" spans="1:13">
      <c r="A104" s="245">
        <v>94</v>
      </c>
      <c r="B104" s="421" t="s">
        <v>324</v>
      </c>
      <c r="C104" s="419">
        <v>634.20000000000005</v>
      </c>
      <c r="D104" s="420">
        <v>628.81666666666672</v>
      </c>
      <c r="E104" s="420">
        <v>612.63333333333344</v>
      </c>
      <c r="F104" s="420">
        <v>591.06666666666672</v>
      </c>
      <c r="G104" s="420">
        <v>574.88333333333344</v>
      </c>
      <c r="H104" s="420">
        <v>650.38333333333344</v>
      </c>
      <c r="I104" s="420">
        <v>666.56666666666661</v>
      </c>
      <c r="J104" s="420">
        <v>688.13333333333344</v>
      </c>
      <c r="K104" s="419">
        <v>645</v>
      </c>
      <c r="L104" s="419">
        <v>607.25</v>
      </c>
      <c r="M104" s="419">
        <v>10.093439999999999</v>
      </c>
    </row>
    <row r="105" spans="1:13">
      <c r="A105" s="245">
        <v>95</v>
      </c>
      <c r="B105" s="421" t="s">
        <v>77</v>
      </c>
      <c r="C105" s="419">
        <v>142.25</v>
      </c>
      <c r="D105" s="420">
        <v>142.91666666666666</v>
      </c>
      <c r="E105" s="420">
        <v>141.43333333333331</v>
      </c>
      <c r="F105" s="420">
        <v>140.61666666666665</v>
      </c>
      <c r="G105" s="420">
        <v>139.1333333333333</v>
      </c>
      <c r="H105" s="420">
        <v>143.73333333333332</v>
      </c>
      <c r="I105" s="420">
        <v>145.21666666666667</v>
      </c>
      <c r="J105" s="420">
        <v>146.03333333333333</v>
      </c>
      <c r="K105" s="419">
        <v>144.4</v>
      </c>
      <c r="L105" s="419">
        <v>142.1</v>
      </c>
      <c r="M105" s="419">
        <v>5.12019</v>
      </c>
    </row>
    <row r="106" spans="1:13">
      <c r="A106" s="245">
        <v>96</v>
      </c>
      <c r="B106" s="421" t="s">
        <v>325</v>
      </c>
      <c r="C106" s="419">
        <v>1365.35</v>
      </c>
      <c r="D106" s="420">
        <v>1362.6000000000001</v>
      </c>
      <c r="E106" s="420">
        <v>1355.4500000000003</v>
      </c>
      <c r="F106" s="420">
        <v>1345.5500000000002</v>
      </c>
      <c r="G106" s="420">
        <v>1338.4000000000003</v>
      </c>
      <c r="H106" s="420">
        <v>1372.5000000000002</v>
      </c>
      <c r="I106" s="420">
        <v>1379.6500000000003</v>
      </c>
      <c r="J106" s="420">
        <v>1389.5500000000002</v>
      </c>
      <c r="K106" s="419">
        <v>1369.75</v>
      </c>
      <c r="L106" s="419">
        <v>1352.7</v>
      </c>
      <c r="M106" s="419">
        <v>1.4432</v>
      </c>
    </row>
    <row r="107" spans="1:13">
      <c r="A107" s="245">
        <v>97</v>
      </c>
      <c r="B107" s="421" t="s">
        <v>326</v>
      </c>
      <c r="C107" s="419">
        <v>27.9</v>
      </c>
      <c r="D107" s="420">
        <v>28.216666666666669</v>
      </c>
      <c r="E107" s="420">
        <v>27.333333333333336</v>
      </c>
      <c r="F107" s="420">
        <v>26.766666666666666</v>
      </c>
      <c r="G107" s="420">
        <v>25.883333333333333</v>
      </c>
      <c r="H107" s="420">
        <v>28.783333333333339</v>
      </c>
      <c r="I107" s="420">
        <v>29.666666666666671</v>
      </c>
      <c r="J107" s="420">
        <v>30.233333333333341</v>
      </c>
      <c r="K107" s="419">
        <v>29.1</v>
      </c>
      <c r="L107" s="419">
        <v>27.65</v>
      </c>
      <c r="M107" s="419">
        <v>331.55113999999998</v>
      </c>
    </row>
    <row r="108" spans="1:13">
      <c r="A108" s="245">
        <v>98</v>
      </c>
      <c r="B108" s="421" t="s">
        <v>327</v>
      </c>
      <c r="C108" s="419">
        <v>981.9</v>
      </c>
      <c r="D108" s="420">
        <v>983.9666666666667</v>
      </c>
      <c r="E108" s="420">
        <v>972.93333333333339</v>
      </c>
      <c r="F108" s="420">
        <v>963.9666666666667</v>
      </c>
      <c r="G108" s="420">
        <v>952.93333333333339</v>
      </c>
      <c r="H108" s="420">
        <v>992.93333333333339</v>
      </c>
      <c r="I108" s="420">
        <v>1003.9666666666667</v>
      </c>
      <c r="J108" s="420">
        <v>1012.9333333333334</v>
      </c>
      <c r="K108" s="419">
        <v>995</v>
      </c>
      <c r="L108" s="419">
        <v>975</v>
      </c>
      <c r="M108" s="419">
        <v>2.9447299999999998</v>
      </c>
    </row>
    <row r="109" spans="1:13">
      <c r="A109" s="245">
        <v>99</v>
      </c>
      <c r="B109" s="421" t="s">
        <v>328</v>
      </c>
      <c r="C109" s="419">
        <v>409.45</v>
      </c>
      <c r="D109" s="420">
        <v>413.48333333333335</v>
      </c>
      <c r="E109" s="420">
        <v>402.9666666666667</v>
      </c>
      <c r="F109" s="420">
        <v>396.48333333333335</v>
      </c>
      <c r="G109" s="420">
        <v>385.9666666666667</v>
      </c>
      <c r="H109" s="420">
        <v>419.9666666666667</v>
      </c>
      <c r="I109" s="420">
        <v>430.48333333333335</v>
      </c>
      <c r="J109" s="420">
        <v>436.9666666666667</v>
      </c>
      <c r="K109" s="419">
        <v>424</v>
      </c>
      <c r="L109" s="419">
        <v>407</v>
      </c>
      <c r="M109" s="419">
        <v>2.6208200000000001</v>
      </c>
    </row>
    <row r="110" spans="1:13">
      <c r="A110" s="245">
        <v>100</v>
      </c>
      <c r="B110" s="421" t="s">
        <v>79</v>
      </c>
      <c r="C110" s="419">
        <v>617.65</v>
      </c>
      <c r="D110" s="420">
        <v>619.20000000000005</v>
      </c>
      <c r="E110" s="420">
        <v>613.65000000000009</v>
      </c>
      <c r="F110" s="420">
        <v>609.65000000000009</v>
      </c>
      <c r="G110" s="420">
        <v>604.10000000000014</v>
      </c>
      <c r="H110" s="420">
        <v>623.20000000000005</v>
      </c>
      <c r="I110" s="420">
        <v>628.75</v>
      </c>
      <c r="J110" s="420">
        <v>632.75</v>
      </c>
      <c r="K110" s="419">
        <v>624.75</v>
      </c>
      <c r="L110" s="419">
        <v>615.20000000000005</v>
      </c>
      <c r="M110" s="419">
        <v>5.1844400000000004</v>
      </c>
    </row>
    <row r="111" spans="1:13">
      <c r="A111" s="245">
        <v>101</v>
      </c>
      <c r="B111" s="421" t="s">
        <v>329</v>
      </c>
      <c r="C111" s="419">
        <v>4489.55</v>
      </c>
      <c r="D111" s="420">
        <v>4486.1833333333334</v>
      </c>
      <c r="E111" s="420">
        <v>4454.3666666666668</v>
      </c>
      <c r="F111" s="420">
        <v>4419.1833333333334</v>
      </c>
      <c r="G111" s="420">
        <v>4387.3666666666668</v>
      </c>
      <c r="H111" s="420">
        <v>4521.3666666666668</v>
      </c>
      <c r="I111" s="420">
        <v>4553.1833333333343</v>
      </c>
      <c r="J111" s="420">
        <v>4588.3666666666668</v>
      </c>
      <c r="K111" s="419">
        <v>4518</v>
      </c>
      <c r="L111" s="419">
        <v>4451</v>
      </c>
      <c r="M111" s="419">
        <v>6.4960000000000004E-2</v>
      </c>
    </row>
    <row r="112" spans="1:13">
      <c r="A112" s="245">
        <v>102</v>
      </c>
      <c r="B112" s="421" t="s">
        <v>330</v>
      </c>
      <c r="C112" s="419">
        <v>176.8</v>
      </c>
      <c r="D112" s="420">
        <v>176.54999999999998</v>
      </c>
      <c r="E112" s="420">
        <v>174.64999999999998</v>
      </c>
      <c r="F112" s="420">
        <v>172.5</v>
      </c>
      <c r="G112" s="420">
        <v>170.6</v>
      </c>
      <c r="H112" s="420">
        <v>178.69999999999996</v>
      </c>
      <c r="I112" s="420">
        <v>180.6</v>
      </c>
      <c r="J112" s="420">
        <v>182.74999999999994</v>
      </c>
      <c r="K112" s="419">
        <v>178.45</v>
      </c>
      <c r="L112" s="419">
        <v>174.4</v>
      </c>
      <c r="M112" s="419">
        <v>0.61795999999999995</v>
      </c>
    </row>
    <row r="113" spans="1:13">
      <c r="A113" s="245">
        <v>103</v>
      </c>
      <c r="B113" s="421" t="s">
        <v>331</v>
      </c>
      <c r="C113" s="419">
        <v>299.95</v>
      </c>
      <c r="D113" s="420">
        <v>302.65000000000003</v>
      </c>
      <c r="E113" s="420">
        <v>296.30000000000007</v>
      </c>
      <c r="F113" s="420">
        <v>292.65000000000003</v>
      </c>
      <c r="G113" s="420">
        <v>286.30000000000007</v>
      </c>
      <c r="H113" s="420">
        <v>306.30000000000007</v>
      </c>
      <c r="I113" s="420">
        <v>312.65000000000009</v>
      </c>
      <c r="J113" s="420">
        <v>316.30000000000007</v>
      </c>
      <c r="K113" s="419">
        <v>309</v>
      </c>
      <c r="L113" s="419">
        <v>299</v>
      </c>
      <c r="M113" s="419">
        <v>6.9002299999999996</v>
      </c>
    </row>
    <row r="114" spans="1:13">
      <c r="A114" s="245">
        <v>104</v>
      </c>
      <c r="B114" s="421" t="s">
        <v>332</v>
      </c>
      <c r="C114" s="419">
        <v>658.65</v>
      </c>
      <c r="D114" s="420">
        <v>662.88333333333333</v>
      </c>
      <c r="E114" s="420">
        <v>650.76666666666665</v>
      </c>
      <c r="F114" s="420">
        <v>642.88333333333333</v>
      </c>
      <c r="G114" s="420">
        <v>630.76666666666665</v>
      </c>
      <c r="H114" s="420">
        <v>670.76666666666665</v>
      </c>
      <c r="I114" s="420">
        <v>682.88333333333321</v>
      </c>
      <c r="J114" s="420">
        <v>690.76666666666665</v>
      </c>
      <c r="K114" s="419">
        <v>675</v>
      </c>
      <c r="L114" s="419">
        <v>655</v>
      </c>
      <c r="M114" s="419">
        <v>0.94467000000000001</v>
      </c>
    </row>
    <row r="115" spans="1:13">
      <c r="A115" s="245">
        <v>105</v>
      </c>
      <c r="B115" s="421" t="s">
        <v>81</v>
      </c>
      <c r="C115" s="419">
        <v>506.15</v>
      </c>
      <c r="D115" s="420">
        <v>508.05</v>
      </c>
      <c r="E115" s="420">
        <v>500.85</v>
      </c>
      <c r="F115" s="420">
        <v>495.55</v>
      </c>
      <c r="G115" s="420">
        <v>488.35</v>
      </c>
      <c r="H115" s="420">
        <v>513.35</v>
      </c>
      <c r="I115" s="420">
        <v>520.54999999999995</v>
      </c>
      <c r="J115" s="420">
        <v>525.85</v>
      </c>
      <c r="K115" s="419">
        <v>515.25</v>
      </c>
      <c r="L115" s="419">
        <v>502.75</v>
      </c>
      <c r="M115" s="419">
        <v>47.188479999999998</v>
      </c>
    </row>
    <row r="116" spans="1:13">
      <c r="A116" s="245">
        <v>106</v>
      </c>
      <c r="B116" s="421" t="s">
        <v>82</v>
      </c>
      <c r="C116" s="419">
        <v>978.1</v>
      </c>
      <c r="D116" s="420">
        <v>975.1</v>
      </c>
      <c r="E116" s="420">
        <v>970.2</v>
      </c>
      <c r="F116" s="420">
        <v>962.30000000000007</v>
      </c>
      <c r="G116" s="420">
        <v>957.40000000000009</v>
      </c>
      <c r="H116" s="420">
        <v>983</v>
      </c>
      <c r="I116" s="420">
        <v>987.89999999999986</v>
      </c>
      <c r="J116" s="420">
        <v>995.8</v>
      </c>
      <c r="K116" s="419">
        <v>980</v>
      </c>
      <c r="L116" s="419">
        <v>967.2</v>
      </c>
      <c r="M116" s="419">
        <v>22.911370000000002</v>
      </c>
    </row>
    <row r="117" spans="1:13">
      <c r="A117" s="245">
        <v>107</v>
      </c>
      <c r="B117" s="421" t="s">
        <v>231</v>
      </c>
      <c r="C117" s="419">
        <v>165.1</v>
      </c>
      <c r="D117" s="420">
        <v>165.9</v>
      </c>
      <c r="E117" s="420">
        <v>163.95000000000002</v>
      </c>
      <c r="F117" s="420">
        <v>162.80000000000001</v>
      </c>
      <c r="G117" s="420">
        <v>160.85000000000002</v>
      </c>
      <c r="H117" s="420">
        <v>167.05</v>
      </c>
      <c r="I117" s="420">
        <v>169</v>
      </c>
      <c r="J117" s="420">
        <v>170.15</v>
      </c>
      <c r="K117" s="419">
        <v>167.85</v>
      </c>
      <c r="L117" s="419">
        <v>164.75</v>
      </c>
      <c r="M117" s="419">
        <v>11.34525</v>
      </c>
    </row>
    <row r="118" spans="1:13">
      <c r="A118" s="245">
        <v>108</v>
      </c>
      <c r="B118" s="421" t="s">
        <v>83</v>
      </c>
      <c r="C118" s="419">
        <v>145.65</v>
      </c>
      <c r="D118" s="420">
        <v>146.15</v>
      </c>
      <c r="E118" s="420">
        <v>145</v>
      </c>
      <c r="F118" s="420">
        <v>144.35</v>
      </c>
      <c r="G118" s="420">
        <v>143.19999999999999</v>
      </c>
      <c r="H118" s="420">
        <v>146.80000000000001</v>
      </c>
      <c r="I118" s="420">
        <v>147.95000000000005</v>
      </c>
      <c r="J118" s="420">
        <v>148.60000000000002</v>
      </c>
      <c r="K118" s="419">
        <v>147.30000000000001</v>
      </c>
      <c r="L118" s="419">
        <v>145.5</v>
      </c>
      <c r="M118" s="419">
        <v>56.68038</v>
      </c>
    </row>
    <row r="119" spans="1:13">
      <c r="A119" s="245">
        <v>109</v>
      </c>
      <c r="B119" s="421" t="s">
        <v>333</v>
      </c>
      <c r="C119" s="419">
        <v>387.15</v>
      </c>
      <c r="D119" s="420">
        <v>387.01666666666671</v>
      </c>
      <c r="E119" s="420">
        <v>384.73333333333341</v>
      </c>
      <c r="F119" s="420">
        <v>382.31666666666672</v>
      </c>
      <c r="G119" s="420">
        <v>380.03333333333342</v>
      </c>
      <c r="H119" s="420">
        <v>389.43333333333339</v>
      </c>
      <c r="I119" s="420">
        <v>391.7166666666667</v>
      </c>
      <c r="J119" s="420">
        <v>394.13333333333338</v>
      </c>
      <c r="K119" s="419">
        <v>389.3</v>
      </c>
      <c r="L119" s="419">
        <v>384.6</v>
      </c>
      <c r="M119" s="419">
        <v>1.9032199999999999</v>
      </c>
    </row>
    <row r="120" spans="1:13">
      <c r="A120" s="245">
        <v>110</v>
      </c>
      <c r="B120" s="421" t="s">
        <v>798</v>
      </c>
      <c r="C120" s="419">
        <v>4193.6000000000004</v>
      </c>
      <c r="D120" s="420">
        <v>4168.4000000000005</v>
      </c>
      <c r="E120" s="420">
        <v>4131.7000000000007</v>
      </c>
      <c r="F120" s="420">
        <v>4069.8</v>
      </c>
      <c r="G120" s="420">
        <v>4033.1000000000004</v>
      </c>
      <c r="H120" s="420">
        <v>4230.3000000000011</v>
      </c>
      <c r="I120" s="420">
        <v>4267</v>
      </c>
      <c r="J120" s="420">
        <v>4328.9000000000015</v>
      </c>
      <c r="K120" s="419">
        <v>4205.1000000000004</v>
      </c>
      <c r="L120" s="419">
        <v>4106.5</v>
      </c>
      <c r="M120" s="419">
        <v>2.8427099999999998</v>
      </c>
    </row>
    <row r="121" spans="1:13">
      <c r="A121" s="245">
        <v>111</v>
      </c>
      <c r="B121" s="421" t="s">
        <v>84</v>
      </c>
      <c r="C121" s="419">
        <v>1708.2</v>
      </c>
      <c r="D121" s="420">
        <v>1712.2666666666667</v>
      </c>
      <c r="E121" s="420">
        <v>1687.0833333333333</v>
      </c>
      <c r="F121" s="420">
        <v>1665.9666666666667</v>
      </c>
      <c r="G121" s="420">
        <v>1640.7833333333333</v>
      </c>
      <c r="H121" s="420">
        <v>1733.3833333333332</v>
      </c>
      <c r="I121" s="420">
        <v>1758.5666666666666</v>
      </c>
      <c r="J121" s="420">
        <v>1779.6833333333332</v>
      </c>
      <c r="K121" s="419">
        <v>1737.45</v>
      </c>
      <c r="L121" s="419">
        <v>1691.15</v>
      </c>
      <c r="M121" s="419">
        <v>11.931570000000001</v>
      </c>
    </row>
    <row r="122" spans="1:13">
      <c r="A122" s="245">
        <v>112</v>
      </c>
      <c r="B122" s="421" t="s">
        <v>930</v>
      </c>
      <c r="C122" s="419">
        <v>2781.95</v>
      </c>
      <c r="D122" s="420">
        <v>2786.6999999999994</v>
      </c>
      <c r="E122" s="420">
        <v>2766.2999999999988</v>
      </c>
      <c r="F122" s="420">
        <v>2750.6499999999996</v>
      </c>
      <c r="G122" s="420">
        <v>2730.2499999999991</v>
      </c>
      <c r="H122" s="420">
        <v>2802.3499999999985</v>
      </c>
      <c r="I122" s="420">
        <v>2822.7499999999991</v>
      </c>
      <c r="J122" s="420">
        <v>2838.3999999999983</v>
      </c>
      <c r="K122" s="419">
        <v>2807.1</v>
      </c>
      <c r="L122" s="419">
        <v>2771.05</v>
      </c>
      <c r="M122" s="419">
        <v>0.45652999999999999</v>
      </c>
    </row>
    <row r="123" spans="1:13">
      <c r="A123" s="245">
        <v>113</v>
      </c>
      <c r="B123" s="421" t="s">
        <v>85</v>
      </c>
      <c r="C123" s="419">
        <v>687</v>
      </c>
      <c r="D123" s="420">
        <v>692.33333333333337</v>
      </c>
      <c r="E123" s="420">
        <v>680.4666666666667</v>
      </c>
      <c r="F123" s="420">
        <v>673.93333333333328</v>
      </c>
      <c r="G123" s="420">
        <v>662.06666666666661</v>
      </c>
      <c r="H123" s="420">
        <v>698.86666666666679</v>
      </c>
      <c r="I123" s="420">
        <v>710.73333333333335</v>
      </c>
      <c r="J123" s="420">
        <v>717.26666666666688</v>
      </c>
      <c r="K123" s="419">
        <v>704.2</v>
      </c>
      <c r="L123" s="419">
        <v>685.8</v>
      </c>
      <c r="M123" s="419">
        <v>9.1204699999999992</v>
      </c>
    </row>
    <row r="124" spans="1:13">
      <c r="A124" s="245">
        <v>114</v>
      </c>
      <c r="B124" s="421" t="s">
        <v>232</v>
      </c>
      <c r="C124" s="419">
        <v>914.05</v>
      </c>
      <c r="D124" s="420">
        <v>906.76666666666677</v>
      </c>
      <c r="E124" s="420">
        <v>897.28333333333353</v>
      </c>
      <c r="F124" s="420">
        <v>880.51666666666677</v>
      </c>
      <c r="G124" s="420">
        <v>871.03333333333353</v>
      </c>
      <c r="H124" s="420">
        <v>923.53333333333353</v>
      </c>
      <c r="I124" s="420">
        <v>933.01666666666688</v>
      </c>
      <c r="J124" s="420">
        <v>949.78333333333353</v>
      </c>
      <c r="K124" s="419">
        <v>916.25</v>
      </c>
      <c r="L124" s="419">
        <v>890</v>
      </c>
      <c r="M124" s="419">
        <v>3.9510200000000002</v>
      </c>
    </row>
    <row r="125" spans="1:13">
      <c r="A125" s="245">
        <v>115</v>
      </c>
      <c r="B125" s="421" t="s">
        <v>334</v>
      </c>
      <c r="C125" s="419">
        <v>721.55</v>
      </c>
      <c r="D125" s="420">
        <v>721.55000000000007</v>
      </c>
      <c r="E125" s="420">
        <v>709.50000000000011</v>
      </c>
      <c r="F125" s="420">
        <v>697.45</v>
      </c>
      <c r="G125" s="420">
        <v>685.40000000000009</v>
      </c>
      <c r="H125" s="420">
        <v>733.60000000000014</v>
      </c>
      <c r="I125" s="420">
        <v>745.65000000000009</v>
      </c>
      <c r="J125" s="420">
        <v>757.70000000000016</v>
      </c>
      <c r="K125" s="419">
        <v>733.6</v>
      </c>
      <c r="L125" s="419">
        <v>709.5</v>
      </c>
      <c r="M125" s="419">
        <v>1.9319999999999999</v>
      </c>
    </row>
    <row r="126" spans="1:13">
      <c r="A126" s="245">
        <v>116</v>
      </c>
      <c r="B126" s="421" t="s">
        <v>233</v>
      </c>
      <c r="C126" s="419">
        <v>429.5</v>
      </c>
      <c r="D126" s="420">
        <v>431</v>
      </c>
      <c r="E126" s="420">
        <v>425.1</v>
      </c>
      <c r="F126" s="420">
        <v>420.70000000000005</v>
      </c>
      <c r="G126" s="420">
        <v>414.80000000000007</v>
      </c>
      <c r="H126" s="420">
        <v>435.4</v>
      </c>
      <c r="I126" s="420">
        <v>441.29999999999995</v>
      </c>
      <c r="J126" s="420">
        <v>445.69999999999993</v>
      </c>
      <c r="K126" s="419">
        <v>436.9</v>
      </c>
      <c r="L126" s="419">
        <v>426.6</v>
      </c>
      <c r="M126" s="419">
        <v>6.1635999999999997</v>
      </c>
    </row>
    <row r="127" spans="1:13">
      <c r="A127" s="245">
        <v>117</v>
      </c>
      <c r="B127" s="421" t="s">
        <v>86</v>
      </c>
      <c r="C127" s="419">
        <v>889.6</v>
      </c>
      <c r="D127" s="420">
        <v>895.23333333333323</v>
      </c>
      <c r="E127" s="420">
        <v>880.46666666666647</v>
      </c>
      <c r="F127" s="420">
        <v>871.33333333333326</v>
      </c>
      <c r="G127" s="420">
        <v>856.56666666666649</v>
      </c>
      <c r="H127" s="420">
        <v>904.36666666666645</v>
      </c>
      <c r="I127" s="420">
        <v>919.1333333333331</v>
      </c>
      <c r="J127" s="420">
        <v>928.26666666666642</v>
      </c>
      <c r="K127" s="419">
        <v>910</v>
      </c>
      <c r="L127" s="419">
        <v>886.1</v>
      </c>
      <c r="M127" s="419">
        <v>21.816379999999999</v>
      </c>
    </row>
    <row r="128" spans="1:13">
      <c r="A128" s="245">
        <v>118</v>
      </c>
      <c r="B128" s="421" t="s">
        <v>335</v>
      </c>
      <c r="C128" s="419">
        <v>886.1</v>
      </c>
      <c r="D128" s="420">
        <v>882.31666666666661</v>
      </c>
      <c r="E128" s="420">
        <v>869.73333333333323</v>
      </c>
      <c r="F128" s="420">
        <v>853.36666666666667</v>
      </c>
      <c r="G128" s="420">
        <v>840.7833333333333</v>
      </c>
      <c r="H128" s="420">
        <v>898.68333333333317</v>
      </c>
      <c r="I128" s="420">
        <v>911.26666666666665</v>
      </c>
      <c r="J128" s="420">
        <v>927.6333333333331</v>
      </c>
      <c r="K128" s="419">
        <v>894.9</v>
      </c>
      <c r="L128" s="419">
        <v>865.95</v>
      </c>
      <c r="M128" s="419">
        <v>2.6721300000000001</v>
      </c>
    </row>
    <row r="129" spans="1:13">
      <c r="A129" s="245">
        <v>119</v>
      </c>
      <c r="B129" s="421" t="s">
        <v>337</v>
      </c>
      <c r="C129" s="419">
        <v>102.85</v>
      </c>
      <c r="D129" s="420">
        <v>103.10000000000001</v>
      </c>
      <c r="E129" s="420">
        <v>102.20000000000002</v>
      </c>
      <c r="F129" s="420">
        <v>101.55000000000001</v>
      </c>
      <c r="G129" s="420">
        <v>100.65000000000002</v>
      </c>
      <c r="H129" s="420">
        <v>103.75000000000001</v>
      </c>
      <c r="I129" s="420">
        <v>104.65000000000002</v>
      </c>
      <c r="J129" s="420">
        <v>105.30000000000001</v>
      </c>
      <c r="K129" s="419">
        <v>104</v>
      </c>
      <c r="L129" s="419">
        <v>102.45</v>
      </c>
      <c r="M129" s="419">
        <v>8.4501200000000001</v>
      </c>
    </row>
    <row r="130" spans="1:13">
      <c r="A130" s="245">
        <v>120</v>
      </c>
      <c r="B130" s="421" t="s">
        <v>338</v>
      </c>
      <c r="C130" s="419">
        <v>900.25</v>
      </c>
      <c r="D130" s="420">
        <v>906.65</v>
      </c>
      <c r="E130" s="420">
        <v>888.69999999999993</v>
      </c>
      <c r="F130" s="420">
        <v>877.15</v>
      </c>
      <c r="G130" s="420">
        <v>859.19999999999993</v>
      </c>
      <c r="H130" s="420">
        <v>918.19999999999993</v>
      </c>
      <c r="I130" s="420">
        <v>936.15</v>
      </c>
      <c r="J130" s="420">
        <v>947.69999999999993</v>
      </c>
      <c r="K130" s="419">
        <v>924.6</v>
      </c>
      <c r="L130" s="419">
        <v>895.1</v>
      </c>
      <c r="M130" s="419">
        <v>2.38727</v>
      </c>
    </row>
    <row r="131" spans="1:13">
      <c r="A131" s="245">
        <v>121</v>
      </c>
      <c r="B131" s="421" t="s">
        <v>92</v>
      </c>
      <c r="C131" s="419">
        <v>280.25</v>
      </c>
      <c r="D131" s="420">
        <v>281.88333333333338</v>
      </c>
      <c r="E131" s="420">
        <v>277.81666666666678</v>
      </c>
      <c r="F131" s="420">
        <v>275.38333333333338</v>
      </c>
      <c r="G131" s="420">
        <v>271.31666666666678</v>
      </c>
      <c r="H131" s="420">
        <v>284.31666666666678</v>
      </c>
      <c r="I131" s="420">
        <v>288.38333333333338</v>
      </c>
      <c r="J131" s="420">
        <v>290.81666666666678</v>
      </c>
      <c r="K131" s="419">
        <v>285.95</v>
      </c>
      <c r="L131" s="419">
        <v>279.45</v>
      </c>
      <c r="M131" s="419">
        <v>49.0991</v>
      </c>
    </row>
    <row r="132" spans="1:13">
      <c r="A132" s="245">
        <v>122</v>
      </c>
      <c r="B132" s="421" t="s">
        <v>87</v>
      </c>
      <c r="C132" s="419">
        <v>589.75</v>
      </c>
      <c r="D132" s="420">
        <v>583.69999999999993</v>
      </c>
      <c r="E132" s="420">
        <v>575.94999999999982</v>
      </c>
      <c r="F132" s="420">
        <v>562.14999999999986</v>
      </c>
      <c r="G132" s="420">
        <v>554.39999999999975</v>
      </c>
      <c r="H132" s="420">
        <v>597.49999999999989</v>
      </c>
      <c r="I132" s="420">
        <v>605.25000000000011</v>
      </c>
      <c r="J132" s="420">
        <v>619.04999999999995</v>
      </c>
      <c r="K132" s="419">
        <v>591.45000000000005</v>
      </c>
      <c r="L132" s="419">
        <v>569.9</v>
      </c>
      <c r="M132" s="419">
        <v>53.989229999999999</v>
      </c>
    </row>
    <row r="133" spans="1:13">
      <c r="A133" s="245">
        <v>123</v>
      </c>
      <c r="B133" s="421" t="s">
        <v>234</v>
      </c>
      <c r="C133" s="419">
        <v>1890.25</v>
      </c>
      <c r="D133" s="420">
        <v>1896.0666666666666</v>
      </c>
      <c r="E133" s="420">
        <v>1871.2833333333333</v>
      </c>
      <c r="F133" s="420">
        <v>1852.3166666666666</v>
      </c>
      <c r="G133" s="420">
        <v>1827.5333333333333</v>
      </c>
      <c r="H133" s="420">
        <v>1915.0333333333333</v>
      </c>
      <c r="I133" s="420">
        <v>1939.8166666666666</v>
      </c>
      <c r="J133" s="420">
        <v>1958.7833333333333</v>
      </c>
      <c r="K133" s="419">
        <v>1920.85</v>
      </c>
      <c r="L133" s="419">
        <v>1877.1</v>
      </c>
      <c r="M133" s="419">
        <v>1.1973</v>
      </c>
    </row>
    <row r="134" spans="1:13">
      <c r="A134" s="245">
        <v>124</v>
      </c>
      <c r="B134" s="421" t="s">
        <v>339</v>
      </c>
      <c r="C134" s="419">
        <v>1882.35</v>
      </c>
      <c r="D134" s="420">
        <v>1862.4666666666665</v>
      </c>
      <c r="E134" s="420">
        <v>1834.9833333333329</v>
      </c>
      <c r="F134" s="420">
        <v>1787.6166666666663</v>
      </c>
      <c r="G134" s="420">
        <v>1760.1333333333328</v>
      </c>
      <c r="H134" s="420">
        <v>1909.833333333333</v>
      </c>
      <c r="I134" s="420">
        <v>1937.3166666666666</v>
      </c>
      <c r="J134" s="420">
        <v>1984.6833333333332</v>
      </c>
      <c r="K134" s="419">
        <v>1889.95</v>
      </c>
      <c r="L134" s="419">
        <v>1815.1</v>
      </c>
      <c r="M134" s="419">
        <v>35.11656</v>
      </c>
    </row>
    <row r="135" spans="1:13">
      <c r="A135" s="245">
        <v>125</v>
      </c>
      <c r="B135" s="421" t="s">
        <v>340</v>
      </c>
      <c r="C135" s="419">
        <v>182.75</v>
      </c>
      <c r="D135" s="420">
        <v>181.25</v>
      </c>
      <c r="E135" s="420">
        <v>178.3</v>
      </c>
      <c r="F135" s="420">
        <v>173.85000000000002</v>
      </c>
      <c r="G135" s="420">
        <v>170.90000000000003</v>
      </c>
      <c r="H135" s="420">
        <v>185.7</v>
      </c>
      <c r="I135" s="420">
        <v>188.64999999999998</v>
      </c>
      <c r="J135" s="420">
        <v>193.09999999999997</v>
      </c>
      <c r="K135" s="419">
        <v>184.2</v>
      </c>
      <c r="L135" s="419">
        <v>176.8</v>
      </c>
      <c r="M135" s="419">
        <v>31.41</v>
      </c>
    </row>
    <row r="136" spans="1:13">
      <c r="A136" s="245">
        <v>126</v>
      </c>
      <c r="B136" s="421" t="s">
        <v>806</v>
      </c>
      <c r="C136" s="419">
        <v>175.85</v>
      </c>
      <c r="D136" s="420">
        <v>177</v>
      </c>
      <c r="E136" s="420">
        <v>174.35</v>
      </c>
      <c r="F136" s="420">
        <v>172.85</v>
      </c>
      <c r="G136" s="420">
        <v>170.2</v>
      </c>
      <c r="H136" s="420">
        <v>178.5</v>
      </c>
      <c r="I136" s="420">
        <v>181.14999999999998</v>
      </c>
      <c r="J136" s="420">
        <v>182.65</v>
      </c>
      <c r="K136" s="419">
        <v>179.65</v>
      </c>
      <c r="L136" s="419">
        <v>175.5</v>
      </c>
      <c r="M136" s="419">
        <v>2.3321200000000002</v>
      </c>
    </row>
    <row r="137" spans="1:13">
      <c r="A137" s="245">
        <v>127</v>
      </c>
      <c r="B137" s="421" t="s">
        <v>722</v>
      </c>
      <c r="C137" s="419">
        <v>974</v>
      </c>
      <c r="D137" s="420">
        <v>980.38333333333333</v>
      </c>
      <c r="E137" s="420">
        <v>951.51666666666665</v>
      </c>
      <c r="F137" s="420">
        <v>929.0333333333333</v>
      </c>
      <c r="G137" s="420">
        <v>900.16666666666663</v>
      </c>
      <c r="H137" s="420">
        <v>1002.8666666666667</v>
      </c>
      <c r="I137" s="420">
        <v>1031.7333333333331</v>
      </c>
      <c r="J137" s="420">
        <v>1054.2166666666667</v>
      </c>
      <c r="K137" s="419">
        <v>1009.25</v>
      </c>
      <c r="L137" s="419">
        <v>957.9</v>
      </c>
      <c r="M137" s="419">
        <v>3.18777</v>
      </c>
    </row>
    <row r="138" spans="1:13">
      <c r="A138" s="245">
        <v>128</v>
      </c>
      <c r="B138" s="421" t="s">
        <v>342</v>
      </c>
      <c r="C138" s="419">
        <v>572.5</v>
      </c>
      <c r="D138" s="420">
        <v>573</v>
      </c>
      <c r="E138" s="420">
        <v>566.54999999999995</v>
      </c>
      <c r="F138" s="420">
        <v>560.59999999999991</v>
      </c>
      <c r="G138" s="420">
        <v>554.14999999999986</v>
      </c>
      <c r="H138" s="420">
        <v>578.95000000000005</v>
      </c>
      <c r="I138" s="420">
        <v>585.40000000000009</v>
      </c>
      <c r="J138" s="420">
        <v>591.35000000000014</v>
      </c>
      <c r="K138" s="419">
        <v>579.45000000000005</v>
      </c>
      <c r="L138" s="419">
        <v>567.04999999999995</v>
      </c>
      <c r="M138" s="419">
        <v>3.56379</v>
      </c>
    </row>
    <row r="139" spans="1:13">
      <c r="A139" s="245">
        <v>129</v>
      </c>
      <c r="B139" s="421" t="s">
        <v>89</v>
      </c>
      <c r="C139" s="419">
        <v>13.7</v>
      </c>
      <c r="D139" s="420">
        <v>13.583333333333334</v>
      </c>
      <c r="E139" s="420">
        <v>13.016666666666667</v>
      </c>
      <c r="F139" s="420">
        <v>12.333333333333334</v>
      </c>
      <c r="G139" s="420">
        <v>11.766666666666667</v>
      </c>
      <c r="H139" s="420">
        <v>14.266666666666667</v>
      </c>
      <c r="I139" s="420">
        <v>14.833333333333334</v>
      </c>
      <c r="J139" s="420">
        <v>15.516666666666667</v>
      </c>
      <c r="K139" s="419">
        <v>14.15</v>
      </c>
      <c r="L139" s="419">
        <v>12.9</v>
      </c>
      <c r="M139" s="419">
        <v>178.41459</v>
      </c>
    </row>
    <row r="140" spans="1:13">
      <c r="A140" s="245">
        <v>130</v>
      </c>
      <c r="B140" s="421" t="s">
        <v>343</v>
      </c>
      <c r="C140" s="419">
        <v>214.1</v>
      </c>
      <c r="D140" s="420">
        <v>214.1</v>
      </c>
      <c r="E140" s="420">
        <v>211.2</v>
      </c>
      <c r="F140" s="420">
        <v>208.29999999999998</v>
      </c>
      <c r="G140" s="420">
        <v>205.39999999999998</v>
      </c>
      <c r="H140" s="420">
        <v>217</v>
      </c>
      <c r="I140" s="420">
        <v>219.90000000000003</v>
      </c>
      <c r="J140" s="420">
        <v>222.8</v>
      </c>
      <c r="K140" s="419">
        <v>217</v>
      </c>
      <c r="L140" s="419">
        <v>211.2</v>
      </c>
      <c r="M140" s="419">
        <v>5.6998699999999998</v>
      </c>
    </row>
    <row r="141" spans="1:13">
      <c r="A141" s="245">
        <v>131</v>
      </c>
      <c r="B141" s="421" t="s">
        <v>90</v>
      </c>
      <c r="C141" s="419">
        <v>4435.7</v>
      </c>
      <c r="D141" s="420">
        <v>4434.1499999999996</v>
      </c>
      <c r="E141" s="420">
        <v>4414.3999999999996</v>
      </c>
      <c r="F141" s="420">
        <v>4393.1000000000004</v>
      </c>
      <c r="G141" s="420">
        <v>4373.3500000000004</v>
      </c>
      <c r="H141" s="420">
        <v>4455.4499999999989</v>
      </c>
      <c r="I141" s="420">
        <v>4475.1999999999989</v>
      </c>
      <c r="J141" s="420">
        <v>4496.4999999999982</v>
      </c>
      <c r="K141" s="419">
        <v>4453.8999999999996</v>
      </c>
      <c r="L141" s="419">
        <v>4412.8500000000004</v>
      </c>
      <c r="M141" s="419">
        <v>3.21217</v>
      </c>
    </row>
    <row r="142" spans="1:13">
      <c r="A142" s="245">
        <v>132</v>
      </c>
      <c r="B142" s="421" t="s">
        <v>344</v>
      </c>
      <c r="C142" s="419">
        <v>4411.5</v>
      </c>
      <c r="D142" s="420">
        <v>4411.4333333333334</v>
      </c>
      <c r="E142" s="420">
        <v>4370.0666666666666</v>
      </c>
      <c r="F142" s="420">
        <v>4328.6333333333332</v>
      </c>
      <c r="G142" s="420">
        <v>4287.2666666666664</v>
      </c>
      <c r="H142" s="420">
        <v>4452.8666666666668</v>
      </c>
      <c r="I142" s="420">
        <v>4494.2333333333336</v>
      </c>
      <c r="J142" s="420">
        <v>4535.666666666667</v>
      </c>
      <c r="K142" s="419">
        <v>4452.8</v>
      </c>
      <c r="L142" s="419">
        <v>4370</v>
      </c>
      <c r="M142" s="419">
        <v>1.0926</v>
      </c>
    </row>
    <row r="143" spans="1:13">
      <c r="A143" s="245">
        <v>133</v>
      </c>
      <c r="B143" s="421" t="s">
        <v>345</v>
      </c>
      <c r="C143" s="419">
        <v>3267.4</v>
      </c>
      <c r="D143" s="420">
        <v>3282.25</v>
      </c>
      <c r="E143" s="420">
        <v>3237.15</v>
      </c>
      <c r="F143" s="420">
        <v>3206.9</v>
      </c>
      <c r="G143" s="420">
        <v>3161.8</v>
      </c>
      <c r="H143" s="420">
        <v>3312.5</v>
      </c>
      <c r="I143" s="420">
        <v>3357.6000000000004</v>
      </c>
      <c r="J143" s="420">
        <v>3387.85</v>
      </c>
      <c r="K143" s="419">
        <v>3327.35</v>
      </c>
      <c r="L143" s="419">
        <v>3252</v>
      </c>
      <c r="M143" s="419">
        <v>2.51824</v>
      </c>
    </row>
    <row r="144" spans="1:13">
      <c r="A144" s="245">
        <v>134</v>
      </c>
      <c r="B144" s="421" t="s">
        <v>93</v>
      </c>
      <c r="C144" s="419">
        <v>5558.5</v>
      </c>
      <c r="D144" s="420">
        <v>5516.9666666666672</v>
      </c>
      <c r="E144" s="420">
        <v>5453.9333333333343</v>
      </c>
      <c r="F144" s="420">
        <v>5349.3666666666668</v>
      </c>
      <c r="G144" s="420">
        <v>5286.3333333333339</v>
      </c>
      <c r="H144" s="420">
        <v>5621.5333333333347</v>
      </c>
      <c r="I144" s="420">
        <v>5684.5666666666675</v>
      </c>
      <c r="J144" s="420">
        <v>5789.133333333335</v>
      </c>
      <c r="K144" s="419">
        <v>5580</v>
      </c>
      <c r="L144" s="419">
        <v>5412.4</v>
      </c>
      <c r="M144" s="419">
        <v>8.3155000000000001</v>
      </c>
    </row>
    <row r="145" spans="1:13">
      <c r="A145" s="245">
        <v>135</v>
      </c>
      <c r="B145" s="421" t="s">
        <v>346</v>
      </c>
      <c r="C145" s="419">
        <v>415</v>
      </c>
      <c r="D145" s="420">
        <v>420.76666666666665</v>
      </c>
      <c r="E145" s="420">
        <v>407.23333333333329</v>
      </c>
      <c r="F145" s="420">
        <v>399.46666666666664</v>
      </c>
      <c r="G145" s="420">
        <v>385.93333333333328</v>
      </c>
      <c r="H145" s="420">
        <v>428.5333333333333</v>
      </c>
      <c r="I145" s="420">
        <v>442.06666666666661</v>
      </c>
      <c r="J145" s="420">
        <v>449.83333333333331</v>
      </c>
      <c r="K145" s="419">
        <v>434.3</v>
      </c>
      <c r="L145" s="419">
        <v>413</v>
      </c>
      <c r="M145" s="419">
        <v>8.8866399999999999</v>
      </c>
    </row>
    <row r="146" spans="1:13">
      <c r="A146" s="245">
        <v>136</v>
      </c>
      <c r="B146" s="421" t="s">
        <v>347</v>
      </c>
      <c r="C146" s="419">
        <v>111.15</v>
      </c>
      <c r="D146" s="420">
        <v>111.38333333333333</v>
      </c>
      <c r="E146" s="420">
        <v>110.26666666666665</v>
      </c>
      <c r="F146" s="420">
        <v>109.38333333333333</v>
      </c>
      <c r="G146" s="420">
        <v>108.26666666666665</v>
      </c>
      <c r="H146" s="420">
        <v>112.26666666666665</v>
      </c>
      <c r="I146" s="420">
        <v>113.38333333333333</v>
      </c>
      <c r="J146" s="420">
        <v>114.26666666666665</v>
      </c>
      <c r="K146" s="419">
        <v>112.5</v>
      </c>
      <c r="L146" s="419">
        <v>110.5</v>
      </c>
      <c r="M146" s="419">
        <v>1.7379199999999999</v>
      </c>
    </row>
    <row r="147" spans="1:13">
      <c r="A147" s="245">
        <v>137</v>
      </c>
      <c r="B147" s="421" t="s">
        <v>807</v>
      </c>
      <c r="C147" s="419">
        <v>278.95</v>
      </c>
      <c r="D147" s="420">
        <v>279.66666666666669</v>
      </c>
      <c r="E147" s="420">
        <v>275.28333333333336</v>
      </c>
      <c r="F147" s="420">
        <v>271.61666666666667</v>
      </c>
      <c r="G147" s="420">
        <v>267.23333333333335</v>
      </c>
      <c r="H147" s="420">
        <v>283.33333333333337</v>
      </c>
      <c r="I147" s="420">
        <v>287.7166666666667</v>
      </c>
      <c r="J147" s="420">
        <v>291.38333333333338</v>
      </c>
      <c r="K147" s="419">
        <v>284.05</v>
      </c>
      <c r="L147" s="419">
        <v>276</v>
      </c>
      <c r="M147" s="419">
        <v>4.7741499999999997</v>
      </c>
    </row>
    <row r="148" spans="1:13">
      <c r="A148" s="245">
        <v>138</v>
      </c>
      <c r="B148" s="421" t="s">
        <v>235</v>
      </c>
      <c r="C148" s="419">
        <v>72.099999999999994</v>
      </c>
      <c r="D148" s="420">
        <v>72.533333333333331</v>
      </c>
      <c r="E148" s="420">
        <v>71.216666666666669</v>
      </c>
      <c r="F148" s="420">
        <v>70.333333333333343</v>
      </c>
      <c r="G148" s="420">
        <v>69.01666666666668</v>
      </c>
      <c r="H148" s="420">
        <v>73.416666666666657</v>
      </c>
      <c r="I148" s="420">
        <v>74.73333333333332</v>
      </c>
      <c r="J148" s="420">
        <v>75.616666666666646</v>
      </c>
      <c r="K148" s="419">
        <v>73.849999999999994</v>
      </c>
      <c r="L148" s="419">
        <v>71.650000000000006</v>
      </c>
      <c r="M148" s="419">
        <v>13.14939</v>
      </c>
    </row>
    <row r="149" spans="1:13">
      <c r="A149" s="245">
        <v>139</v>
      </c>
      <c r="B149" s="421" t="s">
        <v>94</v>
      </c>
      <c r="C149" s="419">
        <v>2675.3</v>
      </c>
      <c r="D149" s="420">
        <v>2684.0666666666671</v>
      </c>
      <c r="E149" s="420">
        <v>2659.1333333333341</v>
      </c>
      <c r="F149" s="420">
        <v>2642.9666666666672</v>
      </c>
      <c r="G149" s="420">
        <v>2618.0333333333342</v>
      </c>
      <c r="H149" s="420">
        <v>2700.233333333334</v>
      </c>
      <c r="I149" s="420">
        <v>2725.1666666666674</v>
      </c>
      <c r="J149" s="420">
        <v>2741.3333333333339</v>
      </c>
      <c r="K149" s="419">
        <v>2709</v>
      </c>
      <c r="L149" s="419">
        <v>2667.9</v>
      </c>
      <c r="M149" s="419">
        <v>4.6302599999999998</v>
      </c>
    </row>
    <row r="150" spans="1:13">
      <c r="A150" s="245">
        <v>140</v>
      </c>
      <c r="B150" s="421" t="s">
        <v>348</v>
      </c>
      <c r="C150" s="419">
        <v>208.15</v>
      </c>
      <c r="D150" s="420">
        <v>207.81666666666669</v>
      </c>
      <c r="E150" s="420">
        <v>206.63333333333338</v>
      </c>
      <c r="F150" s="420">
        <v>205.1166666666667</v>
      </c>
      <c r="G150" s="420">
        <v>203.93333333333339</v>
      </c>
      <c r="H150" s="420">
        <v>209.33333333333337</v>
      </c>
      <c r="I150" s="420">
        <v>210.51666666666671</v>
      </c>
      <c r="J150" s="420">
        <v>212.03333333333336</v>
      </c>
      <c r="K150" s="419">
        <v>209</v>
      </c>
      <c r="L150" s="419">
        <v>206.3</v>
      </c>
      <c r="M150" s="419">
        <v>0.40608</v>
      </c>
    </row>
    <row r="151" spans="1:13">
      <c r="A151" s="245">
        <v>141</v>
      </c>
      <c r="B151" s="421" t="s">
        <v>236</v>
      </c>
      <c r="C151" s="419">
        <v>561.5</v>
      </c>
      <c r="D151" s="420">
        <v>561.93333333333328</v>
      </c>
      <c r="E151" s="420">
        <v>549.86666666666656</v>
      </c>
      <c r="F151" s="420">
        <v>538.23333333333323</v>
      </c>
      <c r="G151" s="420">
        <v>526.16666666666652</v>
      </c>
      <c r="H151" s="420">
        <v>573.56666666666661</v>
      </c>
      <c r="I151" s="420">
        <v>585.63333333333344</v>
      </c>
      <c r="J151" s="420">
        <v>597.26666666666665</v>
      </c>
      <c r="K151" s="419">
        <v>574</v>
      </c>
      <c r="L151" s="419">
        <v>550.29999999999995</v>
      </c>
      <c r="M151" s="419">
        <v>6.7446400000000004</v>
      </c>
    </row>
    <row r="152" spans="1:13">
      <c r="A152" s="245">
        <v>142</v>
      </c>
      <c r="B152" s="421" t="s">
        <v>237</v>
      </c>
      <c r="C152" s="419">
        <v>1650.55</v>
      </c>
      <c r="D152" s="420">
        <v>1666.0333333333335</v>
      </c>
      <c r="E152" s="420">
        <v>1616.5166666666671</v>
      </c>
      <c r="F152" s="420">
        <v>1582.4833333333336</v>
      </c>
      <c r="G152" s="420">
        <v>1532.9666666666672</v>
      </c>
      <c r="H152" s="420">
        <v>1700.0666666666671</v>
      </c>
      <c r="I152" s="420">
        <v>1749.5833333333335</v>
      </c>
      <c r="J152" s="420">
        <v>1783.616666666667</v>
      </c>
      <c r="K152" s="419">
        <v>1715.55</v>
      </c>
      <c r="L152" s="419">
        <v>1632</v>
      </c>
      <c r="M152" s="419">
        <v>3.8367399999999998</v>
      </c>
    </row>
    <row r="153" spans="1:13">
      <c r="A153" s="245">
        <v>143</v>
      </c>
      <c r="B153" s="421" t="s">
        <v>238</v>
      </c>
      <c r="C153" s="419">
        <v>78.95</v>
      </c>
      <c r="D153" s="420">
        <v>79.233333333333334</v>
      </c>
      <c r="E153" s="420">
        <v>78.516666666666666</v>
      </c>
      <c r="F153" s="420">
        <v>78.083333333333329</v>
      </c>
      <c r="G153" s="420">
        <v>77.36666666666666</v>
      </c>
      <c r="H153" s="420">
        <v>79.666666666666671</v>
      </c>
      <c r="I153" s="420">
        <v>80.38333333333334</v>
      </c>
      <c r="J153" s="420">
        <v>80.816666666666677</v>
      </c>
      <c r="K153" s="419">
        <v>79.95</v>
      </c>
      <c r="L153" s="419">
        <v>78.8</v>
      </c>
      <c r="M153" s="419">
        <v>13.141540000000001</v>
      </c>
    </row>
    <row r="154" spans="1:13">
      <c r="A154" s="245">
        <v>144</v>
      </c>
      <c r="B154" s="421" t="s">
        <v>95</v>
      </c>
      <c r="C154" s="419">
        <v>92.45</v>
      </c>
      <c r="D154" s="420">
        <v>92.816666666666663</v>
      </c>
      <c r="E154" s="420">
        <v>91.633333333333326</v>
      </c>
      <c r="F154" s="420">
        <v>90.816666666666663</v>
      </c>
      <c r="G154" s="420">
        <v>89.633333333333326</v>
      </c>
      <c r="H154" s="420">
        <v>93.633333333333326</v>
      </c>
      <c r="I154" s="420">
        <v>94.816666666666663</v>
      </c>
      <c r="J154" s="420">
        <v>95.633333333333326</v>
      </c>
      <c r="K154" s="419">
        <v>94</v>
      </c>
      <c r="L154" s="419">
        <v>92</v>
      </c>
      <c r="M154" s="419">
        <v>7.0120399999999998</v>
      </c>
    </row>
    <row r="155" spans="1:13">
      <c r="A155" s="245">
        <v>145</v>
      </c>
      <c r="B155" s="421" t="s">
        <v>349</v>
      </c>
      <c r="C155" s="419">
        <v>768.25</v>
      </c>
      <c r="D155" s="420">
        <v>748.75</v>
      </c>
      <c r="E155" s="420">
        <v>715.5</v>
      </c>
      <c r="F155" s="420">
        <v>662.75</v>
      </c>
      <c r="G155" s="420">
        <v>629.5</v>
      </c>
      <c r="H155" s="420">
        <v>801.5</v>
      </c>
      <c r="I155" s="420">
        <v>834.75</v>
      </c>
      <c r="J155" s="420">
        <v>887.5</v>
      </c>
      <c r="K155" s="419">
        <v>782</v>
      </c>
      <c r="L155" s="419">
        <v>696</v>
      </c>
      <c r="M155" s="419">
        <v>13.762740000000001</v>
      </c>
    </row>
    <row r="156" spans="1:13">
      <c r="A156" s="245">
        <v>146</v>
      </c>
      <c r="B156" s="421" t="s">
        <v>96</v>
      </c>
      <c r="C156" s="419">
        <v>1200.8499999999999</v>
      </c>
      <c r="D156" s="420">
        <v>1213.4166666666667</v>
      </c>
      <c r="E156" s="420">
        <v>1184.9833333333336</v>
      </c>
      <c r="F156" s="420">
        <v>1169.1166666666668</v>
      </c>
      <c r="G156" s="420">
        <v>1140.6833333333336</v>
      </c>
      <c r="H156" s="420">
        <v>1229.2833333333335</v>
      </c>
      <c r="I156" s="420">
        <v>1257.7166666666665</v>
      </c>
      <c r="J156" s="420">
        <v>1273.5833333333335</v>
      </c>
      <c r="K156" s="419">
        <v>1241.8499999999999</v>
      </c>
      <c r="L156" s="419">
        <v>1197.55</v>
      </c>
      <c r="M156" s="419">
        <v>29.30696</v>
      </c>
    </row>
    <row r="157" spans="1:13">
      <c r="A157" s="245">
        <v>147</v>
      </c>
      <c r="B157" s="421" t="s">
        <v>97</v>
      </c>
      <c r="C157" s="419">
        <v>181.9</v>
      </c>
      <c r="D157" s="420">
        <v>181.98333333333335</v>
      </c>
      <c r="E157" s="420">
        <v>180.9666666666667</v>
      </c>
      <c r="F157" s="420">
        <v>180.03333333333336</v>
      </c>
      <c r="G157" s="420">
        <v>179.01666666666671</v>
      </c>
      <c r="H157" s="420">
        <v>182.91666666666669</v>
      </c>
      <c r="I157" s="420">
        <v>183.93333333333334</v>
      </c>
      <c r="J157" s="420">
        <v>184.86666666666667</v>
      </c>
      <c r="K157" s="419">
        <v>183</v>
      </c>
      <c r="L157" s="419">
        <v>181.05</v>
      </c>
      <c r="M157" s="419">
        <v>13.72193</v>
      </c>
    </row>
    <row r="158" spans="1:13">
      <c r="A158" s="245">
        <v>148</v>
      </c>
      <c r="B158" s="421" t="s">
        <v>351</v>
      </c>
      <c r="C158" s="419">
        <v>359</v>
      </c>
      <c r="D158" s="420">
        <v>357</v>
      </c>
      <c r="E158" s="420">
        <v>350</v>
      </c>
      <c r="F158" s="420">
        <v>341</v>
      </c>
      <c r="G158" s="420">
        <v>334</v>
      </c>
      <c r="H158" s="420">
        <v>366</v>
      </c>
      <c r="I158" s="420">
        <v>373</v>
      </c>
      <c r="J158" s="420">
        <v>382</v>
      </c>
      <c r="K158" s="419">
        <v>364</v>
      </c>
      <c r="L158" s="419">
        <v>348</v>
      </c>
      <c r="M158" s="419">
        <v>1.9396899999999999</v>
      </c>
    </row>
    <row r="159" spans="1:13">
      <c r="A159" s="245">
        <v>149</v>
      </c>
      <c r="B159" s="421" t="s">
        <v>98</v>
      </c>
      <c r="C159" s="419">
        <v>86</v>
      </c>
      <c r="D159" s="420">
        <v>86.233333333333334</v>
      </c>
      <c r="E159" s="420">
        <v>85.566666666666663</v>
      </c>
      <c r="F159" s="420">
        <v>85.133333333333326</v>
      </c>
      <c r="G159" s="420">
        <v>84.466666666666654</v>
      </c>
      <c r="H159" s="420">
        <v>86.666666666666671</v>
      </c>
      <c r="I159" s="420">
        <v>87.333333333333329</v>
      </c>
      <c r="J159" s="420">
        <v>87.76666666666668</v>
      </c>
      <c r="K159" s="419">
        <v>86.9</v>
      </c>
      <c r="L159" s="419">
        <v>85.8</v>
      </c>
      <c r="M159" s="419">
        <v>86.531630000000007</v>
      </c>
    </row>
    <row r="160" spans="1:13">
      <c r="A160" s="245">
        <v>150</v>
      </c>
      <c r="B160" s="421" t="s">
        <v>352</v>
      </c>
      <c r="C160" s="419">
        <v>2888.85</v>
      </c>
      <c r="D160" s="420">
        <v>2897.6833333333329</v>
      </c>
      <c r="E160" s="420">
        <v>2872.4166666666661</v>
      </c>
      <c r="F160" s="420">
        <v>2855.9833333333331</v>
      </c>
      <c r="G160" s="420">
        <v>2830.7166666666662</v>
      </c>
      <c r="H160" s="420">
        <v>2914.1166666666659</v>
      </c>
      <c r="I160" s="420">
        <v>2939.3833333333332</v>
      </c>
      <c r="J160" s="420">
        <v>2955.8166666666657</v>
      </c>
      <c r="K160" s="419">
        <v>2922.95</v>
      </c>
      <c r="L160" s="419">
        <v>2881.25</v>
      </c>
      <c r="M160" s="419">
        <v>0.18608</v>
      </c>
    </row>
    <row r="161" spans="1:13">
      <c r="A161" s="245">
        <v>151</v>
      </c>
      <c r="B161" s="421" t="s">
        <v>353</v>
      </c>
      <c r="C161" s="419">
        <v>525.20000000000005</v>
      </c>
      <c r="D161" s="420">
        <v>525.06666666666672</v>
      </c>
      <c r="E161" s="420">
        <v>520.13333333333344</v>
      </c>
      <c r="F161" s="420">
        <v>515.06666666666672</v>
      </c>
      <c r="G161" s="420">
        <v>510.13333333333344</v>
      </c>
      <c r="H161" s="420">
        <v>530.13333333333344</v>
      </c>
      <c r="I161" s="420">
        <v>535.06666666666661</v>
      </c>
      <c r="J161" s="420">
        <v>540.13333333333344</v>
      </c>
      <c r="K161" s="419">
        <v>530</v>
      </c>
      <c r="L161" s="419">
        <v>520</v>
      </c>
      <c r="M161" s="419">
        <v>3.3827600000000002</v>
      </c>
    </row>
    <row r="162" spans="1:13">
      <c r="A162" s="245">
        <v>152</v>
      </c>
      <c r="B162" s="421" t="s">
        <v>354</v>
      </c>
      <c r="C162" s="419">
        <v>184.25</v>
      </c>
      <c r="D162" s="420">
        <v>184.4</v>
      </c>
      <c r="E162" s="420">
        <v>182.35000000000002</v>
      </c>
      <c r="F162" s="420">
        <v>180.45000000000002</v>
      </c>
      <c r="G162" s="420">
        <v>178.40000000000003</v>
      </c>
      <c r="H162" s="420">
        <v>186.3</v>
      </c>
      <c r="I162" s="420">
        <v>188.35000000000002</v>
      </c>
      <c r="J162" s="420">
        <v>190.25</v>
      </c>
      <c r="K162" s="419">
        <v>186.45</v>
      </c>
      <c r="L162" s="419">
        <v>182.5</v>
      </c>
      <c r="M162" s="419">
        <v>9.8934999999999995</v>
      </c>
    </row>
    <row r="163" spans="1:13">
      <c r="A163" s="245">
        <v>153</v>
      </c>
      <c r="B163" s="421" t="s">
        <v>355</v>
      </c>
      <c r="C163" s="419">
        <v>192.05</v>
      </c>
      <c r="D163" s="420">
        <v>191.81666666666669</v>
      </c>
      <c r="E163" s="420">
        <v>186.23333333333338</v>
      </c>
      <c r="F163" s="420">
        <v>180.41666666666669</v>
      </c>
      <c r="G163" s="420">
        <v>174.83333333333337</v>
      </c>
      <c r="H163" s="420">
        <v>197.63333333333338</v>
      </c>
      <c r="I163" s="420">
        <v>203.2166666666667</v>
      </c>
      <c r="J163" s="420">
        <v>209.03333333333339</v>
      </c>
      <c r="K163" s="419">
        <v>197.4</v>
      </c>
      <c r="L163" s="419">
        <v>186</v>
      </c>
      <c r="M163" s="419">
        <v>142.51893999999999</v>
      </c>
    </row>
    <row r="164" spans="1:13">
      <c r="A164" s="245">
        <v>154</v>
      </c>
      <c r="B164" s="421" t="s">
        <v>356</v>
      </c>
      <c r="C164" s="419">
        <v>247.05</v>
      </c>
      <c r="D164" s="420">
        <v>246.46666666666667</v>
      </c>
      <c r="E164" s="420">
        <v>243.43333333333334</v>
      </c>
      <c r="F164" s="420">
        <v>239.81666666666666</v>
      </c>
      <c r="G164" s="420">
        <v>236.78333333333333</v>
      </c>
      <c r="H164" s="420">
        <v>250.08333333333334</v>
      </c>
      <c r="I164" s="420">
        <v>253.1166666666667</v>
      </c>
      <c r="J164" s="420">
        <v>256.73333333333335</v>
      </c>
      <c r="K164" s="419">
        <v>249.5</v>
      </c>
      <c r="L164" s="419">
        <v>242.85</v>
      </c>
      <c r="M164" s="419">
        <v>50.477359999999997</v>
      </c>
    </row>
    <row r="165" spans="1:13">
      <c r="A165" s="245">
        <v>155</v>
      </c>
      <c r="B165" s="421" t="s">
        <v>239</v>
      </c>
      <c r="C165" s="419">
        <v>9.6</v>
      </c>
      <c r="D165" s="420">
        <v>9.6833333333333336</v>
      </c>
      <c r="E165" s="420">
        <v>9.4666666666666668</v>
      </c>
      <c r="F165" s="420">
        <v>9.3333333333333339</v>
      </c>
      <c r="G165" s="420">
        <v>9.1166666666666671</v>
      </c>
      <c r="H165" s="420">
        <v>9.8166666666666664</v>
      </c>
      <c r="I165" s="420">
        <v>10.033333333333335</v>
      </c>
      <c r="J165" s="420">
        <v>10.166666666666666</v>
      </c>
      <c r="K165" s="419">
        <v>9.9</v>
      </c>
      <c r="L165" s="419">
        <v>9.5500000000000007</v>
      </c>
      <c r="M165" s="419">
        <v>50.625390000000003</v>
      </c>
    </row>
    <row r="166" spans="1:13">
      <c r="A166" s="245">
        <v>156</v>
      </c>
      <c r="B166" s="421" t="s">
        <v>240</v>
      </c>
      <c r="C166" s="419">
        <v>64.7</v>
      </c>
      <c r="D166" s="420">
        <v>65.216666666666654</v>
      </c>
      <c r="E166" s="420">
        <v>63.683333333333309</v>
      </c>
      <c r="F166" s="420">
        <v>62.666666666666657</v>
      </c>
      <c r="G166" s="420">
        <v>61.133333333333312</v>
      </c>
      <c r="H166" s="420">
        <v>66.233333333333306</v>
      </c>
      <c r="I166" s="420">
        <v>67.766666666666637</v>
      </c>
      <c r="J166" s="420">
        <v>68.783333333333303</v>
      </c>
      <c r="K166" s="419">
        <v>66.75</v>
      </c>
      <c r="L166" s="419">
        <v>64.2</v>
      </c>
      <c r="M166" s="419">
        <v>17.1814</v>
      </c>
    </row>
    <row r="167" spans="1:13">
      <c r="A167" s="245">
        <v>157</v>
      </c>
      <c r="B167" s="421" t="s">
        <v>99</v>
      </c>
      <c r="C167" s="419">
        <v>153</v>
      </c>
      <c r="D167" s="420">
        <v>152.25</v>
      </c>
      <c r="E167" s="420">
        <v>150.75</v>
      </c>
      <c r="F167" s="420">
        <v>148.5</v>
      </c>
      <c r="G167" s="420">
        <v>147</v>
      </c>
      <c r="H167" s="420">
        <v>154.5</v>
      </c>
      <c r="I167" s="420">
        <v>156</v>
      </c>
      <c r="J167" s="420">
        <v>158.25</v>
      </c>
      <c r="K167" s="419">
        <v>153.75</v>
      </c>
      <c r="L167" s="419">
        <v>150</v>
      </c>
      <c r="M167" s="419">
        <v>123.6092</v>
      </c>
    </row>
    <row r="168" spans="1:13">
      <c r="A168" s="245">
        <v>158</v>
      </c>
      <c r="B168" s="421" t="s">
        <v>357</v>
      </c>
      <c r="C168" s="419">
        <v>348.4</v>
      </c>
      <c r="D168" s="420">
        <v>350.7833333333333</v>
      </c>
      <c r="E168" s="420">
        <v>343.76666666666659</v>
      </c>
      <c r="F168" s="420">
        <v>339.13333333333327</v>
      </c>
      <c r="G168" s="420">
        <v>332.11666666666656</v>
      </c>
      <c r="H168" s="420">
        <v>355.41666666666663</v>
      </c>
      <c r="I168" s="420">
        <v>362.43333333333328</v>
      </c>
      <c r="J168" s="420">
        <v>367.06666666666666</v>
      </c>
      <c r="K168" s="419">
        <v>357.8</v>
      </c>
      <c r="L168" s="419">
        <v>346.15</v>
      </c>
      <c r="M168" s="419">
        <v>2.13137</v>
      </c>
    </row>
    <row r="169" spans="1:13">
      <c r="A169" s="245">
        <v>159</v>
      </c>
      <c r="B169" s="421" t="s">
        <v>725</v>
      </c>
      <c r="C169" s="419">
        <v>4630.3500000000004</v>
      </c>
      <c r="D169" s="420">
        <v>4658.45</v>
      </c>
      <c r="E169" s="420">
        <v>4590.8999999999996</v>
      </c>
      <c r="F169" s="420">
        <v>4551.45</v>
      </c>
      <c r="G169" s="420">
        <v>4483.8999999999996</v>
      </c>
      <c r="H169" s="420">
        <v>4697.8999999999996</v>
      </c>
      <c r="I169" s="420">
        <v>4765.4500000000007</v>
      </c>
      <c r="J169" s="420">
        <v>4804.8999999999996</v>
      </c>
      <c r="K169" s="419">
        <v>4726</v>
      </c>
      <c r="L169" s="419">
        <v>4619</v>
      </c>
      <c r="M169" s="419">
        <v>0.17776</v>
      </c>
    </row>
    <row r="170" spans="1:13">
      <c r="A170" s="245">
        <v>160</v>
      </c>
      <c r="B170" s="421" t="s">
        <v>102</v>
      </c>
      <c r="C170" s="419">
        <v>31.9</v>
      </c>
      <c r="D170" s="420">
        <v>32.116666666666667</v>
      </c>
      <c r="E170" s="420">
        <v>31.433333333333337</v>
      </c>
      <c r="F170" s="420">
        <v>30.966666666666669</v>
      </c>
      <c r="G170" s="420">
        <v>30.283333333333339</v>
      </c>
      <c r="H170" s="420">
        <v>32.583333333333336</v>
      </c>
      <c r="I170" s="420">
        <v>33.266666666666659</v>
      </c>
      <c r="J170" s="420">
        <v>33.733333333333334</v>
      </c>
      <c r="K170" s="419">
        <v>32.799999999999997</v>
      </c>
      <c r="L170" s="419">
        <v>31.65</v>
      </c>
      <c r="M170" s="419">
        <v>424.75245000000001</v>
      </c>
    </row>
    <row r="171" spans="1:13">
      <c r="A171" s="245">
        <v>161</v>
      </c>
      <c r="B171" s="421" t="s">
        <v>358</v>
      </c>
      <c r="C171" s="419">
        <v>3022.45</v>
      </c>
      <c r="D171" s="420">
        <v>3021.9333333333329</v>
      </c>
      <c r="E171" s="420">
        <v>2991.5666666666657</v>
      </c>
      <c r="F171" s="420">
        <v>2960.6833333333329</v>
      </c>
      <c r="G171" s="420">
        <v>2930.3166666666657</v>
      </c>
      <c r="H171" s="420">
        <v>3052.8166666666657</v>
      </c>
      <c r="I171" s="420">
        <v>3083.1833333333334</v>
      </c>
      <c r="J171" s="420">
        <v>3114.0666666666657</v>
      </c>
      <c r="K171" s="419">
        <v>3052.3</v>
      </c>
      <c r="L171" s="419">
        <v>2991.05</v>
      </c>
      <c r="M171" s="419">
        <v>0.40455999999999998</v>
      </c>
    </row>
    <row r="172" spans="1:13">
      <c r="A172" s="245">
        <v>162</v>
      </c>
      <c r="B172" s="421" t="s">
        <v>726</v>
      </c>
      <c r="C172" s="419">
        <v>201.5</v>
      </c>
      <c r="D172" s="420">
        <v>202.6</v>
      </c>
      <c r="E172" s="420">
        <v>199.89999999999998</v>
      </c>
      <c r="F172" s="420">
        <v>198.29999999999998</v>
      </c>
      <c r="G172" s="420">
        <v>195.59999999999997</v>
      </c>
      <c r="H172" s="420">
        <v>204.2</v>
      </c>
      <c r="I172" s="420">
        <v>206.89999999999998</v>
      </c>
      <c r="J172" s="420">
        <v>208.5</v>
      </c>
      <c r="K172" s="419">
        <v>205.3</v>
      </c>
      <c r="L172" s="419">
        <v>201</v>
      </c>
      <c r="M172" s="419">
        <v>2.1547100000000001</v>
      </c>
    </row>
    <row r="173" spans="1:13">
      <c r="A173" s="245">
        <v>163</v>
      </c>
      <c r="B173" s="421" t="s">
        <v>359</v>
      </c>
      <c r="C173" s="419">
        <v>3394.85</v>
      </c>
      <c r="D173" s="420">
        <v>3391</v>
      </c>
      <c r="E173" s="420">
        <v>3352</v>
      </c>
      <c r="F173" s="420">
        <v>3309.15</v>
      </c>
      <c r="G173" s="420">
        <v>3270.15</v>
      </c>
      <c r="H173" s="420">
        <v>3433.85</v>
      </c>
      <c r="I173" s="420">
        <v>3472.85</v>
      </c>
      <c r="J173" s="420">
        <v>3515.7</v>
      </c>
      <c r="K173" s="419">
        <v>3430</v>
      </c>
      <c r="L173" s="419">
        <v>3348.15</v>
      </c>
      <c r="M173" s="419">
        <v>6.9779999999999995E-2</v>
      </c>
    </row>
    <row r="174" spans="1:13">
      <c r="A174" s="245">
        <v>164</v>
      </c>
      <c r="B174" s="421" t="s">
        <v>241</v>
      </c>
      <c r="C174" s="419">
        <v>205.75</v>
      </c>
      <c r="D174" s="420">
        <v>205.91666666666666</v>
      </c>
      <c r="E174" s="420">
        <v>202.83333333333331</v>
      </c>
      <c r="F174" s="420">
        <v>199.91666666666666</v>
      </c>
      <c r="G174" s="420">
        <v>196.83333333333331</v>
      </c>
      <c r="H174" s="420">
        <v>208.83333333333331</v>
      </c>
      <c r="I174" s="420">
        <v>211.91666666666663</v>
      </c>
      <c r="J174" s="420">
        <v>214.83333333333331</v>
      </c>
      <c r="K174" s="419">
        <v>209</v>
      </c>
      <c r="L174" s="419">
        <v>203</v>
      </c>
      <c r="M174" s="419">
        <v>9.3211399999999998</v>
      </c>
    </row>
    <row r="175" spans="1:13">
      <c r="A175" s="245">
        <v>165</v>
      </c>
      <c r="B175" s="421" t="s">
        <v>360</v>
      </c>
      <c r="C175" s="419">
        <v>5698.65</v>
      </c>
      <c r="D175" s="420">
        <v>5687.2666666666673</v>
      </c>
      <c r="E175" s="420">
        <v>5663.4833333333345</v>
      </c>
      <c r="F175" s="420">
        <v>5628.3166666666675</v>
      </c>
      <c r="G175" s="420">
        <v>5604.5333333333347</v>
      </c>
      <c r="H175" s="420">
        <v>5722.4333333333343</v>
      </c>
      <c r="I175" s="420">
        <v>5746.2166666666672</v>
      </c>
      <c r="J175" s="420">
        <v>5781.3833333333341</v>
      </c>
      <c r="K175" s="419">
        <v>5711.05</v>
      </c>
      <c r="L175" s="419">
        <v>5652.1</v>
      </c>
      <c r="M175" s="419">
        <v>0.10324999999999999</v>
      </c>
    </row>
    <row r="176" spans="1:13">
      <c r="A176" s="245">
        <v>166</v>
      </c>
      <c r="B176" s="421" t="s">
        <v>925</v>
      </c>
      <c r="C176" s="419">
        <v>3367.15</v>
      </c>
      <c r="D176" s="420">
        <v>3383.5666666666671</v>
      </c>
      <c r="E176" s="420">
        <v>3334.1333333333341</v>
      </c>
      <c r="F176" s="420">
        <v>3301.1166666666672</v>
      </c>
      <c r="G176" s="420">
        <v>3251.6833333333343</v>
      </c>
      <c r="H176" s="420">
        <v>3416.5833333333339</v>
      </c>
      <c r="I176" s="420">
        <v>3466.0166666666673</v>
      </c>
      <c r="J176" s="420">
        <v>3499.0333333333338</v>
      </c>
      <c r="K176" s="419">
        <v>3433</v>
      </c>
      <c r="L176" s="419">
        <v>3350.55</v>
      </c>
      <c r="M176" s="419">
        <v>0.83353999999999995</v>
      </c>
    </row>
    <row r="177" spans="1:13">
      <c r="A177" s="245">
        <v>167</v>
      </c>
      <c r="B177" s="421" t="s">
        <v>361</v>
      </c>
      <c r="C177" s="419">
        <v>1507.95</v>
      </c>
      <c r="D177" s="420">
        <v>1510.3166666666668</v>
      </c>
      <c r="E177" s="420">
        <v>1497.7333333333336</v>
      </c>
      <c r="F177" s="420">
        <v>1487.5166666666667</v>
      </c>
      <c r="G177" s="420">
        <v>1474.9333333333334</v>
      </c>
      <c r="H177" s="420">
        <v>1520.5333333333338</v>
      </c>
      <c r="I177" s="420">
        <v>1533.1166666666672</v>
      </c>
      <c r="J177" s="420">
        <v>1543.3333333333339</v>
      </c>
      <c r="K177" s="419">
        <v>1522.9</v>
      </c>
      <c r="L177" s="419">
        <v>1500.1</v>
      </c>
      <c r="M177" s="419">
        <v>0.24209</v>
      </c>
    </row>
    <row r="178" spans="1:13">
      <c r="A178" s="245">
        <v>168</v>
      </c>
      <c r="B178" s="421" t="s">
        <v>100</v>
      </c>
      <c r="C178" s="419">
        <v>653.15</v>
      </c>
      <c r="D178" s="420">
        <v>652.75</v>
      </c>
      <c r="E178" s="420">
        <v>647.5</v>
      </c>
      <c r="F178" s="420">
        <v>641.85</v>
      </c>
      <c r="G178" s="420">
        <v>636.6</v>
      </c>
      <c r="H178" s="420">
        <v>658.4</v>
      </c>
      <c r="I178" s="420">
        <v>663.65</v>
      </c>
      <c r="J178" s="420">
        <v>669.3</v>
      </c>
      <c r="K178" s="419">
        <v>658</v>
      </c>
      <c r="L178" s="419">
        <v>647.1</v>
      </c>
      <c r="M178" s="419">
        <v>7.1893200000000004</v>
      </c>
    </row>
    <row r="179" spans="1:13">
      <c r="A179" s="245">
        <v>169</v>
      </c>
      <c r="B179" s="421" t="s">
        <v>362</v>
      </c>
      <c r="C179" s="419">
        <v>989.65</v>
      </c>
      <c r="D179" s="420">
        <v>992.76666666666677</v>
      </c>
      <c r="E179" s="420">
        <v>980.88333333333355</v>
      </c>
      <c r="F179" s="420">
        <v>972.11666666666679</v>
      </c>
      <c r="G179" s="420">
        <v>960.23333333333358</v>
      </c>
      <c r="H179" s="420">
        <v>1001.5333333333335</v>
      </c>
      <c r="I179" s="420">
        <v>1013.4166666666667</v>
      </c>
      <c r="J179" s="420">
        <v>1022.1833333333335</v>
      </c>
      <c r="K179" s="419">
        <v>1004.65</v>
      </c>
      <c r="L179" s="419">
        <v>984</v>
      </c>
      <c r="M179" s="419">
        <v>0.87078999999999995</v>
      </c>
    </row>
    <row r="180" spans="1:13">
      <c r="A180" s="245">
        <v>170</v>
      </c>
      <c r="B180" s="421" t="s">
        <v>242</v>
      </c>
      <c r="C180" s="419">
        <v>627.20000000000005</v>
      </c>
      <c r="D180" s="420">
        <v>627.2166666666667</v>
      </c>
      <c r="E180" s="420">
        <v>615.43333333333339</v>
      </c>
      <c r="F180" s="420">
        <v>603.66666666666674</v>
      </c>
      <c r="G180" s="420">
        <v>591.88333333333344</v>
      </c>
      <c r="H180" s="420">
        <v>638.98333333333335</v>
      </c>
      <c r="I180" s="420">
        <v>650.76666666666665</v>
      </c>
      <c r="J180" s="420">
        <v>662.5333333333333</v>
      </c>
      <c r="K180" s="419">
        <v>639</v>
      </c>
      <c r="L180" s="419">
        <v>615.45000000000005</v>
      </c>
      <c r="M180" s="419">
        <v>4.9290900000000004</v>
      </c>
    </row>
    <row r="181" spans="1:13">
      <c r="A181" s="245">
        <v>171</v>
      </c>
      <c r="B181" s="421" t="s">
        <v>103</v>
      </c>
      <c r="C181" s="419">
        <v>888.05</v>
      </c>
      <c r="D181" s="420">
        <v>883.1</v>
      </c>
      <c r="E181" s="420">
        <v>873.95</v>
      </c>
      <c r="F181" s="420">
        <v>859.85</v>
      </c>
      <c r="G181" s="420">
        <v>850.7</v>
      </c>
      <c r="H181" s="420">
        <v>897.2</v>
      </c>
      <c r="I181" s="420">
        <v>906.34999999999991</v>
      </c>
      <c r="J181" s="420">
        <v>920.45</v>
      </c>
      <c r="K181" s="419">
        <v>892.25</v>
      </c>
      <c r="L181" s="419">
        <v>869</v>
      </c>
      <c r="M181" s="419">
        <v>18.294070000000001</v>
      </c>
    </row>
    <row r="182" spans="1:13">
      <c r="A182" s="245">
        <v>172</v>
      </c>
      <c r="B182" s="421" t="s">
        <v>243</v>
      </c>
      <c r="C182" s="419">
        <v>570.65</v>
      </c>
      <c r="D182" s="420">
        <v>573.43333333333339</v>
      </c>
      <c r="E182" s="420">
        <v>563.36666666666679</v>
      </c>
      <c r="F182" s="420">
        <v>556.08333333333337</v>
      </c>
      <c r="G182" s="420">
        <v>546.01666666666677</v>
      </c>
      <c r="H182" s="420">
        <v>580.71666666666681</v>
      </c>
      <c r="I182" s="420">
        <v>590.78333333333342</v>
      </c>
      <c r="J182" s="420">
        <v>598.06666666666683</v>
      </c>
      <c r="K182" s="419">
        <v>583.5</v>
      </c>
      <c r="L182" s="419">
        <v>566.15</v>
      </c>
      <c r="M182" s="419">
        <v>2.5630999999999999</v>
      </c>
    </row>
    <row r="183" spans="1:13">
      <c r="A183" s="245">
        <v>173</v>
      </c>
      <c r="B183" s="421" t="s">
        <v>244</v>
      </c>
      <c r="C183" s="419">
        <v>1385.8</v>
      </c>
      <c r="D183" s="420">
        <v>1390.5666666666666</v>
      </c>
      <c r="E183" s="420">
        <v>1378.2833333333333</v>
      </c>
      <c r="F183" s="420">
        <v>1370.7666666666667</v>
      </c>
      <c r="G183" s="420">
        <v>1358.4833333333333</v>
      </c>
      <c r="H183" s="420">
        <v>1398.0833333333333</v>
      </c>
      <c r="I183" s="420">
        <v>1410.3666666666666</v>
      </c>
      <c r="J183" s="420">
        <v>1417.8833333333332</v>
      </c>
      <c r="K183" s="419">
        <v>1402.85</v>
      </c>
      <c r="L183" s="419">
        <v>1383.05</v>
      </c>
      <c r="M183" s="419">
        <v>3.2896800000000002</v>
      </c>
    </row>
    <row r="184" spans="1:13">
      <c r="A184" s="245">
        <v>174</v>
      </c>
      <c r="B184" s="421" t="s">
        <v>363</v>
      </c>
      <c r="C184" s="419">
        <v>333.65</v>
      </c>
      <c r="D184" s="420">
        <v>333.86666666666662</v>
      </c>
      <c r="E184" s="420">
        <v>329.78333333333325</v>
      </c>
      <c r="F184" s="420">
        <v>325.91666666666663</v>
      </c>
      <c r="G184" s="420">
        <v>321.83333333333326</v>
      </c>
      <c r="H184" s="420">
        <v>337.73333333333323</v>
      </c>
      <c r="I184" s="420">
        <v>341.81666666666661</v>
      </c>
      <c r="J184" s="420">
        <v>345.68333333333322</v>
      </c>
      <c r="K184" s="419">
        <v>337.95</v>
      </c>
      <c r="L184" s="419">
        <v>330</v>
      </c>
      <c r="M184" s="419">
        <v>32.986649999999997</v>
      </c>
    </row>
    <row r="185" spans="1:13">
      <c r="A185" s="245">
        <v>175</v>
      </c>
      <c r="B185" s="421" t="s">
        <v>245</v>
      </c>
      <c r="C185" s="419">
        <v>665.4</v>
      </c>
      <c r="D185" s="420">
        <v>659.1</v>
      </c>
      <c r="E185" s="420">
        <v>644.30000000000007</v>
      </c>
      <c r="F185" s="420">
        <v>623.20000000000005</v>
      </c>
      <c r="G185" s="420">
        <v>608.40000000000009</v>
      </c>
      <c r="H185" s="420">
        <v>680.2</v>
      </c>
      <c r="I185" s="420">
        <v>695</v>
      </c>
      <c r="J185" s="420">
        <v>716.1</v>
      </c>
      <c r="K185" s="419">
        <v>673.9</v>
      </c>
      <c r="L185" s="419">
        <v>638</v>
      </c>
      <c r="M185" s="419">
        <v>20.02515</v>
      </c>
    </row>
    <row r="186" spans="1:13">
      <c r="A186" s="245">
        <v>176</v>
      </c>
      <c r="B186" s="421" t="s">
        <v>104</v>
      </c>
      <c r="C186" s="419">
        <v>1500.3</v>
      </c>
      <c r="D186" s="420">
        <v>1499.2166666666665</v>
      </c>
      <c r="E186" s="420">
        <v>1490.083333333333</v>
      </c>
      <c r="F186" s="420">
        <v>1479.8666666666666</v>
      </c>
      <c r="G186" s="420">
        <v>1470.7333333333331</v>
      </c>
      <c r="H186" s="420">
        <v>1509.4333333333329</v>
      </c>
      <c r="I186" s="420">
        <v>1518.5666666666666</v>
      </c>
      <c r="J186" s="420">
        <v>1528.7833333333328</v>
      </c>
      <c r="K186" s="419">
        <v>1508.35</v>
      </c>
      <c r="L186" s="419">
        <v>1489</v>
      </c>
      <c r="M186" s="419">
        <v>6.3504800000000001</v>
      </c>
    </row>
    <row r="187" spans="1:13">
      <c r="A187" s="245">
        <v>177</v>
      </c>
      <c r="B187" s="421" t="s">
        <v>364</v>
      </c>
      <c r="C187" s="419">
        <v>388.25</v>
      </c>
      <c r="D187" s="420">
        <v>389</v>
      </c>
      <c r="E187" s="420">
        <v>385.5</v>
      </c>
      <c r="F187" s="420">
        <v>382.75</v>
      </c>
      <c r="G187" s="420">
        <v>379.25</v>
      </c>
      <c r="H187" s="420">
        <v>391.75</v>
      </c>
      <c r="I187" s="420">
        <v>395.25</v>
      </c>
      <c r="J187" s="420">
        <v>398</v>
      </c>
      <c r="K187" s="419">
        <v>392.5</v>
      </c>
      <c r="L187" s="419">
        <v>386.25</v>
      </c>
      <c r="M187" s="419">
        <v>1.5501</v>
      </c>
    </row>
    <row r="188" spans="1:13">
      <c r="A188" s="245">
        <v>178</v>
      </c>
      <c r="B188" s="421" t="s">
        <v>365</v>
      </c>
      <c r="C188" s="419">
        <v>158.69999999999999</v>
      </c>
      <c r="D188" s="420">
        <v>159.68333333333331</v>
      </c>
      <c r="E188" s="420">
        <v>157.11666666666662</v>
      </c>
      <c r="F188" s="420">
        <v>155.5333333333333</v>
      </c>
      <c r="G188" s="420">
        <v>152.96666666666661</v>
      </c>
      <c r="H188" s="420">
        <v>161.26666666666662</v>
      </c>
      <c r="I188" s="420">
        <v>163.83333333333329</v>
      </c>
      <c r="J188" s="420">
        <v>165.41666666666663</v>
      </c>
      <c r="K188" s="419">
        <v>162.25</v>
      </c>
      <c r="L188" s="419">
        <v>158.1</v>
      </c>
      <c r="M188" s="419">
        <v>24.102119999999999</v>
      </c>
    </row>
    <row r="189" spans="1:13">
      <c r="A189" s="245">
        <v>179</v>
      </c>
      <c r="B189" s="421" t="s">
        <v>366</v>
      </c>
      <c r="C189" s="419">
        <v>1247.8</v>
      </c>
      <c r="D189" s="420">
        <v>1252.7666666666667</v>
      </c>
      <c r="E189" s="420">
        <v>1230.6333333333332</v>
      </c>
      <c r="F189" s="420">
        <v>1213.4666666666665</v>
      </c>
      <c r="G189" s="420">
        <v>1191.333333333333</v>
      </c>
      <c r="H189" s="420">
        <v>1269.9333333333334</v>
      </c>
      <c r="I189" s="420">
        <v>1292.0666666666671</v>
      </c>
      <c r="J189" s="420">
        <v>1309.2333333333336</v>
      </c>
      <c r="K189" s="419">
        <v>1274.9000000000001</v>
      </c>
      <c r="L189" s="419">
        <v>1235.5999999999999</v>
      </c>
      <c r="M189" s="419">
        <v>0.96972999999999998</v>
      </c>
    </row>
    <row r="190" spans="1:13">
      <c r="A190" s="245">
        <v>180</v>
      </c>
      <c r="B190" s="421" t="s">
        <v>367</v>
      </c>
      <c r="C190" s="419">
        <v>405.25</v>
      </c>
      <c r="D190" s="420">
        <v>405.81666666666666</v>
      </c>
      <c r="E190" s="420">
        <v>400.43333333333334</v>
      </c>
      <c r="F190" s="420">
        <v>395.61666666666667</v>
      </c>
      <c r="G190" s="420">
        <v>390.23333333333335</v>
      </c>
      <c r="H190" s="420">
        <v>410.63333333333333</v>
      </c>
      <c r="I190" s="420">
        <v>416.01666666666665</v>
      </c>
      <c r="J190" s="420">
        <v>420.83333333333331</v>
      </c>
      <c r="K190" s="419">
        <v>411.2</v>
      </c>
      <c r="L190" s="419">
        <v>401</v>
      </c>
      <c r="M190" s="419">
        <v>4.1013200000000003</v>
      </c>
    </row>
    <row r="191" spans="1:13">
      <c r="A191" s="245">
        <v>181</v>
      </c>
      <c r="B191" s="421" t="s">
        <v>724</v>
      </c>
      <c r="C191" s="419">
        <v>182.05</v>
      </c>
      <c r="D191" s="420">
        <v>180.30000000000004</v>
      </c>
      <c r="E191" s="420">
        <v>173.20000000000007</v>
      </c>
      <c r="F191" s="420">
        <v>164.35000000000002</v>
      </c>
      <c r="G191" s="420">
        <v>157.25000000000006</v>
      </c>
      <c r="H191" s="420">
        <v>189.15000000000009</v>
      </c>
      <c r="I191" s="420">
        <v>196.25000000000006</v>
      </c>
      <c r="J191" s="420">
        <v>205.10000000000011</v>
      </c>
      <c r="K191" s="419">
        <v>187.4</v>
      </c>
      <c r="L191" s="419">
        <v>171.45</v>
      </c>
      <c r="M191" s="419">
        <v>31.545369999999998</v>
      </c>
    </row>
    <row r="192" spans="1:13">
      <c r="A192" s="245">
        <v>182</v>
      </c>
      <c r="B192" s="421" t="s">
        <v>751</v>
      </c>
      <c r="C192" s="419">
        <v>1131.45</v>
      </c>
      <c r="D192" s="420">
        <v>1142.4833333333333</v>
      </c>
      <c r="E192" s="420">
        <v>1110.9666666666667</v>
      </c>
      <c r="F192" s="420">
        <v>1090.4833333333333</v>
      </c>
      <c r="G192" s="420">
        <v>1058.9666666666667</v>
      </c>
      <c r="H192" s="420">
        <v>1162.9666666666667</v>
      </c>
      <c r="I192" s="420">
        <v>1194.4833333333336</v>
      </c>
      <c r="J192" s="420">
        <v>1214.9666666666667</v>
      </c>
      <c r="K192" s="419">
        <v>1174</v>
      </c>
      <c r="L192" s="419">
        <v>1122</v>
      </c>
      <c r="M192" s="419">
        <v>0.90129999999999999</v>
      </c>
    </row>
    <row r="193" spans="1:13">
      <c r="A193" s="245">
        <v>183</v>
      </c>
      <c r="B193" s="421" t="s">
        <v>368</v>
      </c>
      <c r="C193" s="419">
        <v>675</v>
      </c>
      <c r="D193" s="420">
        <v>670.56666666666672</v>
      </c>
      <c r="E193" s="420">
        <v>663.18333333333339</v>
      </c>
      <c r="F193" s="420">
        <v>651.36666666666667</v>
      </c>
      <c r="G193" s="420">
        <v>643.98333333333335</v>
      </c>
      <c r="H193" s="420">
        <v>682.38333333333344</v>
      </c>
      <c r="I193" s="420">
        <v>689.76666666666688</v>
      </c>
      <c r="J193" s="420">
        <v>701.58333333333348</v>
      </c>
      <c r="K193" s="419">
        <v>677.95</v>
      </c>
      <c r="L193" s="419">
        <v>658.75</v>
      </c>
      <c r="M193" s="419">
        <v>14.83925</v>
      </c>
    </row>
    <row r="194" spans="1:13">
      <c r="A194" s="245">
        <v>184</v>
      </c>
      <c r="B194" s="421" t="s">
        <v>369</v>
      </c>
      <c r="C194" s="419">
        <v>375.65</v>
      </c>
      <c r="D194" s="420">
        <v>376.75</v>
      </c>
      <c r="E194" s="420">
        <v>371.6</v>
      </c>
      <c r="F194" s="420">
        <v>367.55</v>
      </c>
      <c r="G194" s="420">
        <v>362.40000000000003</v>
      </c>
      <c r="H194" s="420">
        <v>380.8</v>
      </c>
      <c r="I194" s="420">
        <v>385.95</v>
      </c>
      <c r="J194" s="420">
        <v>390</v>
      </c>
      <c r="K194" s="419">
        <v>381.9</v>
      </c>
      <c r="L194" s="419">
        <v>372.7</v>
      </c>
      <c r="M194" s="419">
        <v>4.4581200000000001</v>
      </c>
    </row>
    <row r="195" spans="1:13">
      <c r="A195" s="245">
        <v>185</v>
      </c>
      <c r="B195" s="421" t="s">
        <v>370</v>
      </c>
      <c r="C195" s="419">
        <v>113.1</v>
      </c>
      <c r="D195" s="420">
        <v>112.98333333333333</v>
      </c>
      <c r="E195" s="420">
        <v>111.86666666666667</v>
      </c>
      <c r="F195" s="420">
        <v>110.63333333333334</v>
      </c>
      <c r="G195" s="420">
        <v>109.51666666666668</v>
      </c>
      <c r="H195" s="420">
        <v>114.21666666666667</v>
      </c>
      <c r="I195" s="420">
        <v>115.33333333333331</v>
      </c>
      <c r="J195" s="420">
        <v>116.56666666666666</v>
      </c>
      <c r="K195" s="419">
        <v>114.1</v>
      </c>
      <c r="L195" s="419">
        <v>111.75</v>
      </c>
      <c r="M195" s="419">
        <v>5.2650899999999998</v>
      </c>
    </row>
    <row r="196" spans="1:13">
      <c r="A196" s="245">
        <v>186</v>
      </c>
      <c r="B196" s="421" t="s">
        <v>371</v>
      </c>
      <c r="C196" s="419">
        <v>116.7</v>
      </c>
      <c r="D196" s="420">
        <v>116.13333333333333</v>
      </c>
      <c r="E196" s="420">
        <v>115.26666666666665</v>
      </c>
      <c r="F196" s="420">
        <v>113.83333333333333</v>
      </c>
      <c r="G196" s="420">
        <v>112.96666666666665</v>
      </c>
      <c r="H196" s="420">
        <v>117.56666666666665</v>
      </c>
      <c r="I196" s="420">
        <v>118.43333333333332</v>
      </c>
      <c r="J196" s="420">
        <v>119.86666666666665</v>
      </c>
      <c r="K196" s="419">
        <v>117</v>
      </c>
      <c r="L196" s="419">
        <v>114.7</v>
      </c>
      <c r="M196" s="419">
        <v>12.46489</v>
      </c>
    </row>
    <row r="197" spans="1:13">
      <c r="A197" s="245">
        <v>187</v>
      </c>
      <c r="B197" s="421" t="s">
        <v>246</v>
      </c>
      <c r="C197" s="419">
        <v>335.05</v>
      </c>
      <c r="D197" s="420">
        <v>333.81666666666666</v>
      </c>
      <c r="E197" s="420">
        <v>331.73333333333335</v>
      </c>
      <c r="F197" s="420">
        <v>328.41666666666669</v>
      </c>
      <c r="G197" s="420">
        <v>326.33333333333337</v>
      </c>
      <c r="H197" s="420">
        <v>337.13333333333333</v>
      </c>
      <c r="I197" s="420">
        <v>339.2166666666667</v>
      </c>
      <c r="J197" s="420">
        <v>342.5333333333333</v>
      </c>
      <c r="K197" s="419">
        <v>335.9</v>
      </c>
      <c r="L197" s="419">
        <v>330.5</v>
      </c>
      <c r="M197" s="419">
        <v>3.0767699999999998</v>
      </c>
    </row>
    <row r="198" spans="1:13">
      <c r="A198" s="245">
        <v>188</v>
      </c>
      <c r="B198" s="421" t="s">
        <v>372</v>
      </c>
      <c r="C198" s="419">
        <v>688.9</v>
      </c>
      <c r="D198" s="420">
        <v>688.48333333333323</v>
      </c>
      <c r="E198" s="420">
        <v>686.91666666666652</v>
      </c>
      <c r="F198" s="420">
        <v>684.93333333333328</v>
      </c>
      <c r="G198" s="420">
        <v>683.36666666666656</v>
      </c>
      <c r="H198" s="420">
        <v>690.46666666666647</v>
      </c>
      <c r="I198" s="420">
        <v>692.0333333333333</v>
      </c>
      <c r="J198" s="420">
        <v>694.01666666666642</v>
      </c>
      <c r="K198" s="419">
        <v>690.05</v>
      </c>
      <c r="L198" s="419">
        <v>686.5</v>
      </c>
      <c r="M198" s="419">
        <v>0.22484000000000001</v>
      </c>
    </row>
    <row r="199" spans="1:13">
      <c r="A199" s="245">
        <v>189</v>
      </c>
      <c r="B199" s="421" t="s">
        <v>247</v>
      </c>
      <c r="C199" s="419">
        <v>2214.8000000000002</v>
      </c>
      <c r="D199" s="420">
        <v>2218.2666666666669</v>
      </c>
      <c r="E199" s="420">
        <v>2191.5333333333338</v>
      </c>
      <c r="F199" s="420">
        <v>2168.2666666666669</v>
      </c>
      <c r="G199" s="420">
        <v>2141.5333333333338</v>
      </c>
      <c r="H199" s="420">
        <v>2241.5333333333338</v>
      </c>
      <c r="I199" s="420">
        <v>2268.2666666666664</v>
      </c>
      <c r="J199" s="420">
        <v>2291.5333333333338</v>
      </c>
      <c r="K199" s="419">
        <v>2245</v>
      </c>
      <c r="L199" s="419">
        <v>2195</v>
      </c>
      <c r="M199" s="419">
        <v>1.71533</v>
      </c>
    </row>
    <row r="200" spans="1:13">
      <c r="A200" s="245">
        <v>190</v>
      </c>
      <c r="B200" s="421" t="s">
        <v>107</v>
      </c>
      <c r="C200" s="419">
        <v>985.5</v>
      </c>
      <c r="D200" s="420">
        <v>982.88333333333333</v>
      </c>
      <c r="E200" s="420">
        <v>977.76666666666665</v>
      </c>
      <c r="F200" s="420">
        <v>970.0333333333333</v>
      </c>
      <c r="G200" s="420">
        <v>964.91666666666663</v>
      </c>
      <c r="H200" s="420">
        <v>990.61666666666667</v>
      </c>
      <c r="I200" s="420">
        <v>995.73333333333323</v>
      </c>
      <c r="J200" s="420">
        <v>1003.4666666666667</v>
      </c>
      <c r="K200" s="419">
        <v>988</v>
      </c>
      <c r="L200" s="419">
        <v>975.15</v>
      </c>
      <c r="M200" s="419">
        <v>28.615089999999999</v>
      </c>
    </row>
    <row r="201" spans="1:13">
      <c r="A201" s="245">
        <v>191</v>
      </c>
      <c r="B201" s="421" t="s">
        <v>248</v>
      </c>
      <c r="C201" s="419">
        <v>2894.6</v>
      </c>
      <c r="D201" s="420">
        <v>2904.0333333333328</v>
      </c>
      <c r="E201" s="420">
        <v>2880.1166666666659</v>
      </c>
      <c r="F201" s="420">
        <v>2865.6333333333332</v>
      </c>
      <c r="G201" s="420">
        <v>2841.7166666666662</v>
      </c>
      <c r="H201" s="420">
        <v>2918.5166666666655</v>
      </c>
      <c r="I201" s="420">
        <v>2942.4333333333325</v>
      </c>
      <c r="J201" s="420">
        <v>2956.9166666666652</v>
      </c>
      <c r="K201" s="419">
        <v>2927.95</v>
      </c>
      <c r="L201" s="419">
        <v>2889.55</v>
      </c>
      <c r="M201" s="419">
        <v>1.44007</v>
      </c>
    </row>
    <row r="202" spans="1:13">
      <c r="A202" s="245">
        <v>192</v>
      </c>
      <c r="B202" s="421" t="s">
        <v>109</v>
      </c>
      <c r="C202" s="419">
        <v>1486.75</v>
      </c>
      <c r="D202" s="420">
        <v>1490.5833333333333</v>
      </c>
      <c r="E202" s="420">
        <v>1479.1666666666665</v>
      </c>
      <c r="F202" s="420">
        <v>1471.5833333333333</v>
      </c>
      <c r="G202" s="420">
        <v>1460.1666666666665</v>
      </c>
      <c r="H202" s="420">
        <v>1498.1666666666665</v>
      </c>
      <c r="I202" s="420">
        <v>1509.583333333333</v>
      </c>
      <c r="J202" s="420">
        <v>1517.1666666666665</v>
      </c>
      <c r="K202" s="419">
        <v>1502</v>
      </c>
      <c r="L202" s="419">
        <v>1483</v>
      </c>
      <c r="M202" s="419">
        <v>84.557209999999998</v>
      </c>
    </row>
    <row r="203" spans="1:13">
      <c r="A203" s="245">
        <v>193</v>
      </c>
      <c r="B203" s="421" t="s">
        <v>249</v>
      </c>
      <c r="C203" s="419">
        <v>685.75</v>
      </c>
      <c r="D203" s="420">
        <v>687.04999999999984</v>
      </c>
      <c r="E203" s="420">
        <v>681.49999999999966</v>
      </c>
      <c r="F203" s="420">
        <v>677.24999999999977</v>
      </c>
      <c r="G203" s="420">
        <v>671.69999999999959</v>
      </c>
      <c r="H203" s="420">
        <v>691.29999999999973</v>
      </c>
      <c r="I203" s="420">
        <v>696.84999999999991</v>
      </c>
      <c r="J203" s="420">
        <v>701.0999999999998</v>
      </c>
      <c r="K203" s="419">
        <v>692.6</v>
      </c>
      <c r="L203" s="419">
        <v>682.8</v>
      </c>
      <c r="M203" s="419">
        <v>25.565470000000001</v>
      </c>
    </row>
    <row r="204" spans="1:13">
      <c r="A204" s="245">
        <v>194</v>
      </c>
      <c r="B204" s="421" t="s">
        <v>375</v>
      </c>
      <c r="C204" s="419">
        <v>66.599999999999994</v>
      </c>
      <c r="D204" s="420">
        <v>67.033333333333331</v>
      </c>
      <c r="E204" s="420">
        <v>65.816666666666663</v>
      </c>
      <c r="F204" s="420">
        <v>65.033333333333331</v>
      </c>
      <c r="G204" s="420">
        <v>63.816666666666663</v>
      </c>
      <c r="H204" s="420">
        <v>67.816666666666663</v>
      </c>
      <c r="I204" s="420">
        <v>69.033333333333331</v>
      </c>
      <c r="J204" s="420">
        <v>69.816666666666663</v>
      </c>
      <c r="K204" s="419">
        <v>68.25</v>
      </c>
      <c r="L204" s="419">
        <v>66.25</v>
      </c>
      <c r="M204" s="419">
        <v>92.129710000000003</v>
      </c>
    </row>
    <row r="205" spans="1:13">
      <c r="A205" s="245">
        <v>195</v>
      </c>
      <c r="B205" s="421" t="s">
        <v>931</v>
      </c>
      <c r="C205" s="419">
        <v>1136.6500000000001</v>
      </c>
      <c r="D205" s="420">
        <v>1120.8833333333334</v>
      </c>
      <c r="E205" s="420">
        <v>1048.0666666666668</v>
      </c>
      <c r="F205" s="420">
        <v>959.48333333333335</v>
      </c>
      <c r="G205" s="420">
        <v>886.66666666666674</v>
      </c>
      <c r="H205" s="420">
        <v>1209.4666666666669</v>
      </c>
      <c r="I205" s="420">
        <v>1282.2833333333335</v>
      </c>
      <c r="J205" s="420">
        <v>1370.866666666667</v>
      </c>
      <c r="K205" s="419">
        <v>1193.7</v>
      </c>
      <c r="L205" s="419">
        <v>1032.3</v>
      </c>
      <c r="M205" s="419">
        <v>193.53834000000001</v>
      </c>
    </row>
    <row r="206" spans="1:13">
      <c r="A206" s="245">
        <v>196</v>
      </c>
      <c r="B206" s="421" t="s">
        <v>373</v>
      </c>
      <c r="C206" s="419">
        <v>896.05</v>
      </c>
      <c r="D206" s="420">
        <v>896.13333333333333</v>
      </c>
      <c r="E206" s="420">
        <v>885.26666666666665</v>
      </c>
      <c r="F206" s="420">
        <v>874.48333333333335</v>
      </c>
      <c r="G206" s="420">
        <v>863.61666666666667</v>
      </c>
      <c r="H206" s="420">
        <v>906.91666666666663</v>
      </c>
      <c r="I206" s="420">
        <v>917.78333333333319</v>
      </c>
      <c r="J206" s="420">
        <v>928.56666666666661</v>
      </c>
      <c r="K206" s="419">
        <v>907</v>
      </c>
      <c r="L206" s="419">
        <v>885.35</v>
      </c>
      <c r="M206" s="419">
        <v>0.29837999999999998</v>
      </c>
    </row>
    <row r="207" spans="1:13">
      <c r="A207" s="245">
        <v>197</v>
      </c>
      <c r="B207" s="421" t="s">
        <v>105</v>
      </c>
      <c r="C207" s="419">
        <v>989</v>
      </c>
      <c r="D207" s="420">
        <v>988.80000000000007</v>
      </c>
      <c r="E207" s="420">
        <v>980.40000000000009</v>
      </c>
      <c r="F207" s="420">
        <v>971.80000000000007</v>
      </c>
      <c r="G207" s="420">
        <v>963.40000000000009</v>
      </c>
      <c r="H207" s="420">
        <v>997.40000000000009</v>
      </c>
      <c r="I207" s="420">
        <v>1005.8</v>
      </c>
      <c r="J207" s="420">
        <v>1014.4000000000001</v>
      </c>
      <c r="K207" s="419">
        <v>997.2</v>
      </c>
      <c r="L207" s="419">
        <v>980.2</v>
      </c>
      <c r="M207" s="419">
        <v>12.085750000000001</v>
      </c>
    </row>
    <row r="208" spans="1:13">
      <c r="A208" s="245">
        <v>198</v>
      </c>
      <c r="B208" s="421" t="s">
        <v>374</v>
      </c>
      <c r="C208" s="419">
        <v>250.05</v>
      </c>
      <c r="D208" s="420">
        <v>251.20000000000002</v>
      </c>
      <c r="E208" s="420">
        <v>248.60000000000002</v>
      </c>
      <c r="F208" s="420">
        <v>247.15</v>
      </c>
      <c r="G208" s="420">
        <v>244.55</v>
      </c>
      <c r="H208" s="420">
        <v>252.65000000000003</v>
      </c>
      <c r="I208" s="420">
        <v>255.25</v>
      </c>
      <c r="J208" s="420">
        <v>256.70000000000005</v>
      </c>
      <c r="K208" s="419">
        <v>253.8</v>
      </c>
      <c r="L208" s="419">
        <v>249.75</v>
      </c>
      <c r="M208" s="419">
        <v>1.25814</v>
      </c>
    </row>
    <row r="209" spans="1:13">
      <c r="A209" s="245">
        <v>199</v>
      </c>
      <c r="B209" s="421" t="s">
        <v>932</v>
      </c>
      <c r="C209" s="419">
        <v>140.94999999999999</v>
      </c>
      <c r="D209" s="420">
        <v>140.96666666666667</v>
      </c>
      <c r="E209" s="420">
        <v>137.03333333333333</v>
      </c>
      <c r="F209" s="420">
        <v>133.11666666666667</v>
      </c>
      <c r="G209" s="420">
        <v>129.18333333333334</v>
      </c>
      <c r="H209" s="420">
        <v>144.88333333333333</v>
      </c>
      <c r="I209" s="420">
        <v>148.81666666666666</v>
      </c>
      <c r="J209" s="420">
        <v>152.73333333333332</v>
      </c>
      <c r="K209" s="419">
        <v>144.9</v>
      </c>
      <c r="L209" s="419">
        <v>137.05000000000001</v>
      </c>
      <c r="M209" s="419">
        <v>7.6511800000000001</v>
      </c>
    </row>
    <row r="210" spans="1:13">
      <c r="A210" s="245">
        <v>200</v>
      </c>
      <c r="B210" s="421" t="s">
        <v>110</v>
      </c>
      <c r="C210" s="419">
        <v>2922.5</v>
      </c>
      <c r="D210" s="420">
        <v>2924.8333333333335</v>
      </c>
      <c r="E210" s="420">
        <v>2902.666666666667</v>
      </c>
      <c r="F210" s="420">
        <v>2882.8333333333335</v>
      </c>
      <c r="G210" s="420">
        <v>2860.666666666667</v>
      </c>
      <c r="H210" s="420">
        <v>2944.666666666667</v>
      </c>
      <c r="I210" s="420">
        <v>2966.8333333333339</v>
      </c>
      <c r="J210" s="420">
        <v>2986.666666666667</v>
      </c>
      <c r="K210" s="419">
        <v>2947</v>
      </c>
      <c r="L210" s="419">
        <v>2905</v>
      </c>
      <c r="M210" s="419">
        <v>6.3475099999999998</v>
      </c>
    </row>
    <row r="211" spans="1:13">
      <c r="A211" s="245">
        <v>201</v>
      </c>
      <c r="B211" s="421" t="s">
        <v>376</v>
      </c>
      <c r="C211" s="419">
        <v>54.45</v>
      </c>
      <c r="D211" s="420">
        <v>55.15</v>
      </c>
      <c r="E211" s="420">
        <v>53.3</v>
      </c>
      <c r="F211" s="420">
        <v>52.15</v>
      </c>
      <c r="G211" s="420">
        <v>50.3</v>
      </c>
      <c r="H211" s="420">
        <v>56.3</v>
      </c>
      <c r="I211" s="420">
        <v>58.150000000000006</v>
      </c>
      <c r="J211" s="420">
        <v>59.3</v>
      </c>
      <c r="K211" s="419">
        <v>57</v>
      </c>
      <c r="L211" s="419">
        <v>54</v>
      </c>
      <c r="M211" s="419">
        <v>140.12213</v>
      </c>
    </row>
    <row r="212" spans="1:13">
      <c r="A212" s="245">
        <v>202</v>
      </c>
      <c r="B212" s="421" t="s">
        <v>112</v>
      </c>
      <c r="C212" s="419">
        <v>379.4</v>
      </c>
      <c r="D212" s="420">
        <v>377.40000000000003</v>
      </c>
      <c r="E212" s="420">
        <v>374.00000000000006</v>
      </c>
      <c r="F212" s="420">
        <v>368.6</v>
      </c>
      <c r="G212" s="420">
        <v>365.20000000000005</v>
      </c>
      <c r="H212" s="420">
        <v>382.80000000000007</v>
      </c>
      <c r="I212" s="420">
        <v>386.20000000000005</v>
      </c>
      <c r="J212" s="420">
        <v>391.60000000000008</v>
      </c>
      <c r="K212" s="419">
        <v>380.8</v>
      </c>
      <c r="L212" s="419">
        <v>372</v>
      </c>
      <c r="M212" s="419">
        <v>82.322919999999996</v>
      </c>
    </row>
    <row r="213" spans="1:13">
      <c r="A213" s="245">
        <v>203</v>
      </c>
      <c r="B213" s="421" t="s">
        <v>377</v>
      </c>
      <c r="C213" s="419">
        <v>1013.75</v>
      </c>
      <c r="D213" s="420">
        <v>1017.5333333333333</v>
      </c>
      <c r="E213" s="420">
        <v>1006.2166666666667</v>
      </c>
      <c r="F213" s="420">
        <v>998.68333333333339</v>
      </c>
      <c r="G213" s="420">
        <v>987.36666666666679</v>
      </c>
      <c r="H213" s="420">
        <v>1025.0666666666666</v>
      </c>
      <c r="I213" s="420">
        <v>1036.3833333333332</v>
      </c>
      <c r="J213" s="420">
        <v>1043.9166666666665</v>
      </c>
      <c r="K213" s="419">
        <v>1028.8499999999999</v>
      </c>
      <c r="L213" s="419">
        <v>1010</v>
      </c>
      <c r="M213" s="419">
        <v>2.3885000000000001</v>
      </c>
    </row>
    <row r="214" spans="1:13">
      <c r="A214" s="245">
        <v>204</v>
      </c>
      <c r="B214" s="421" t="s">
        <v>378</v>
      </c>
      <c r="C214" s="419">
        <v>142.9</v>
      </c>
      <c r="D214" s="420">
        <v>143.60000000000002</v>
      </c>
      <c r="E214" s="420">
        <v>141.40000000000003</v>
      </c>
      <c r="F214" s="420">
        <v>139.9</v>
      </c>
      <c r="G214" s="420">
        <v>137.70000000000002</v>
      </c>
      <c r="H214" s="420">
        <v>145.10000000000005</v>
      </c>
      <c r="I214" s="420">
        <v>147.30000000000004</v>
      </c>
      <c r="J214" s="420">
        <v>148.80000000000007</v>
      </c>
      <c r="K214" s="419">
        <v>145.80000000000001</v>
      </c>
      <c r="L214" s="419">
        <v>142.1</v>
      </c>
      <c r="M214" s="419">
        <v>22.594110000000001</v>
      </c>
    </row>
    <row r="215" spans="1:13">
      <c r="A215" s="245">
        <v>205</v>
      </c>
      <c r="B215" s="421" t="s">
        <v>113</v>
      </c>
      <c r="C215" s="419">
        <v>296.2</v>
      </c>
      <c r="D215" s="420">
        <v>295.38333333333333</v>
      </c>
      <c r="E215" s="420">
        <v>293.81666666666666</v>
      </c>
      <c r="F215" s="420">
        <v>291.43333333333334</v>
      </c>
      <c r="G215" s="420">
        <v>289.86666666666667</v>
      </c>
      <c r="H215" s="420">
        <v>297.76666666666665</v>
      </c>
      <c r="I215" s="420">
        <v>299.33333333333326</v>
      </c>
      <c r="J215" s="420">
        <v>301.71666666666664</v>
      </c>
      <c r="K215" s="419">
        <v>296.95</v>
      </c>
      <c r="L215" s="419">
        <v>293</v>
      </c>
      <c r="M215" s="419">
        <v>28.42511</v>
      </c>
    </row>
    <row r="216" spans="1:13">
      <c r="A216" s="245">
        <v>206</v>
      </c>
      <c r="B216" s="421" t="s">
        <v>114</v>
      </c>
      <c r="C216" s="419">
        <v>2478</v>
      </c>
      <c r="D216" s="420">
        <v>2475</v>
      </c>
      <c r="E216" s="420">
        <v>2466</v>
      </c>
      <c r="F216" s="420">
        <v>2454</v>
      </c>
      <c r="G216" s="420">
        <v>2445</v>
      </c>
      <c r="H216" s="420">
        <v>2487</v>
      </c>
      <c r="I216" s="420">
        <v>2496</v>
      </c>
      <c r="J216" s="420">
        <v>2508</v>
      </c>
      <c r="K216" s="419">
        <v>2484</v>
      </c>
      <c r="L216" s="419">
        <v>2463</v>
      </c>
      <c r="M216" s="419">
        <v>7.3504300000000002</v>
      </c>
    </row>
    <row r="217" spans="1:13">
      <c r="A217" s="245">
        <v>207</v>
      </c>
      <c r="B217" s="421" t="s">
        <v>250</v>
      </c>
      <c r="C217" s="419">
        <v>339.95</v>
      </c>
      <c r="D217" s="420">
        <v>340.36666666666662</v>
      </c>
      <c r="E217" s="420">
        <v>335.83333333333326</v>
      </c>
      <c r="F217" s="420">
        <v>331.71666666666664</v>
      </c>
      <c r="G217" s="420">
        <v>327.18333333333328</v>
      </c>
      <c r="H217" s="420">
        <v>344.48333333333323</v>
      </c>
      <c r="I217" s="420">
        <v>349.01666666666665</v>
      </c>
      <c r="J217" s="420">
        <v>353.13333333333321</v>
      </c>
      <c r="K217" s="419">
        <v>344.9</v>
      </c>
      <c r="L217" s="419">
        <v>336.25</v>
      </c>
      <c r="M217" s="419">
        <v>12.7197</v>
      </c>
    </row>
    <row r="218" spans="1:13">
      <c r="A218" s="245">
        <v>208</v>
      </c>
      <c r="B218" s="421" t="s">
        <v>379</v>
      </c>
      <c r="C218" s="419">
        <v>41481.15</v>
      </c>
      <c r="D218" s="420">
        <v>41572.366666666661</v>
      </c>
      <c r="E218" s="420">
        <v>40944.733333333323</v>
      </c>
      <c r="F218" s="420">
        <v>40408.316666666658</v>
      </c>
      <c r="G218" s="420">
        <v>39780.68333333332</v>
      </c>
      <c r="H218" s="420">
        <v>42108.783333333326</v>
      </c>
      <c r="I218" s="420">
        <v>42736.416666666672</v>
      </c>
      <c r="J218" s="420">
        <v>43272.833333333328</v>
      </c>
      <c r="K218" s="419">
        <v>42200</v>
      </c>
      <c r="L218" s="419">
        <v>41035.949999999997</v>
      </c>
      <c r="M218" s="419">
        <v>6.8229999999999999E-2</v>
      </c>
    </row>
    <row r="219" spans="1:13">
      <c r="A219" s="245">
        <v>209</v>
      </c>
      <c r="B219" s="421" t="s">
        <v>251</v>
      </c>
      <c r="C219" s="419">
        <v>54.05</v>
      </c>
      <c r="D219" s="420">
        <v>53.916666666666664</v>
      </c>
      <c r="E219" s="420">
        <v>52.633333333333326</v>
      </c>
      <c r="F219" s="420">
        <v>51.216666666666661</v>
      </c>
      <c r="G219" s="420">
        <v>49.933333333333323</v>
      </c>
      <c r="H219" s="420">
        <v>55.333333333333329</v>
      </c>
      <c r="I219" s="420">
        <v>56.616666666666674</v>
      </c>
      <c r="J219" s="420">
        <v>58.033333333333331</v>
      </c>
      <c r="K219" s="419">
        <v>55.2</v>
      </c>
      <c r="L219" s="419">
        <v>52.5</v>
      </c>
      <c r="M219" s="419">
        <v>72.748580000000004</v>
      </c>
    </row>
    <row r="220" spans="1:13">
      <c r="A220" s="245">
        <v>210</v>
      </c>
      <c r="B220" s="421" t="s">
        <v>108</v>
      </c>
      <c r="C220" s="419">
        <v>2459.4</v>
      </c>
      <c r="D220" s="420">
        <v>2468.9166666666665</v>
      </c>
      <c r="E220" s="420">
        <v>2446.4833333333331</v>
      </c>
      <c r="F220" s="420">
        <v>2433.5666666666666</v>
      </c>
      <c r="G220" s="420">
        <v>2411.1333333333332</v>
      </c>
      <c r="H220" s="420">
        <v>2481.833333333333</v>
      </c>
      <c r="I220" s="420">
        <v>2504.2666666666664</v>
      </c>
      <c r="J220" s="420">
        <v>2517.1833333333329</v>
      </c>
      <c r="K220" s="419">
        <v>2491.35</v>
      </c>
      <c r="L220" s="419">
        <v>2456</v>
      </c>
      <c r="M220" s="419">
        <v>21.894469999999998</v>
      </c>
    </row>
    <row r="221" spans="1:13">
      <c r="A221" s="245">
        <v>211</v>
      </c>
      <c r="B221" s="421" t="s">
        <v>808</v>
      </c>
      <c r="C221" s="419">
        <v>296.95</v>
      </c>
      <c r="D221" s="420">
        <v>296.81666666666666</v>
      </c>
      <c r="E221" s="420">
        <v>293.63333333333333</v>
      </c>
      <c r="F221" s="420">
        <v>290.31666666666666</v>
      </c>
      <c r="G221" s="420">
        <v>287.13333333333333</v>
      </c>
      <c r="H221" s="420">
        <v>300.13333333333333</v>
      </c>
      <c r="I221" s="420">
        <v>303.31666666666661</v>
      </c>
      <c r="J221" s="420">
        <v>306.63333333333333</v>
      </c>
      <c r="K221" s="419">
        <v>300</v>
      </c>
      <c r="L221" s="419">
        <v>293.5</v>
      </c>
      <c r="M221" s="419">
        <v>1.32308</v>
      </c>
    </row>
    <row r="222" spans="1:13">
      <c r="A222" s="245">
        <v>212</v>
      </c>
      <c r="B222" s="421" t="s">
        <v>116</v>
      </c>
      <c r="C222" s="419">
        <v>630.85</v>
      </c>
      <c r="D222" s="420">
        <v>632.76666666666665</v>
      </c>
      <c r="E222" s="420">
        <v>628.13333333333333</v>
      </c>
      <c r="F222" s="420">
        <v>625.41666666666663</v>
      </c>
      <c r="G222" s="420">
        <v>620.7833333333333</v>
      </c>
      <c r="H222" s="420">
        <v>635.48333333333335</v>
      </c>
      <c r="I222" s="420">
        <v>640.11666666666656</v>
      </c>
      <c r="J222" s="420">
        <v>642.83333333333337</v>
      </c>
      <c r="K222" s="419">
        <v>637.4</v>
      </c>
      <c r="L222" s="419">
        <v>630.04999999999995</v>
      </c>
      <c r="M222" s="419">
        <v>105.17081</v>
      </c>
    </row>
    <row r="223" spans="1:13">
      <c r="A223" s="245">
        <v>213</v>
      </c>
      <c r="B223" s="421" t="s">
        <v>252</v>
      </c>
      <c r="C223" s="419">
        <v>1558.8</v>
      </c>
      <c r="D223" s="420">
        <v>1569.4333333333334</v>
      </c>
      <c r="E223" s="420">
        <v>1544.4166666666667</v>
      </c>
      <c r="F223" s="420">
        <v>1530.0333333333333</v>
      </c>
      <c r="G223" s="420">
        <v>1505.0166666666667</v>
      </c>
      <c r="H223" s="420">
        <v>1583.8166666666668</v>
      </c>
      <c r="I223" s="420">
        <v>1608.8333333333333</v>
      </c>
      <c r="J223" s="420">
        <v>1623.2166666666669</v>
      </c>
      <c r="K223" s="419">
        <v>1594.45</v>
      </c>
      <c r="L223" s="419">
        <v>1555.05</v>
      </c>
      <c r="M223" s="419">
        <v>6.2057099999999998</v>
      </c>
    </row>
    <row r="224" spans="1:13">
      <c r="A224" s="245">
        <v>214</v>
      </c>
      <c r="B224" s="421" t="s">
        <v>117</v>
      </c>
      <c r="C224" s="419">
        <v>614.35</v>
      </c>
      <c r="D224" s="420">
        <v>614.63333333333333</v>
      </c>
      <c r="E224" s="420">
        <v>611.36666666666667</v>
      </c>
      <c r="F224" s="420">
        <v>608.38333333333333</v>
      </c>
      <c r="G224" s="420">
        <v>605.11666666666667</v>
      </c>
      <c r="H224" s="420">
        <v>617.61666666666667</v>
      </c>
      <c r="I224" s="420">
        <v>620.88333333333333</v>
      </c>
      <c r="J224" s="420">
        <v>623.86666666666667</v>
      </c>
      <c r="K224" s="419">
        <v>617.9</v>
      </c>
      <c r="L224" s="419">
        <v>611.65</v>
      </c>
      <c r="M224" s="419">
        <v>4.6954099999999999</v>
      </c>
    </row>
    <row r="225" spans="1:13">
      <c r="A225" s="245">
        <v>215</v>
      </c>
      <c r="B225" s="421" t="s">
        <v>380</v>
      </c>
      <c r="C225" s="419">
        <v>660.15</v>
      </c>
      <c r="D225" s="420">
        <v>654.55000000000007</v>
      </c>
      <c r="E225" s="420">
        <v>642.70000000000016</v>
      </c>
      <c r="F225" s="420">
        <v>625.25000000000011</v>
      </c>
      <c r="G225" s="420">
        <v>613.4000000000002</v>
      </c>
      <c r="H225" s="420">
        <v>672.00000000000011</v>
      </c>
      <c r="I225" s="420">
        <v>683.85</v>
      </c>
      <c r="J225" s="420">
        <v>701.30000000000007</v>
      </c>
      <c r="K225" s="419">
        <v>666.4</v>
      </c>
      <c r="L225" s="419">
        <v>637.1</v>
      </c>
      <c r="M225" s="419">
        <v>4.5439100000000003</v>
      </c>
    </row>
    <row r="226" spans="1:13">
      <c r="A226" s="245">
        <v>216</v>
      </c>
      <c r="B226" s="421" t="s">
        <v>253</v>
      </c>
      <c r="C226" s="419">
        <v>37.75</v>
      </c>
      <c r="D226" s="420">
        <v>37.883333333333333</v>
      </c>
      <c r="E226" s="420">
        <v>37.516666666666666</v>
      </c>
      <c r="F226" s="420">
        <v>37.283333333333331</v>
      </c>
      <c r="G226" s="420">
        <v>36.916666666666664</v>
      </c>
      <c r="H226" s="420">
        <v>38.116666666666667</v>
      </c>
      <c r="I226" s="420">
        <v>38.483333333333327</v>
      </c>
      <c r="J226" s="420">
        <v>38.716666666666669</v>
      </c>
      <c r="K226" s="419">
        <v>38.25</v>
      </c>
      <c r="L226" s="419">
        <v>37.65</v>
      </c>
      <c r="M226" s="419">
        <v>55.488349999999997</v>
      </c>
    </row>
    <row r="227" spans="1:13">
      <c r="A227" s="245">
        <v>217</v>
      </c>
      <c r="B227" s="421" t="s">
        <v>119</v>
      </c>
      <c r="C227" s="419">
        <v>54.2</v>
      </c>
      <c r="D227" s="420">
        <v>54.366666666666667</v>
      </c>
      <c r="E227" s="420">
        <v>53.733333333333334</v>
      </c>
      <c r="F227" s="420">
        <v>53.266666666666666</v>
      </c>
      <c r="G227" s="420">
        <v>52.633333333333333</v>
      </c>
      <c r="H227" s="420">
        <v>54.833333333333336</v>
      </c>
      <c r="I227" s="420">
        <v>55.466666666666676</v>
      </c>
      <c r="J227" s="420">
        <v>55.933333333333337</v>
      </c>
      <c r="K227" s="419">
        <v>55</v>
      </c>
      <c r="L227" s="419">
        <v>53.9</v>
      </c>
      <c r="M227" s="419">
        <v>219.43781999999999</v>
      </c>
    </row>
    <row r="228" spans="1:13">
      <c r="A228" s="245">
        <v>218</v>
      </c>
      <c r="B228" s="421" t="s">
        <v>381</v>
      </c>
      <c r="C228" s="419">
        <v>53.25</v>
      </c>
      <c r="D228" s="420">
        <v>53.199999999999996</v>
      </c>
      <c r="E228" s="420">
        <v>52.399999999999991</v>
      </c>
      <c r="F228" s="420">
        <v>51.55</v>
      </c>
      <c r="G228" s="420">
        <v>50.749999999999993</v>
      </c>
      <c r="H228" s="420">
        <v>54.04999999999999</v>
      </c>
      <c r="I228" s="420">
        <v>54.849999999999987</v>
      </c>
      <c r="J228" s="420">
        <v>55.699999999999989</v>
      </c>
      <c r="K228" s="419">
        <v>54</v>
      </c>
      <c r="L228" s="419">
        <v>52.35</v>
      </c>
      <c r="M228" s="419">
        <v>47.994149999999998</v>
      </c>
    </row>
    <row r="229" spans="1:13">
      <c r="A229" s="245">
        <v>219</v>
      </c>
      <c r="B229" s="421" t="s">
        <v>382</v>
      </c>
      <c r="C229" s="419">
        <v>1013.9</v>
      </c>
      <c r="D229" s="420">
        <v>1021.6333333333333</v>
      </c>
      <c r="E229" s="420">
        <v>1002.2666666666667</v>
      </c>
      <c r="F229" s="420">
        <v>990.63333333333333</v>
      </c>
      <c r="G229" s="420">
        <v>971.26666666666665</v>
      </c>
      <c r="H229" s="420">
        <v>1033.2666666666667</v>
      </c>
      <c r="I229" s="420">
        <v>1052.6333333333332</v>
      </c>
      <c r="J229" s="420">
        <v>1064.2666666666667</v>
      </c>
      <c r="K229" s="419">
        <v>1041</v>
      </c>
      <c r="L229" s="419">
        <v>1010</v>
      </c>
      <c r="M229" s="419">
        <v>0.26496999999999998</v>
      </c>
    </row>
    <row r="230" spans="1:13">
      <c r="A230" s="245">
        <v>220</v>
      </c>
      <c r="B230" s="421" t="s">
        <v>383</v>
      </c>
      <c r="C230" s="419">
        <v>267.10000000000002</v>
      </c>
      <c r="D230" s="420">
        <v>264.73333333333335</v>
      </c>
      <c r="E230" s="420">
        <v>262.36666666666667</v>
      </c>
      <c r="F230" s="420">
        <v>257.63333333333333</v>
      </c>
      <c r="G230" s="420">
        <v>255.26666666666665</v>
      </c>
      <c r="H230" s="420">
        <v>269.4666666666667</v>
      </c>
      <c r="I230" s="420">
        <v>271.83333333333337</v>
      </c>
      <c r="J230" s="420">
        <v>276.56666666666672</v>
      </c>
      <c r="K230" s="419">
        <v>267.10000000000002</v>
      </c>
      <c r="L230" s="419">
        <v>260</v>
      </c>
      <c r="M230" s="419">
        <v>11.41014</v>
      </c>
    </row>
    <row r="231" spans="1:13">
      <c r="A231" s="245">
        <v>221</v>
      </c>
      <c r="B231" s="421" t="s">
        <v>727</v>
      </c>
      <c r="C231" s="419">
        <v>1146.8</v>
      </c>
      <c r="D231" s="420">
        <v>1152.8833333333334</v>
      </c>
      <c r="E231" s="420">
        <v>1135.5666666666668</v>
      </c>
      <c r="F231" s="420">
        <v>1124.3333333333335</v>
      </c>
      <c r="G231" s="420">
        <v>1107.0166666666669</v>
      </c>
      <c r="H231" s="420">
        <v>1164.1166666666668</v>
      </c>
      <c r="I231" s="420">
        <v>1181.4333333333334</v>
      </c>
      <c r="J231" s="420">
        <v>1192.6666666666667</v>
      </c>
      <c r="K231" s="419">
        <v>1170.2</v>
      </c>
      <c r="L231" s="419">
        <v>1141.6500000000001</v>
      </c>
      <c r="M231" s="419">
        <v>6.2199999999999998E-2</v>
      </c>
    </row>
    <row r="232" spans="1:13">
      <c r="A232" s="245">
        <v>222</v>
      </c>
      <c r="B232" s="421" t="s">
        <v>731</v>
      </c>
      <c r="C232" s="419">
        <v>606.65</v>
      </c>
      <c r="D232" s="420">
        <v>608</v>
      </c>
      <c r="E232" s="420">
        <v>601.65</v>
      </c>
      <c r="F232" s="420">
        <v>596.65</v>
      </c>
      <c r="G232" s="420">
        <v>590.29999999999995</v>
      </c>
      <c r="H232" s="420">
        <v>613</v>
      </c>
      <c r="I232" s="420">
        <v>619.34999999999991</v>
      </c>
      <c r="J232" s="420">
        <v>624.35</v>
      </c>
      <c r="K232" s="419">
        <v>614.35</v>
      </c>
      <c r="L232" s="419">
        <v>603</v>
      </c>
      <c r="M232" s="419">
        <v>2.83304</v>
      </c>
    </row>
    <row r="233" spans="1:13">
      <c r="A233" s="245">
        <v>223</v>
      </c>
      <c r="B233" s="421" t="s">
        <v>384</v>
      </c>
      <c r="C233" s="419">
        <v>155.55000000000001</v>
      </c>
      <c r="D233" s="420">
        <v>157.6</v>
      </c>
      <c r="E233" s="420">
        <v>152.19999999999999</v>
      </c>
      <c r="F233" s="420">
        <v>148.85</v>
      </c>
      <c r="G233" s="420">
        <v>143.44999999999999</v>
      </c>
      <c r="H233" s="420">
        <v>160.94999999999999</v>
      </c>
      <c r="I233" s="420">
        <v>166.35000000000002</v>
      </c>
      <c r="J233" s="420">
        <v>169.7</v>
      </c>
      <c r="K233" s="419">
        <v>163</v>
      </c>
      <c r="L233" s="419">
        <v>154.25</v>
      </c>
      <c r="M233" s="419">
        <v>27.682469999999999</v>
      </c>
    </row>
    <row r="234" spans="1:13">
      <c r="A234" s="245">
        <v>224</v>
      </c>
      <c r="B234" s="421" t="s">
        <v>385</v>
      </c>
      <c r="C234" s="419">
        <v>48.25</v>
      </c>
      <c r="D234" s="420">
        <v>48.550000000000004</v>
      </c>
      <c r="E234" s="420">
        <v>47.800000000000011</v>
      </c>
      <c r="F234" s="420">
        <v>47.350000000000009</v>
      </c>
      <c r="G234" s="420">
        <v>46.600000000000016</v>
      </c>
      <c r="H234" s="420">
        <v>49.000000000000007</v>
      </c>
      <c r="I234" s="420">
        <v>49.749999999999993</v>
      </c>
      <c r="J234" s="420">
        <v>50.2</v>
      </c>
      <c r="K234" s="419">
        <v>49.3</v>
      </c>
      <c r="L234" s="419">
        <v>48.1</v>
      </c>
      <c r="M234" s="419">
        <v>30.72185</v>
      </c>
    </row>
    <row r="235" spans="1:13">
      <c r="A235" s="245">
        <v>225</v>
      </c>
      <c r="B235" s="421" t="s">
        <v>126</v>
      </c>
      <c r="C235" s="419">
        <v>203</v>
      </c>
      <c r="D235" s="420">
        <v>202.98333333333335</v>
      </c>
      <c r="E235" s="420">
        <v>202.16666666666669</v>
      </c>
      <c r="F235" s="420">
        <v>201.33333333333334</v>
      </c>
      <c r="G235" s="420">
        <v>200.51666666666668</v>
      </c>
      <c r="H235" s="420">
        <v>203.81666666666669</v>
      </c>
      <c r="I235" s="420">
        <v>204.63333333333335</v>
      </c>
      <c r="J235" s="420">
        <v>205.4666666666667</v>
      </c>
      <c r="K235" s="419">
        <v>203.8</v>
      </c>
      <c r="L235" s="419">
        <v>202.15</v>
      </c>
      <c r="M235" s="419">
        <v>101.91296</v>
      </c>
    </row>
    <row r="236" spans="1:13">
      <c r="A236" s="245">
        <v>226</v>
      </c>
      <c r="B236" s="421" t="s">
        <v>387</v>
      </c>
      <c r="C236" s="419">
        <v>128.44999999999999</v>
      </c>
      <c r="D236" s="420">
        <v>129.29999999999998</v>
      </c>
      <c r="E236" s="420">
        <v>127.14999999999998</v>
      </c>
      <c r="F236" s="420">
        <v>125.85</v>
      </c>
      <c r="G236" s="420">
        <v>123.69999999999999</v>
      </c>
      <c r="H236" s="420">
        <v>130.59999999999997</v>
      </c>
      <c r="I236" s="420">
        <v>132.75</v>
      </c>
      <c r="J236" s="420">
        <v>134.04999999999995</v>
      </c>
      <c r="K236" s="419">
        <v>131.44999999999999</v>
      </c>
      <c r="L236" s="419">
        <v>128</v>
      </c>
      <c r="M236" s="419">
        <v>5.0399599999999998</v>
      </c>
    </row>
    <row r="237" spans="1:13">
      <c r="A237" s="245">
        <v>227</v>
      </c>
      <c r="B237" s="421" t="s">
        <v>388</v>
      </c>
      <c r="C237" s="419">
        <v>193.4</v>
      </c>
      <c r="D237" s="420">
        <v>192.85</v>
      </c>
      <c r="E237" s="420">
        <v>190.54999999999998</v>
      </c>
      <c r="F237" s="420">
        <v>187.7</v>
      </c>
      <c r="G237" s="420">
        <v>185.39999999999998</v>
      </c>
      <c r="H237" s="420">
        <v>195.7</v>
      </c>
      <c r="I237" s="420">
        <v>198</v>
      </c>
      <c r="J237" s="420">
        <v>200.85</v>
      </c>
      <c r="K237" s="419">
        <v>195.15</v>
      </c>
      <c r="L237" s="419">
        <v>190</v>
      </c>
      <c r="M237" s="419">
        <v>12.59299</v>
      </c>
    </row>
    <row r="238" spans="1:13">
      <c r="A238" s="245">
        <v>228</v>
      </c>
      <c r="B238" s="421" t="s">
        <v>115</v>
      </c>
      <c r="C238" s="419">
        <v>260.05</v>
      </c>
      <c r="D238" s="420">
        <v>260.81666666666666</v>
      </c>
      <c r="E238" s="420">
        <v>258.23333333333335</v>
      </c>
      <c r="F238" s="420">
        <v>256.41666666666669</v>
      </c>
      <c r="G238" s="420">
        <v>253.83333333333337</v>
      </c>
      <c r="H238" s="420">
        <v>262.63333333333333</v>
      </c>
      <c r="I238" s="420">
        <v>265.2166666666667</v>
      </c>
      <c r="J238" s="420">
        <v>267.0333333333333</v>
      </c>
      <c r="K238" s="419">
        <v>263.39999999999998</v>
      </c>
      <c r="L238" s="419">
        <v>259</v>
      </c>
      <c r="M238" s="419">
        <v>86.174359999999993</v>
      </c>
    </row>
    <row r="239" spans="1:13">
      <c r="A239" s="245">
        <v>229</v>
      </c>
      <c r="B239" s="421" t="s">
        <v>389</v>
      </c>
      <c r="C239" s="419">
        <v>115.05</v>
      </c>
      <c r="D239" s="420">
        <v>116.23333333333333</v>
      </c>
      <c r="E239" s="420">
        <v>113.06666666666666</v>
      </c>
      <c r="F239" s="420">
        <v>111.08333333333333</v>
      </c>
      <c r="G239" s="420">
        <v>107.91666666666666</v>
      </c>
      <c r="H239" s="420">
        <v>118.21666666666667</v>
      </c>
      <c r="I239" s="420">
        <v>121.38333333333333</v>
      </c>
      <c r="J239" s="420">
        <v>123.36666666666667</v>
      </c>
      <c r="K239" s="419">
        <v>119.4</v>
      </c>
      <c r="L239" s="419">
        <v>114.25</v>
      </c>
      <c r="M239" s="419">
        <v>91.502459999999999</v>
      </c>
    </row>
    <row r="240" spans="1:13">
      <c r="A240" s="245">
        <v>230</v>
      </c>
      <c r="B240" s="421" t="s">
        <v>728</v>
      </c>
      <c r="C240" s="419">
        <v>7141.1</v>
      </c>
      <c r="D240" s="420">
        <v>7104.333333333333</v>
      </c>
      <c r="E240" s="420">
        <v>7037.6666666666661</v>
      </c>
      <c r="F240" s="420">
        <v>6934.2333333333327</v>
      </c>
      <c r="G240" s="420">
        <v>6867.5666666666657</v>
      </c>
      <c r="H240" s="420">
        <v>7207.7666666666664</v>
      </c>
      <c r="I240" s="420">
        <v>7274.4333333333325</v>
      </c>
      <c r="J240" s="420">
        <v>7377.8666666666668</v>
      </c>
      <c r="K240" s="419">
        <v>7171</v>
      </c>
      <c r="L240" s="419">
        <v>7000.9</v>
      </c>
      <c r="M240" s="419">
        <v>0.97091000000000005</v>
      </c>
    </row>
    <row r="241" spans="1:13">
      <c r="A241" s="245">
        <v>231</v>
      </c>
      <c r="B241" s="421" t="s">
        <v>254</v>
      </c>
      <c r="C241" s="419">
        <v>141.94999999999999</v>
      </c>
      <c r="D241" s="420">
        <v>143</v>
      </c>
      <c r="E241" s="420">
        <v>140.19999999999999</v>
      </c>
      <c r="F241" s="420">
        <v>138.44999999999999</v>
      </c>
      <c r="G241" s="420">
        <v>135.64999999999998</v>
      </c>
      <c r="H241" s="420">
        <v>144.75</v>
      </c>
      <c r="I241" s="420">
        <v>147.55000000000001</v>
      </c>
      <c r="J241" s="420">
        <v>149.30000000000001</v>
      </c>
      <c r="K241" s="419">
        <v>145.80000000000001</v>
      </c>
      <c r="L241" s="419">
        <v>141.25</v>
      </c>
      <c r="M241" s="419">
        <v>22.08473</v>
      </c>
    </row>
    <row r="242" spans="1:13">
      <c r="A242" s="245">
        <v>232</v>
      </c>
      <c r="B242" s="421" t="s">
        <v>390</v>
      </c>
      <c r="C242" s="419">
        <v>380.4</v>
      </c>
      <c r="D242" s="420">
        <v>379.66666666666669</v>
      </c>
      <c r="E242" s="420">
        <v>374.73333333333335</v>
      </c>
      <c r="F242" s="420">
        <v>369.06666666666666</v>
      </c>
      <c r="G242" s="420">
        <v>364.13333333333333</v>
      </c>
      <c r="H242" s="420">
        <v>385.33333333333337</v>
      </c>
      <c r="I242" s="420">
        <v>390.26666666666665</v>
      </c>
      <c r="J242" s="420">
        <v>395.93333333333339</v>
      </c>
      <c r="K242" s="419">
        <v>384.6</v>
      </c>
      <c r="L242" s="419">
        <v>374</v>
      </c>
      <c r="M242" s="419">
        <v>11.239050000000001</v>
      </c>
    </row>
    <row r="243" spans="1:13">
      <c r="A243" s="245">
        <v>233</v>
      </c>
      <c r="B243" s="421" t="s">
        <v>255</v>
      </c>
      <c r="C243" s="419">
        <v>141.25</v>
      </c>
      <c r="D243" s="420">
        <v>141.48333333333332</v>
      </c>
      <c r="E243" s="420">
        <v>140.26666666666665</v>
      </c>
      <c r="F243" s="420">
        <v>139.28333333333333</v>
      </c>
      <c r="G243" s="420">
        <v>138.06666666666666</v>
      </c>
      <c r="H243" s="420">
        <v>142.46666666666664</v>
      </c>
      <c r="I243" s="420">
        <v>143.68333333333328</v>
      </c>
      <c r="J243" s="420">
        <v>144.66666666666663</v>
      </c>
      <c r="K243" s="419">
        <v>142.69999999999999</v>
      </c>
      <c r="L243" s="419">
        <v>140.5</v>
      </c>
      <c r="M243" s="419">
        <v>13.530860000000001</v>
      </c>
    </row>
    <row r="244" spans="1:13">
      <c r="A244" s="245">
        <v>234</v>
      </c>
      <c r="B244" s="421" t="s">
        <v>125</v>
      </c>
      <c r="C244" s="419">
        <v>107.55</v>
      </c>
      <c r="D244" s="420">
        <v>107.95</v>
      </c>
      <c r="E244" s="420">
        <v>106.95</v>
      </c>
      <c r="F244" s="420">
        <v>106.35</v>
      </c>
      <c r="G244" s="420">
        <v>105.35</v>
      </c>
      <c r="H244" s="420">
        <v>108.55000000000001</v>
      </c>
      <c r="I244" s="420">
        <v>109.55000000000001</v>
      </c>
      <c r="J244" s="420">
        <v>110.15000000000002</v>
      </c>
      <c r="K244" s="419">
        <v>108.95</v>
      </c>
      <c r="L244" s="419">
        <v>107.35</v>
      </c>
      <c r="M244" s="419">
        <v>88.10812</v>
      </c>
    </row>
    <row r="245" spans="1:13">
      <c r="A245" s="245">
        <v>235</v>
      </c>
      <c r="B245" s="421" t="s">
        <v>391</v>
      </c>
      <c r="C245" s="419">
        <v>27.35</v>
      </c>
      <c r="D245" s="420">
        <v>27.833333333333332</v>
      </c>
      <c r="E245" s="420">
        <v>26.716666666666665</v>
      </c>
      <c r="F245" s="420">
        <v>26.083333333333332</v>
      </c>
      <c r="G245" s="420">
        <v>24.966666666666665</v>
      </c>
      <c r="H245" s="420">
        <v>28.466666666666665</v>
      </c>
      <c r="I245" s="420">
        <v>29.583333333333332</v>
      </c>
      <c r="J245" s="420">
        <v>30.216666666666665</v>
      </c>
      <c r="K245" s="419">
        <v>28.95</v>
      </c>
      <c r="L245" s="419">
        <v>27.2</v>
      </c>
      <c r="M245" s="419">
        <v>442.66806000000003</v>
      </c>
    </row>
    <row r="246" spans="1:13">
      <c r="A246" s="245">
        <v>236</v>
      </c>
      <c r="B246" s="421" t="s">
        <v>750</v>
      </c>
      <c r="C246" s="419">
        <v>2034.8</v>
      </c>
      <c r="D246" s="420">
        <v>2041.3166666666666</v>
      </c>
      <c r="E246" s="420">
        <v>2023.7833333333333</v>
      </c>
      <c r="F246" s="420">
        <v>2012.7666666666667</v>
      </c>
      <c r="G246" s="420">
        <v>1995.2333333333333</v>
      </c>
      <c r="H246" s="420">
        <v>2052.333333333333</v>
      </c>
      <c r="I246" s="420">
        <v>2069.8666666666659</v>
      </c>
      <c r="J246" s="420">
        <v>2080.8833333333332</v>
      </c>
      <c r="K246" s="419">
        <v>2058.85</v>
      </c>
      <c r="L246" s="419">
        <v>2030.3</v>
      </c>
      <c r="M246" s="419">
        <v>7.5099799999999997</v>
      </c>
    </row>
    <row r="247" spans="1:13">
      <c r="A247" s="245">
        <v>237</v>
      </c>
      <c r="B247" s="421" t="s">
        <v>933</v>
      </c>
      <c r="C247" s="419">
        <v>166.55</v>
      </c>
      <c r="D247" s="420">
        <v>168.21666666666667</v>
      </c>
      <c r="E247" s="420">
        <v>163.98333333333335</v>
      </c>
      <c r="F247" s="420">
        <v>161.41666666666669</v>
      </c>
      <c r="G247" s="420">
        <v>157.18333333333337</v>
      </c>
      <c r="H247" s="420">
        <v>170.78333333333333</v>
      </c>
      <c r="I247" s="420">
        <v>175.01666666666662</v>
      </c>
      <c r="J247" s="420">
        <v>177.58333333333331</v>
      </c>
      <c r="K247" s="419">
        <v>172.45</v>
      </c>
      <c r="L247" s="419">
        <v>165.65</v>
      </c>
      <c r="M247" s="419">
        <v>3.1310699999999998</v>
      </c>
    </row>
    <row r="248" spans="1:13">
      <c r="A248" s="245">
        <v>238</v>
      </c>
      <c r="B248" s="421" t="s">
        <v>729</v>
      </c>
      <c r="C248" s="419">
        <v>418.55</v>
      </c>
      <c r="D248" s="420">
        <v>418.2166666666667</v>
      </c>
      <c r="E248" s="420">
        <v>414.33333333333337</v>
      </c>
      <c r="F248" s="420">
        <v>410.11666666666667</v>
      </c>
      <c r="G248" s="420">
        <v>406.23333333333335</v>
      </c>
      <c r="H248" s="420">
        <v>422.43333333333339</v>
      </c>
      <c r="I248" s="420">
        <v>426.31666666666672</v>
      </c>
      <c r="J248" s="420">
        <v>430.53333333333342</v>
      </c>
      <c r="K248" s="419">
        <v>422.1</v>
      </c>
      <c r="L248" s="419">
        <v>414</v>
      </c>
      <c r="M248" s="419">
        <v>2.0503399999999998</v>
      </c>
    </row>
    <row r="249" spans="1:13">
      <c r="A249" s="245">
        <v>239</v>
      </c>
      <c r="B249" s="421" t="s">
        <v>120</v>
      </c>
      <c r="C249" s="419">
        <v>570.6</v>
      </c>
      <c r="D249" s="420">
        <v>567.19999999999993</v>
      </c>
      <c r="E249" s="420">
        <v>561.39999999999986</v>
      </c>
      <c r="F249" s="420">
        <v>552.19999999999993</v>
      </c>
      <c r="G249" s="420">
        <v>546.39999999999986</v>
      </c>
      <c r="H249" s="420">
        <v>576.39999999999986</v>
      </c>
      <c r="I249" s="420">
        <v>582.19999999999982</v>
      </c>
      <c r="J249" s="420">
        <v>591.39999999999986</v>
      </c>
      <c r="K249" s="419">
        <v>573</v>
      </c>
      <c r="L249" s="419">
        <v>558</v>
      </c>
      <c r="M249" s="419">
        <v>53.646090000000001</v>
      </c>
    </row>
    <row r="250" spans="1:13">
      <c r="A250" s="245">
        <v>240</v>
      </c>
      <c r="B250" s="421" t="s">
        <v>800</v>
      </c>
      <c r="C250" s="419">
        <v>234.55</v>
      </c>
      <c r="D250" s="420">
        <v>235.11666666666667</v>
      </c>
      <c r="E250" s="420">
        <v>230.93333333333334</v>
      </c>
      <c r="F250" s="420">
        <v>227.31666666666666</v>
      </c>
      <c r="G250" s="420">
        <v>223.13333333333333</v>
      </c>
      <c r="H250" s="420">
        <v>238.73333333333335</v>
      </c>
      <c r="I250" s="420">
        <v>242.91666666666669</v>
      </c>
      <c r="J250" s="420">
        <v>246.53333333333336</v>
      </c>
      <c r="K250" s="419">
        <v>239.3</v>
      </c>
      <c r="L250" s="419">
        <v>231.5</v>
      </c>
      <c r="M250" s="419">
        <v>23.674569999999999</v>
      </c>
    </row>
    <row r="251" spans="1:13">
      <c r="A251" s="245">
        <v>241</v>
      </c>
      <c r="B251" s="421" t="s">
        <v>122</v>
      </c>
      <c r="C251" s="419">
        <v>1007.7</v>
      </c>
      <c r="D251" s="420">
        <v>1008.2166666666667</v>
      </c>
      <c r="E251" s="420">
        <v>999.48333333333335</v>
      </c>
      <c r="F251" s="420">
        <v>991.26666666666665</v>
      </c>
      <c r="G251" s="420">
        <v>982.5333333333333</v>
      </c>
      <c r="H251" s="420">
        <v>1016.4333333333334</v>
      </c>
      <c r="I251" s="420">
        <v>1025.1666666666667</v>
      </c>
      <c r="J251" s="420">
        <v>1033.3833333333334</v>
      </c>
      <c r="K251" s="419">
        <v>1016.95</v>
      </c>
      <c r="L251" s="419">
        <v>1000</v>
      </c>
      <c r="M251" s="419">
        <v>30.700669999999999</v>
      </c>
    </row>
    <row r="252" spans="1:13">
      <c r="A252" s="245">
        <v>242</v>
      </c>
      <c r="B252" s="421" t="s">
        <v>934</v>
      </c>
      <c r="C252" s="419">
        <v>51.35</v>
      </c>
      <c r="D252" s="420">
        <v>51.716666666666661</v>
      </c>
      <c r="E252" s="420">
        <v>50.933333333333323</v>
      </c>
      <c r="F252" s="420">
        <v>50.516666666666659</v>
      </c>
      <c r="G252" s="420">
        <v>49.73333333333332</v>
      </c>
      <c r="H252" s="420">
        <v>52.133333333333326</v>
      </c>
      <c r="I252" s="420">
        <v>52.916666666666671</v>
      </c>
      <c r="J252" s="420">
        <v>53.333333333333329</v>
      </c>
      <c r="K252" s="419">
        <v>52.5</v>
      </c>
      <c r="L252" s="419">
        <v>51.3</v>
      </c>
      <c r="M252" s="419">
        <v>51.41122</v>
      </c>
    </row>
    <row r="253" spans="1:13">
      <c r="A253" s="245">
        <v>243</v>
      </c>
      <c r="B253" s="421" t="s">
        <v>256</v>
      </c>
      <c r="C253" s="419">
        <v>5317.15</v>
      </c>
      <c r="D253" s="420">
        <v>5199.0666666666666</v>
      </c>
      <c r="E253" s="420">
        <v>5048.1333333333332</v>
      </c>
      <c r="F253" s="420">
        <v>4779.1166666666668</v>
      </c>
      <c r="G253" s="420">
        <v>4628.1833333333334</v>
      </c>
      <c r="H253" s="420">
        <v>5468.083333333333</v>
      </c>
      <c r="I253" s="420">
        <v>5619.0166666666655</v>
      </c>
      <c r="J253" s="420">
        <v>5888.0333333333328</v>
      </c>
      <c r="K253" s="419">
        <v>5350</v>
      </c>
      <c r="L253" s="419">
        <v>4930.05</v>
      </c>
      <c r="M253" s="419">
        <v>35.265419999999999</v>
      </c>
    </row>
    <row r="254" spans="1:13">
      <c r="A254" s="245">
        <v>244</v>
      </c>
      <c r="B254" s="421" t="s">
        <v>124</v>
      </c>
      <c r="C254" s="419">
        <v>1560.4</v>
      </c>
      <c r="D254" s="420">
        <v>1565.4333333333334</v>
      </c>
      <c r="E254" s="420">
        <v>1554.0166666666669</v>
      </c>
      <c r="F254" s="420">
        <v>1547.6333333333334</v>
      </c>
      <c r="G254" s="420">
        <v>1536.2166666666669</v>
      </c>
      <c r="H254" s="420">
        <v>1571.8166666666668</v>
      </c>
      <c r="I254" s="420">
        <v>1583.2333333333333</v>
      </c>
      <c r="J254" s="420">
        <v>1589.6166666666668</v>
      </c>
      <c r="K254" s="419">
        <v>1576.85</v>
      </c>
      <c r="L254" s="419">
        <v>1559.05</v>
      </c>
      <c r="M254" s="419">
        <v>48.143169999999998</v>
      </c>
    </row>
    <row r="255" spans="1:13">
      <c r="A255" s="245">
        <v>245</v>
      </c>
      <c r="B255" s="421" t="s">
        <v>730</v>
      </c>
      <c r="C255" s="419">
        <v>987.3</v>
      </c>
      <c r="D255" s="420">
        <v>985.4</v>
      </c>
      <c r="E255" s="420">
        <v>978.05</v>
      </c>
      <c r="F255" s="420">
        <v>968.8</v>
      </c>
      <c r="G255" s="420">
        <v>961.44999999999993</v>
      </c>
      <c r="H255" s="420">
        <v>994.65</v>
      </c>
      <c r="I255" s="420">
        <v>1002.0000000000001</v>
      </c>
      <c r="J255" s="420">
        <v>1011.25</v>
      </c>
      <c r="K255" s="419">
        <v>992.75</v>
      </c>
      <c r="L255" s="419">
        <v>976.15</v>
      </c>
      <c r="M255" s="419">
        <v>0.29293999999999998</v>
      </c>
    </row>
    <row r="256" spans="1:13">
      <c r="A256" s="245">
        <v>246</v>
      </c>
      <c r="B256" s="421" t="s">
        <v>392</v>
      </c>
      <c r="C256" s="419">
        <v>312.55</v>
      </c>
      <c r="D256" s="420">
        <v>312.48333333333335</v>
      </c>
      <c r="E256" s="420">
        <v>308.06666666666672</v>
      </c>
      <c r="F256" s="420">
        <v>303.58333333333337</v>
      </c>
      <c r="G256" s="420">
        <v>299.16666666666674</v>
      </c>
      <c r="H256" s="420">
        <v>316.9666666666667</v>
      </c>
      <c r="I256" s="420">
        <v>321.38333333333333</v>
      </c>
      <c r="J256" s="420">
        <v>325.86666666666667</v>
      </c>
      <c r="K256" s="419">
        <v>316.89999999999998</v>
      </c>
      <c r="L256" s="419">
        <v>308</v>
      </c>
      <c r="M256" s="419">
        <v>2.35324</v>
      </c>
    </row>
    <row r="257" spans="1:13">
      <c r="A257" s="245">
        <v>247</v>
      </c>
      <c r="B257" s="421" t="s">
        <v>935</v>
      </c>
      <c r="C257" s="419">
        <v>730.7</v>
      </c>
      <c r="D257" s="420">
        <v>731.31666666666661</v>
      </c>
      <c r="E257" s="420">
        <v>722.38333333333321</v>
      </c>
      <c r="F257" s="420">
        <v>714.06666666666661</v>
      </c>
      <c r="G257" s="420">
        <v>705.13333333333321</v>
      </c>
      <c r="H257" s="420">
        <v>739.63333333333321</v>
      </c>
      <c r="I257" s="420">
        <v>748.56666666666661</v>
      </c>
      <c r="J257" s="420">
        <v>756.88333333333321</v>
      </c>
      <c r="K257" s="419">
        <v>740.25</v>
      </c>
      <c r="L257" s="419">
        <v>723</v>
      </c>
      <c r="M257" s="419">
        <v>6.0404099999999996</v>
      </c>
    </row>
    <row r="258" spans="1:13">
      <c r="A258" s="245">
        <v>248</v>
      </c>
      <c r="B258" s="421" t="s">
        <v>121</v>
      </c>
      <c r="C258" s="419">
        <v>1742.6</v>
      </c>
      <c r="D258" s="420">
        <v>1735.5333333333335</v>
      </c>
      <c r="E258" s="420">
        <v>1724.0666666666671</v>
      </c>
      <c r="F258" s="420">
        <v>1705.5333333333335</v>
      </c>
      <c r="G258" s="420">
        <v>1694.0666666666671</v>
      </c>
      <c r="H258" s="420">
        <v>1754.0666666666671</v>
      </c>
      <c r="I258" s="420">
        <v>1765.5333333333338</v>
      </c>
      <c r="J258" s="420">
        <v>1784.0666666666671</v>
      </c>
      <c r="K258" s="419">
        <v>1747</v>
      </c>
      <c r="L258" s="419">
        <v>1717</v>
      </c>
      <c r="M258" s="419">
        <v>3.1071</v>
      </c>
    </row>
    <row r="259" spans="1:13">
      <c r="A259" s="245">
        <v>249</v>
      </c>
      <c r="B259" s="421" t="s">
        <v>257</v>
      </c>
      <c r="C259" s="419">
        <v>2020.3</v>
      </c>
      <c r="D259" s="420">
        <v>2020.6833333333334</v>
      </c>
      <c r="E259" s="420">
        <v>2006.3666666666668</v>
      </c>
      <c r="F259" s="420">
        <v>1992.4333333333334</v>
      </c>
      <c r="G259" s="420">
        <v>1978.1166666666668</v>
      </c>
      <c r="H259" s="420">
        <v>2034.6166666666668</v>
      </c>
      <c r="I259" s="420">
        <v>2048.9333333333334</v>
      </c>
      <c r="J259" s="420">
        <v>2062.8666666666668</v>
      </c>
      <c r="K259" s="419">
        <v>2035</v>
      </c>
      <c r="L259" s="419">
        <v>2006.75</v>
      </c>
      <c r="M259" s="419">
        <v>1.5977600000000001</v>
      </c>
    </row>
    <row r="260" spans="1:13">
      <c r="A260" s="245">
        <v>250</v>
      </c>
      <c r="B260" s="421" t="s">
        <v>393</v>
      </c>
      <c r="C260" s="419">
        <v>1689.85</v>
      </c>
      <c r="D260" s="420">
        <v>1678.3</v>
      </c>
      <c r="E260" s="420">
        <v>1657.6999999999998</v>
      </c>
      <c r="F260" s="420">
        <v>1625.55</v>
      </c>
      <c r="G260" s="420">
        <v>1604.9499999999998</v>
      </c>
      <c r="H260" s="420">
        <v>1710.4499999999998</v>
      </c>
      <c r="I260" s="420">
        <v>1731.0499999999997</v>
      </c>
      <c r="J260" s="420">
        <v>1763.1999999999998</v>
      </c>
      <c r="K260" s="419">
        <v>1698.9</v>
      </c>
      <c r="L260" s="419">
        <v>1646.15</v>
      </c>
      <c r="M260" s="419">
        <v>1.2721100000000001</v>
      </c>
    </row>
    <row r="261" spans="1:13">
      <c r="A261" s="245">
        <v>251</v>
      </c>
      <c r="B261" s="421" t="s">
        <v>394</v>
      </c>
      <c r="C261" s="419">
        <v>2853.8</v>
      </c>
      <c r="D261" s="420">
        <v>2844.8166666666671</v>
      </c>
      <c r="E261" s="420">
        <v>2814.6333333333341</v>
      </c>
      <c r="F261" s="420">
        <v>2775.4666666666672</v>
      </c>
      <c r="G261" s="420">
        <v>2745.2833333333342</v>
      </c>
      <c r="H261" s="420">
        <v>2883.983333333334</v>
      </c>
      <c r="I261" s="420">
        <v>2914.1666666666674</v>
      </c>
      <c r="J261" s="420">
        <v>2953.3333333333339</v>
      </c>
      <c r="K261" s="419">
        <v>2875</v>
      </c>
      <c r="L261" s="419">
        <v>2805.65</v>
      </c>
      <c r="M261" s="419">
        <v>0.33806999999999998</v>
      </c>
    </row>
    <row r="262" spans="1:13">
      <c r="A262" s="245">
        <v>252</v>
      </c>
      <c r="B262" s="421" t="s">
        <v>395</v>
      </c>
      <c r="C262" s="419">
        <v>582.25</v>
      </c>
      <c r="D262" s="420">
        <v>578.93333333333328</v>
      </c>
      <c r="E262" s="420">
        <v>570.86666666666656</v>
      </c>
      <c r="F262" s="420">
        <v>559.48333333333323</v>
      </c>
      <c r="G262" s="420">
        <v>551.41666666666652</v>
      </c>
      <c r="H262" s="420">
        <v>590.31666666666661</v>
      </c>
      <c r="I262" s="420">
        <v>598.38333333333344</v>
      </c>
      <c r="J262" s="420">
        <v>609.76666666666665</v>
      </c>
      <c r="K262" s="419">
        <v>587</v>
      </c>
      <c r="L262" s="419">
        <v>567.54999999999995</v>
      </c>
      <c r="M262" s="419">
        <v>2.14134</v>
      </c>
    </row>
    <row r="263" spans="1:13">
      <c r="A263" s="245">
        <v>253</v>
      </c>
      <c r="B263" s="421" t="s">
        <v>396</v>
      </c>
      <c r="C263" s="419">
        <v>214.85</v>
      </c>
      <c r="D263" s="420">
        <v>218.18333333333331</v>
      </c>
      <c r="E263" s="420">
        <v>209.51666666666662</v>
      </c>
      <c r="F263" s="420">
        <v>204.18333333333331</v>
      </c>
      <c r="G263" s="420">
        <v>195.51666666666662</v>
      </c>
      <c r="H263" s="420">
        <v>223.51666666666662</v>
      </c>
      <c r="I263" s="420">
        <v>232.18333333333331</v>
      </c>
      <c r="J263" s="420">
        <v>237.51666666666662</v>
      </c>
      <c r="K263" s="419">
        <v>226.85</v>
      </c>
      <c r="L263" s="419">
        <v>212.85</v>
      </c>
      <c r="M263" s="419">
        <v>192.66398000000001</v>
      </c>
    </row>
    <row r="264" spans="1:13">
      <c r="A264" s="245">
        <v>254</v>
      </c>
      <c r="B264" s="421" t="s">
        <v>397</v>
      </c>
      <c r="C264" s="419">
        <v>143.75</v>
      </c>
      <c r="D264" s="420">
        <v>142.41666666666666</v>
      </c>
      <c r="E264" s="420">
        <v>139.83333333333331</v>
      </c>
      <c r="F264" s="420">
        <v>135.91666666666666</v>
      </c>
      <c r="G264" s="420">
        <v>133.33333333333331</v>
      </c>
      <c r="H264" s="420">
        <v>146.33333333333331</v>
      </c>
      <c r="I264" s="420">
        <v>148.91666666666663</v>
      </c>
      <c r="J264" s="420">
        <v>152.83333333333331</v>
      </c>
      <c r="K264" s="419">
        <v>145</v>
      </c>
      <c r="L264" s="419">
        <v>138.5</v>
      </c>
      <c r="M264" s="419">
        <v>52.332839999999997</v>
      </c>
    </row>
    <row r="265" spans="1:13">
      <c r="A265" s="245">
        <v>255</v>
      </c>
      <c r="B265" s="421" t="s">
        <v>398</v>
      </c>
      <c r="C265" s="419">
        <v>90.45</v>
      </c>
      <c r="D265" s="420">
        <v>91.433333333333337</v>
      </c>
      <c r="E265" s="420">
        <v>88.166666666666671</v>
      </c>
      <c r="F265" s="420">
        <v>85.88333333333334</v>
      </c>
      <c r="G265" s="420">
        <v>82.616666666666674</v>
      </c>
      <c r="H265" s="420">
        <v>93.716666666666669</v>
      </c>
      <c r="I265" s="420">
        <v>96.98333333333332</v>
      </c>
      <c r="J265" s="420">
        <v>99.266666666666666</v>
      </c>
      <c r="K265" s="419">
        <v>94.7</v>
      </c>
      <c r="L265" s="419">
        <v>89.15</v>
      </c>
      <c r="M265" s="419">
        <v>38.711449999999999</v>
      </c>
    </row>
    <row r="266" spans="1:13">
      <c r="A266" s="245">
        <v>256</v>
      </c>
      <c r="B266" s="421" t="s">
        <v>258</v>
      </c>
      <c r="C266" s="419">
        <v>174.35</v>
      </c>
      <c r="D266" s="420">
        <v>171.56666666666669</v>
      </c>
      <c r="E266" s="420">
        <v>166.13333333333338</v>
      </c>
      <c r="F266" s="420">
        <v>157.91666666666669</v>
      </c>
      <c r="G266" s="420">
        <v>152.48333333333338</v>
      </c>
      <c r="H266" s="420">
        <v>179.78333333333339</v>
      </c>
      <c r="I266" s="420">
        <v>185.21666666666673</v>
      </c>
      <c r="J266" s="420">
        <v>193.43333333333339</v>
      </c>
      <c r="K266" s="419">
        <v>177</v>
      </c>
      <c r="L266" s="419">
        <v>163.35</v>
      </c>
      <c r="M266" s="419">
        <v>59.309100000000001</v>
      </c>
    </row>
    <row r="267" spans="1:13">
      <c r="A267" s="245">
        <v>257</v>
      </c>
      <c r="B267" s="421" t="s">
        <v>128</v>
      </c>
      <c r="C267" s="419">
        <v>680.55</v>
      </c>
      <c r="D267" s="420">
        <v>683.38333333333333</v>
      </c>
      <c r="E267" s="420">
        <v>676.76666666666665</v>
      </c>
      <c r="F267" s="420">
        <v>672.98333333333335</v>
      </c>
      <c r="G267" s="420">
        <v>666.36666666666667</v>
      </c>
      <c r="H267" s="420">
        <v>687.16666666666663</v>
      </c>
      <c r="I267" s="420">
        <v>693.78333333333319</v>
      </c>
      <c r="J267" s="420">
        <v>697.56666666666661</v>
      </c>
      <c r="K267" s="419">
        <v>690</v>
      </c>
      <c r="L267" s="419">
        <v>679.6</v>
      </c>
      <c r="M267" s="419">
        <v>41.331980000000001</v>
      </c>
    </row>
    <row r="268" spans="1:13">
      <c r="A268" s="245">
        <v>258</v>
      </c>
      <c r="B268" s="421" t="s">
        <v>732</v>
      </c>
      <c r="C268" s="419">
        <v>110.05</v>
      </c>
      <c r="D268" s="420">
        <v>110.40000000000002</v>
      </c>
      <c r="E268" s="420">
        <v>108.80000000000004</v>
      </c>
      <c r="F268" s="420">
        <v>107.55000000000003</v>
      </c>
      <c r="G268" s="420">
        <v>105.95000000000005</v>
      </c>
      <c r="H268" s="420">
        <v>111.65000000000003</v>
      </c>
      <c r="I268" s="420">
        <v>113.25000000000003</v>
      </c>
      <c r="J268" s="420">
        <v>114.50000000000003</v>
      </c>
      <c r="K268" s="419">
        <v>112</v>
      </c>
      <c r="L268" s="419">
        <v>109.15</v>
      </c>
      <c r="M268" s="419">
        <v>2.8725999999999998</v>
      </c>
    </row>
    <row r="269" spans="1:13">
      <c r="A269" s="245">
        <v>259</v>
      </c>
      <c r="B269" s="421" t="s">
        <v>399</v>
      </c>
      <c r="C269" s="419">
        <v>83.1</v>
      </c>
      <c r="D269" s="420">
        <v>83.649999999999991</v>
      </c>
      <c r="E269" s="420">
        <v>82.299999999999983</v>
      </c>
      <c r="F269" s="420">
        <v>81.499999999999986</v>
      </c>
      <c r="G269" s="420">
        <v>80.149999999999977</v>
      </c>
      <c r="H269" s="420">
        <v>84.449999999999989</v>
      </c>
      <c r="I269" s="420">
        <v>85.799999999999983</v>
      </c>
      <c r="J269" s="420">
        <v>86.6</v>
      </c>
      <c r="K269" s="419">
        <v>85</v>
      </c>
      <c r="L269" s="419">
        <v>82.85</v>
      </c>
      <c r="M269" s="419">
        <v>10.11965</v>
      </c>
    </row>
    <row r="270" spans="1:13">
      <c r="A270" s="245">
        <v>260</v>
      </c>
      <c r="B270" s="421" t="s">
        <v>400</v>
      </c>
      <c r="C270" s="419">
        <v>123.45</v>
      </c>
      <c r="D270" s="420">
        <v>121.80000000000001</v>
      </c>
      <c r="E270" s="420">
        <v>118.95000000000002</v>
      </c>
      <c r="F270" s="420">
        <v>114.45</v>
      </c>
      <c r="G270" s="420">
        <v>111.60000000000001</v>
      </c>
      <c r="H270" s="420">
        <v>126.30000000000003</v>
      </c>
      <c r="I270" s="420">
        <v>129.15000000000003</v>
      </c>
      <c r="J270" s="420">
        <v>133.65000000000003</v>
      </c>
      <c r="K270" s="419">
        <v>124.65</v>
      </c>
      <c r="L270" s="419">
        <v>117.3</v>
      </c>
      <c r="M270" s="419">
        <v>128.99894</v>
      </c>
    </row>
    <row r="271" spans="1:13">
      <c r="A271" s="245">
        <v>261</v>
      </c>
      <c r="B271" s="421" t="s">
        <v>401</v>
      </c>
      <c r="C271" s="419">
        <v>211.6</v>
      </c>
      <c r="D271" s="420">
        <v>211.38333333333333</v>
      </c>
      <c r="E271" s="420">
        <v>209.21666666666664</v>
      </c>
      <c r="F271" s="420">
        <v>206.83333333333331</v>
      </c>
      <c r="G271" s="420">
        <v>204.66666666666663</v>
      </c>
      <c r="H271" s="420">
        <v>213.76666666666665</v>
      </c>
      <c r="I271" s="420">
        <v>215.93333333333334</v>
      </c>
      <c r="J271" s="420">
        <v>218.31666666666666</v>
      </c>
      <c r="K271" s="419">
        <v>213.55</v>
      </c>
      <c r="L271" s="419">
        <v>209</v>
      </c>
      <c r="M271" s="419">
        <v>4.68757</v>
      </c>
    </row>
    <row r="272" spans="1:13">
      <c r="A272" s="245">
        <v>262</v>
      </c>
      <c r="B272" s="421" t="s">
        <v>402</v>
      </c>
      <c r="C272" s="419">
        <v>109.3</v>
      </c>
      <c r="D272" s="420">
        <v>109.05</v>
      </c>
      <c r="E272" s="420">
        <v>107.35</v>
      </c>
      <c r="F272" s="420">
        <v>105.39999999999999</v>
      </c>
      <c r="G272" s="420">
        <v>103.69999999999999</v>
      </c>
      <c r="H272" s="420">
        <v>111</v>
      </c>
      <c r="I272" s="420">
        <v>112.70000000000002</v>
      </c>
      <c r="J272" s="420">
        <v>114.65</v>
      </c>
      <c r="K272" s="419">
        <v>110.75</v>
      </c>
      <c r="L272" s="419">
        <v>107.1</v>
      </c>
      <c r="M272" s="419">
        <v>17.871220000000001</v>
      </c>
    </row>
    <row r="273" spans="1:13">
      <c r="A273" s="245">
        <v>263</v>
      </c>
      <c r="B273" s="421" t="s">
        <v>127</v>
      </c>
      <c r="C273" s="419">
        <v>394.8</v>
      </c>
      <c r="D273" s="420">
        <v>395.98333333333329</v>
      </c>
      <c r="E273" s="420">
        <v>390.96666666666658</v>
      </c>
      <c r="F273" s="420">
        <v>387.13333333333327</v>
      </c>
      <c r="G273" s="420">
        <v>382.11666666666656</v>
      </c>
      <c r="H273" s="420">
        <v>399.81666666666661</v>
      </c>
      <c r="I273" s="420">
        <v>404.83333333333337</v>
      </c>
      <c r="J273" s="420">
        <v>408.66666666666663</v>
      </c>
      <c r="K273" s="419">
        <v>401</v>
      </c>
      <c r="L273" s="419">
        <v>392.15</v>
      </c>
      <c r="M273" s="419">
        <v>79.154309999999995</v>
      </c>
    </row>
    <row r="274" spans="1:13">
      <c r="A274" s="245">
        <v>264</v>
      </c>
      <c r="B274" s="421" t="s">
        <v>403</v>
      </c>
      <c r="C274" s="419">
        <v>2233.0500000000002</v>
      </c>
      <c r="D274" s="420">
        <v>2238.0333333333333</v>
      </c>
      <c r="E274" s="420">
        <v>2223.0166666666664</v>
      </c>
      <c r="F274" s="420">
        <v>2212.9833333333331</v>
      </c>
      <c r="G274" s="420">
        <v>2197.9666666666662</v>
      </c>
      <c r="H274" s="420">
        <v>2248.0666666666666</v>
      </c>
      <c r="I274" s="420">
        <v>2263.0833333333339</v>
      </c>
      <c r="J274" s="420">
        <v>2273.1166666666668</v>
      </c>
      <c r="K274" s="419">
        <v>2253.0500000000002</v>
      </c>
      <c r="L274" s="419">
        <v>2228</v>
      </c>
      <c r="M274" s="419">
        <v>0.10872</v>
      </c>
    </row>
    <row r="275" spans="1:13">
      <c r="A275" s="245">
        <v>265</v>
      </c>
      <c r="B275" s="421" t="s">
        <v>129</v>
      </c>
      <c r="C275" s="419">
        <v>3112.95</v>
      </c>
      <c r="D275" s="420">
        <v>3103.65</v>
      </c>
      <c r="E275" s="420">
        <v>3079.3</v>
      </c>
      <c r="F275" s="420">
        <v>3045.65</v>
      </c>
      <c r="G275" s="420">
        <v>3021.3</v>
      </c>
      <c r="H275" s="420">
        <v>3137.3</v>
      </c>
      <c r="I275" s="420">
        <v>3161.6499999999996</v>
      </c>
      <c r="J275" s="420">
        <v>3195.3</v>
      </c>
      <c r="K275" s="419">
        <v>3128</v>
      </c>
      <c r="L275" s="419">
        <v>3070</v>
      </c>
      <c r="M275" s="419">
        <v>2.0599799999999999</v>
      </c>
    </row>
    <row r="276" spans="1:13">
      <c r="A276" s="245">
        <v>266</v>
      </c>
      <c r="B276" s="421" t="s">
        <v>130</v>
      </c>
      <c r="C276" s="419">
        <v>985.15</v>
      </c>
      <c r="D276" s="420">
        <v>978.80000000000007</v>
      </c>
      <c r="E276" s="420">
        <v>958.60000000000014</v>
      </c>
      <c r="F276" s="420">
        <v>932.05000000000007</v>
      </c>
      <c r="G276" s="420">
        <v>911.85000000000014</v>
      </c>
      <c r="H276" s="420">
        <v>1005.3500000000001</v>
      </c>
      <c r="I276" s="420">
        <v>1025.5500000000002</v>
      </c>
      <c r="J276" s="420">
        <v>1052.1000000000001</v>
      </c>
      <c r="K276" s="419">
        <v>999</v>
      </c>
      <c r="L276" s="419">
        <v>952.25</v>
      </c>
      <c r="M276" s="419">
        <v>17.666820000000001</v>
      </c>
    </row>
    <row r="277" spans="1:13">
      <c r="A277" s="245">
        <v>267</v>
      </c>
      <c r="B277" s="421" t="s">
        <v>404</v>
      </c>
      <c r="C277" s="419">
        <v>159.25</v>
      </c>
      <c r="D277" s="420">
        <v>159.1</v>
      </c>
      <c r="E277" s="420">
        <v>156.94999999999999</v>
      </c>
      <c r="F277" s="420">
        <v>154.65</v>
      </c>
      <c r="G277" s="420">
        <v>152.5</v>
      </c>
      <c r="H277" s="420">
        <v>161.39999999999998</v>
      </c>
      <c r="I277" s="420">
        <v>163.55000000000001</v>
      </c>
      <c r="J277" s="420">
        <v>165.84999999999997</v>
      </c>
      <c r="K277" s="419">
        <v>161.25</v>
      </c>
      <c r="L277" s="419">
        <v>156.80000000000001</v>
      </c>
      <c r="M277" s="419">
        <v>14.37838</v>
      </c>
    </row>
    <row r="278" spans="1:13">
      <c r="A278" s="245">
        <v>268</v>
      </c>
      <c r="B278" s="421" t="s">
        <v>405</v>
      </c>
      <c r="C278" s="419">
        <v>1536.7</v>
      </c>
      <c r="D278" s="420">
        <v>1535.5833333333333</v>
      </c>
      <c r="E278" s="420">
        <v>1521.1666666666665</v>
      </c>
      <c r="F278" s="420">
        <v>1505.6333333333332</v>
      </c>
      <c r="G278" s="420">
        <v>1491.2166666666665</v>
      </c>
      <c r="H278" s="420">
        <v>1551.1166666666666</v>
      </c>
      <c r="I278" s="420">
        <v>1565.5333333333331</v>
      </c>
      <c r="J278" s="420">
        <v>1581.0666666666666</v>
      </c>
      <c r="K278" s="419">
        <v>1550</v>
      </c>
      <c r="L278" s="419">
        <v>1520.05</v>
      </c>
      <c r="M278" s="419">
        <v>0.13769000000000001</v>
      </c>
    </row>
    <row r="279" spans="1:13">
      <c r="A279" s="245">
        <v>269</v>
      </c>
      <c r="B279" s="421" t="s">
        <v>406</v>
      </c>
      <c r="C279" s="419">
        <v>753.35</v>
      </c>
      <c r="D279" s="420">
        <v>736.05000000000007</v>
      </c>
      <c r="E279" s="420">
        <v>708.45000000000016</v>
      </c>
      <c r="F279" s="420">
        <v>663.55000000000007</v>
      </c>
      <c r="G279" s="420">
        <v>635.95000000000016</v>
      </c>
      <c r="H279" s="420">
        <v>780.95000000000016</v>
      </c>
      <c r="I279" s="420">
        <v>808.55000000000007</v>
      </c>
      <c r="J279" s="420">
        <v>853.45000000000016</v>
      </c>
      <c r="K279" s="419">
        <v>763.65</v>
      </c>
      <c r="L279" s="419">
        <v>691.15</v>
      </c>
      <c r="M279" s="419">
        <v>32.021389999999997</v>
      </c>
    </row>
    <row r="280" spans="1:13">
      <c r="A280" s="245">
        <v>270</v>
      </c>
      <c r="B280" s="421" t="s">
        <v>407</v>
      </c>
      <c r="C280" s="419">
        <v>240.8</v>
      </c>
      <c r="D280" s="420">
        <v>241.63333333333335</v>
      </c>
      <c r="E280" s="420">
        <v>236.4666666666667</v>
      </c>
      <c r="F280" s="420">
        <v>232.13333333333335</v>
      </c>
      <c r="G280" s="420">
        <v>226.9666666666667</v>
      </c>
      <c r="H280" s="420">
        <v>245.9666666666667</v>
      </c>
      <c r="I280" s="420">
        <v>251.13333333333338</v>
      </c>
      <c r="J280" s="420">
        <v>255.4666666666667</v>
      </c>
      <c r="K280" s="419">
        <v>246.8</v>
      </c>
      <c r="L280" s="419">
        <v>237.3</v>
      </c>
      <c r="M280" s="419">
        <v>29.319749999999999</v>
      </c>
    </row>
    <row r="281" spans="1:13">
      <c r="A281" s="245">
        <v>271</v>
      </c>
      <c r="B281" s="421" t="s">
        <v>936</v>
      </c>
      <c r="C281" s="419">
        <v>262.55</v>
      </c>
      <c r="D281" s="420">
        <v>265.2833333333333</v>
      </c>
      <c r="E281" s="420">
        <v>256.56666666666661</v>
      </c>
      <c r="F281" s="420">
        <v>250.58333333333331</v>
      </c>
      <c r="G281" s="420">
        <v>241.86666666666662</v>
      </c>
      <c r="H281" s="420">
        <v>271.26666666666659</v>
      </c>
      <c r="I281" s="420">
        <v>279.98333333333329</v>
      </c>
      <c r="J281" s="420">
        <v>285.96666666666658</v>
      </c>
      <c r="K281" s="419">
        <v>274</v>
      </c>
      <c r="L281" s="419">
        <v>259.3</v>
      </c>
      <c r="M281" s="419">
        <v>23.8325</v>
      </c>
    </row>
    <row r="282" spans="1:13">
      <c r="A282" s="245">
        <v>272</v>
      </c>
      <c r="B282" s="421" t="s">
        <v>408</v>
      </c>
      <c r="C282" s="419">
        <v>241.55</v>
      </c>
      <c r="D282" s="420">
        <v>240.5</v>
      </c>
      <c r="E282" s="420">
        <v>238.05</v>
      </c>
      <c r="F282" s="420">
        <v>234.55</v>
      </c>
      <c r="G282" s="420">
        <v>232.10000000000002</v>
      </c>
      <c r="H282" s="420">
        <v>244</v>
      </c>
      <c r="I282" s="420">
        <v>246.45</v>
      </c>
      <c r="J282" s="420">
        <v>249.95</v>
      </c>
      <c r="K282" s="419">
        <v>242.95</v>
      </c>
      <c r="L282" s="419">
        <v>237</v>
      </c>
      <c r="M282" s="419">
        <v>7.4599700000000002</v>
      </c>
    </row>
    <row r="283" spans="1:13">
      <c r="A283" s="245">
        <v>273</v>
      </c>
      <c r="B283" s="421" t="s">
        <v>733</v>
      </c>
      <c r="C283" s="419">
        <v>1031.5999999999999</v>
      </c>
      <c r="D283" s="420">
        <v>1027.7333333333333</v>
      </c>
      <c r="E283" s="420">
        <v>1005.2166666666667</v>
      </c>
      <c r="F283" s="420">
        <v>978.83333333333337</v>
      </c>
      <c r="G283" s="420">
        <v>956.31666666666672</v>
      </c>
      <c r="H283" s="420">
        <v>1054.1166666666668</v>
      </c>
      <c r="I283" s="420">
        <v>1076.6333333333337</v>
      </c>
      <c r="J283" s="420">
        <v>1103.0166666666667</v>
      </c>
      <c r="K283" s="419">
        <v>1050.25</v>
      </c>
      <c r="L283" s="419">
        <v>1001.35</v>
      </c>
      <c r="M283" s="419">
        <v>1.46936</v>
      </c>
    </row>
    <row r="284" spans="1:13">
      <c r="A284" s="245">
        <v>274</v>
      </c>
      <c r="B284" s="421" t="s">
        <v>409</v>
      </c>
      <c r="C284" s="419">
        <v>988.35</v>
      </c>
      <c r="D284" s="420">
        <v>985.19999999999993</v>
      </c>
      <c r="E284" s="420">
        <v>978.39999999999986</v>
      </c>
      <c r="F284" s="420">
        <v>968.44999999999993</v>
      </c>
      <c r="G284" s="420">
        <v>961.64999999999986</v>
      </c>
      <c r="H284" s="420">
        <v>995.14999999999986</v>
      </c>
      <c r="I284" s="420">
        <v>1001.9499999999998</v>
      </c>
      <c r="J284" s="420">
        <v>1011.8999999999999</v>
      </c>
      <c r="K284" s="419">
        <v>992</v>
      </c>
      <c r="L284" s="419">
        <v>975.25</v>
      </c>
      <c r="M284" s="419">
        <v>0.84502999999999995</v>
      </c>
    </row>
    <row r="285" spans="1:13">
      <c r="A285" s="245">
        <v>275</v>
      </c>
      <c r="B285" s="421" t="s">
        <v>410</v>
      </c>
      <c r="C285" s="419">
        <v>419.9</v>
      </c>
      <c r="D285" s="420">
        <v>422.33333333333331</v>
      </c>
      <c r="E285" s="420">
        <v>416.06666666666661</v>
      </c>
      <c r="F285" s="420">
        <v>412.23333333333329</v>
      </c>
      <c r="G285" s="420">
        <v>405.96666666666658</v>
      </c>
      <c r="H285" s="420">
        <v>426.16666666666663</v>
      </c>
      <c r="I285" s="420">
        <v>432.43333333333339</v>
      </c>
      <c r="J285" s="420">
        <v>436.26666666666665</v>
      </c>
      <c r="K285" s="419">
        <v>428.6</v>
      </c>
      <c r="L285" s="419">
        <v>418.5</v>
      </c>
      <c r="M285" s="419">
        <v>1.9802</v>
      </c>
    </row>
    <row r="286" spans="1:13">
      <c r="A286" s="245">
        <v>276</v>
      </c>
      <c r="B286" s="421" t="s">
        <v>411</v>
      </c>
      <c r="C286" s="419">
        <v>572.15</v>
      </c>
      <c r="D286" s="420">
        <v>569.95000000000005</v>
      </c>
      <c r="E286" s="420">
        <v>564.15000000000009</v>
      </c>
      <c r="F286" s="420">
        <v>556.15000000000009</v>
      </c>
      <c r="G286" s="420">
        <v>550.35000000000014</v>
      </c>
      <c r="H286" s="420">
        <v>577.95000000000005</v>
      </c>
      <c r="I286" s="420">
        <v>583.75</v>
      </c>
      <c r="J286" s="420">
        <v>591.75</v>
      </c>
      <c r="K286" s="419">
        <v>575.75</v>
      </c>
      <c r="L286" s="419">
        <v>561.95000000000005</v>
      </c>
      <c r="M286" s="419">
        <v>0.88656000000000001</v>
      </c>
    </row>
    <row r="287" spans="1:13">
      <c r="A287" s="245">
        <v>277</v>
      </c>
      <c r="B287" s="421" t="s">
        <v>412</v>
      </c>
      <c r="C287" s="419">
        <v>51.55</v>
      </c>
      <c r="D287" s="420">
        <v>51.699999999999996</v>
      </c>
      <c r="E287" s="420">
        <v>51.199999999999989</v>
      </c>
      <c r="F287" s="420">
        <v>50.849999999999994</v>
      </c>
      <c r="G287" s="420">
        <v>50.349999999999987</v>
      </c>
      <c r="H287" s="420">
        <v>52.04999999999999</v>
      </c>
      <c r="I287" s="420">
        <v>52.550000000000004</v>
      </c>
      <c r="J287" s="420">
        <v>52.899999999999991</v>
      </c>
      <c r="K287" s="419">
        <v>52.2</v>
      </c>
      <c r="L287" s="419">
        <v>51.35</v>
      </c>
      <c r="M287" s="419">
        <v>7.7126099999999997</v>
      </c>
    </row>
    <row r="288" spans="1:13">
      <c r="A288" s="245">
        <v>278</v>
      </c>
      <c r="B288" s="421" t="s">
        <v>413</v>
      </c>
      <c r="C288" s="419">
        <v>738.9</v>
      </c>
      <c r="D288" s="420">
        <v>737.45000000000016</v>
      </c>
      <c r="E288" s="420">
        <v>726.90000000000032</v>
      </c>
      <c r="F288" s="420">
        <v>714.9000000000002</v>
      </c>
      <c r="G288" s="420">
        <v>704.35000000000036</v>
      </c>
      <c r="H288" s="420">
        <v>749.45000000000027</v>
      </c>
      <c r="I288" s="420">
        <v>760.00000000000023</v>
      </c>
      <c r="J288" s="420">
        <v>772.00000000000023</v>
      </c>
      <c r="K288" s="419">
        <v>748</v>
      </c>
      <c r="L288" s="419">
        <v>725.45</v>
      </c>
      <c r="M288" s="419">
        <v>3.5956999999999999</v>
      </c>
    </row>
    <row r="289" spans="1:13">
      <c r="A289" s="245">
        <v>279</v>
      </c>
      <c r="B289" s="421" t="s">
        <v>414</v>
      </c>
      <c r="C289" s="419">
        <v>444.45</v>
      </c>
      <c r="D289" s="420">
        <v>449.36666666666662</v>
      </c>
      <c r="E289" s="420">
        <v>437.73333333333323</v>
      </c>
      <c r="F289" s="420">
        <v>431.01666666666659</v>
      </c>
      <c r="G289" s="420">
        <v>419.38333333333321</v>
      </c>
      <c r="H289" s="420">
        <v>456.08333333333326</v>
      </c>
      <c r="I289" s="420">
        <v>467.71666666666658</v>
      </c>
      <c r="J289" s="420">
        <v>474.43333333333328</v>
      </c>
      <c r="K289" s="419">
        <v>461</v>
      </c>
      <c r="L289" s="419">
        <v>442.65</v>
      </c>
      <c r="M289" s="419">
        <v>3.6000700000000001</v>
      </c>
    </row>
    <row r="290" spans="1:13">
      <c r="A290" s="245">
        <v>280</v>
      </c>
      <c r="B290" s="421" t="s">
        <v>131</v>
      </c>
      <c r="C290" s="419">
        <v>1716.1</v>
      </c>
      <c r="D290" s="420">
        <v>1715.8166666666668</v>
      </c>
      <c r="E290" s="420">
        <v>1706.4333333333336</v>
      </c>
      <c r="F290" s="420">
        <v>1696.7666666666669</v>
      </c>
      <c r="G290" s="420">
        <v>1687.3833333333337</v>
      </c>
      <c r="H290" s="420">
        <v>1725.4833333333336</v>
      </c>
      <c r="I290" s="420">
        <v>1734.8666666666668</v>
      </c>
      <c r="J290" s="420">
        <v>1744.5333333333335</v>
      </c>
      <c r="K290" s="419">
        <v>1725.2</v>
      </c>
      <c r="L290" s="419">
        <v>1706.15</v>
      </c>
      <c r="M290" s="419">
        <v>29.883859999999999</v>
      </c>
    </row>
    <row r="291" spans="1:13">
      <c r="A291" s="245">
        <v>281</v>
      </c>
      <c r="B291" s="421" t="s">
        <v>132</v>
      </c>
      <c r="C291" s="419">
        <v>92.7</v>
      </c>
      <c r="D291" s="420">
        <v>92.916666666666671</v>
      </c>
      <c r="E291" s="420">
        <v>92.233333333333348</v>
      </c>
      <c r="F291" s="420">
        <v>91.76666666666668</v>
      </c>
      <c r="G291" s="420">
        <v>91.083333333333357</v>
      </c>
      <c r="H291" s="420">
        <v>93.38333333333334</v>
      </c>
      <c r="I291" s="420">
        <v>94.066666666666649</v>
      </c>
      <c r="J291" s="420">
        <v>94.533333333333331</v>
      </c>
      <c r="K291" s="419">
        <v>93.6</v>
      </c>
      <c r="L291" s="419">
        <v>92.45</v>
      </c>
      <c r="M291" s="419">
        <v>47.155279999999998</v>
      </c>
    </row>
    <row r="292" spans="1:13">
      <c r="A292" s="245">
        <v>282</v>
      </c>
      <c r="B292" s="421" t="s">
        <v>259</v>
      </c>
      <c r="C292" s="419">
        <v>2892.6</v>
      </c>
      <c r="D292" s="420">
        <v>2894.7000000000003</v>
      </c>
      <c r="E292" s="420">
        <v>2865.4000000000005</v>
      </c>
      <c r="F292" s="420">
        <v>2838.2000000000003</v>
      </c>
      <c r="G292" s="420">
        <v>2808.9000000000005</v>
      </c>
      <c r="H292" s="420">
        <v>2921.9000000000005</v>
      </c>
      <c r="I292" s="420">
        <v>2951.2000000000007</v>
      </c>
      <c r="J292" s="420">
        <v>2978.4000000000005</v>
      </c>
      <c r="K292" s="419">
        <v>2924</v>
      </c>
      <c r="L292" s="419">
        <v>2867.5</v>
      </c>
      <c r="M292" s="419">
        <v>1.0274300000000001</v>
      </c>
    </row>
    <row r="293" spans="1:13">
      <c r="A293" s="245">
        <v>283</v>
      </c>
      <c r="B293" s="421" t="s">
        <v>133</v>
      </c>
      <c r="C293" s="419">
        <v>470.25</v>
      </c>
      <c r="D293" s="420">
        <v>471.41666666666669</v>
      </c>
      <c r="E293" s="420">
        <v>467.53333333333336</v>
      </c>
      <c r="F293" s="420">
        <v>464.81666666666666</v>
      </c>
      <c r="G293" s="420">
        <v>460.93333333333334</v>
      </c>
      <c r="H293" s="420">
        <v>474.13333333333338</v>
      </c>
      <c r="I293" s="420">
        <v>478.01666666666671</v>
      </c>
      <c r="J293" s="420">
        <v>480.73333333333341</v>
      </c>
      <c r="K293" s="419">
        <v>475.3</v>
      </c>
      <c r="L293" s="419">
        <v>468.7</v>
      </c>
      <c r="M293" s="419">
        <v>18.328330000000001</v>
      </c>
    </row>
    <row r="294" spans="1:13">
      <c r="A294" s="245">
        <v>284</v>
      </c>
      <c r="B294" s="421" t="s">
        <v>734</v>
      </c>
      <c r="C294" s="419">
        <v>272.60000000000002</v>
      </c>
      <c r="D294" s="420">
        <v>277.2</v>
      </c>
      <c r="E294" s="420">
        <v>266.39999999999998</v>
      </c>
      <c r="F294" s="420">
        <v>260.2</v>
      </c>
      <c r="G294" s="420">
        <v>249.39999999999998</v>
      </c>
      <c r="H294" s="420">
        <v>283.39999999999998</v>
      </c>
      <c r="I294" s="420">
        <v>294.20000000000005</v>
      </c>
      <c r="J294" s="420">
        <v>300.39999999999998</v>
      </c>
      <c r="K294" s="419">
        <v>288</v>
      </c>
      <c r="L294" s="419">
        <v>271</v>
      </c>
      <c r="M294" s="419">
        <v>4.1915300000000002</v>
      </c>
    </row>
    <row r="295" spans="1:13">
      <c r="A295" s="245">
        <v>285</v>
      </c>
      <c r="B295" s="421" t="s">
        <v>415</v>
      </c>
      <c r="C295" s="419">
        <v>6622.85</v>
      </c>
      <c r="D295" s="420">
        <v>6601.3499999999995</v>
      </c>
      <c r="E295" s="420">
        <v>6522.6999999999989</v>
      </c>
      <c r="F295" s="420">
        <v>6422.5499999999993</v>
      </c>
      <c r="G295" s="420">
        <v>6343.8999999999987</v>
      </c>
      <c r="H295" s="420">
        <v>6701.4999999999991</v>
      </c>
      <c r="I295" s="420">
        <v>6780.1499999999987</v>
      </c>
      <c r="J295" s="420">
        <v>6880.2999999999993</v>
      </c>
      <c r="K295" s="419">
        <v>6680</v>
      </c>
      <c r="L295" s="419">
        <v>6501.2</v>
      </c>
      <c r="M295" s="419">
        <v>7.7630000000000005E-2</v>
      </c>
    </row>
    <row r="296" spans="1:13">
      <c r="A296" s="245">
        <v>286</v>
      </c>
      <c r="B296" s="421" t="s">
        <v>260</v>
      </c>
      <c r="C296" s="419">
        <v>4016.8</v>
      </c>
      <c r="D296" s="420">
        <v>4027.9166666666665</v>
      </c>
      <c r="E296" s="420">
        <v>3958.8833333333332</v>
      </c>
      <c r="F296" s="420">
        <v>3900.9666666666667</v>
      </c>
      <c r="G296" s="420">
        <v>3831.9333333333334</v>
      </c>
      <c r="H296" s="420">
        <v>4085.833333333333</v>
      </c>
      <c r="I296" s="420">
        <v>4154.8666666666668</v>
      </c>
      <c r="J296" s="420">
        <v>4212.7833333333328</v>
      </c>
      <c r="K296" s="419">
        <v>4096.95</v>
      </c>
      <c r="L296" s="419">
        <v>3970</v>
      </c>
      <c r="M296" s="419">
        <v>3.03755</v>
      </c>
    </row>
    <row r="297" spans="1:13">
      <c r="A297" s="245">
        <v>287</v>
      </c>
      <c r="B297" s="421" t="s">
        <v>134</v>
      </c>
      <c r="C297" s="419">
        <v>1492.3</v>
      </c>
      <c r="D297" s="420">
        <v>1491.8166666666668</v>
      </c>
      <c r="E297" s="420">
        <v>1480.6333333333337</v>
      </c>
      <c r="F297" s="420">
        <v>1468.9666666666669</v>
      </c>
      <c r="G297" s="420">
        <v>1457.7833333333338</v>
      </c>
      <c r="H297" s="420">
        <v>1503.4833333333336</v>
      </c>
      <c r="I297" s="420">
        <v>1514.6666666666665</v>
      </c>
      <c r="J297" s="420">
        <v>1526.3333333333335</v>
      </c>
      <c r="K297" s="419">
        <v>1503</v>
      </c>
      <c r="L297" s="419">
        <v>1480.15</v>
      </c>
      <c r="M297" s="419">
        <v>20.60651</v>
      </c>
    </row>
    <row r="298" spans="1:13">
      <c r="A298" s="245">
        <v>288</v>
      </c>
      <c r="B298" s="421" t="s">
        <v>416</v>
      </c>
      <c r="C298" s="419">
        <v>666.5</v>
      </c>
      <c r="D298" s="420">
        <v>674.7166666666667</v>
      </c>
      <c r="E298" s="420">
        <v>656.18333333333339</v>
      </c>
      <c r="F298" s="420">
        <v>645.86666666666667</v>
      </c>
      <c r="G298" s="420">
        <v>627.33333333333337</v>
      </c>
      <c r="H298" s="420">
        <v>685.03333333333342</v>
      </c>
      <c r="I298" s="420">
        <v>703.56666666666672</v>
      </c>
      <c r="J298" s="420">
        <v>713.88333333333344</v>
      </c>
      <c r="K298" s="419">
        <v>693.25</v>
      </c>
      <c r="L298" s="419">
        <v>664.4</v>
      </c>
      <c r="M298" s="419">
        <v>42.170439999999999</v>
      </c>
    </row>
    <row r="299" spans="1:13">
      <c r="A299" s="245">
        <v>289</v>
      </c>
      <c r="B299" s="421" t="s">
        <v>417</v>
      </c>
      <c r="C299" s="419">
        <v>42.3</v>
      </c>
      <c r="D299" s="420">
        <v>42.116666666666667</v>
      </c>
      <c r="E299" s="420">
        <v>41.733333333333334</v>
      </c>
      <c r="F299" s="420">
        <v>41.166666666666664</v>
      </c>
      <c r="G299" s="420">
        <v>40.783333333333331</v>
      </c>
      <c r="H299" s="420">
        <v>42.683333333333337</v>
      </c>
      <c r="I299" s="420">
        <v>43.066666666666677</v>
      </c>
      <c r="J299" s="420">
        <v>43.63333333333334</v>
      </c>
      <c r="K299" s="419">
        <v>42.5</v>
      </c>
      <c r="L299" s="419">
        <v>41.55</v>
      </c>
      <c r="M299" s="419">
        <v>16.063389999999998</v>
      </c>
    </row>
    <row r="300" spans="1:13">
      <c r="A300" s="245">
        <v>290</v>
      </c>
      <c r="B300" s="421" t="s">
        <v>418</v>
      </c>
      <c r="C300" s="419">
        <v>1712.25</v>
      </c>
      <c r="D300" s="420">
        <v>1693.0666666666666</v>
      </c>
      <c r="E300" s="420">
        <v>1666.2333333333331</v>
      </c>
      <c r="F300" s="420">
        <v>1620.2166666666665</v>
      </c>
      <c r="G300" s="420">
        <v>1593.383333333333</v>
      </c>
      <c r="H300" s="420">
        <v>1739.0833333333333</v>
      </c>
      <c r="I300" s="420">
        <v>1765.9166666666667</v>
      </c>
      <c r="J300" s="420">
        <v>1811.9333333333334</v>
      </c>
      <c r="K300" s="419">
        <v>1719.9</v>
      </c>
      <c r="L300" s="419">
        <v>1647.05</v>
      </c>
      <c r="M300" s="419">
        <v>2.1243699999999999</v>
      </c>
    </row>
    <row r="301" spans="1:13">
      <c r="A301" s="245">
        <v>291</v>
      </c>
      <c r="B301" s="421" t="s">
        <v>135</v>
      </c>
      <c r="C301" s="419">
        <v>1146.2</v>
      </c>
      <c r="D301" s="420">
        <v>1146.55</v>
      </c>
      <c r="E301" s="420">
        <v>1139.1499999999999</v>
      </c>
      <c r="F301" s="420">
        <v>1132.0999999999999</v>
      </c>
      <c r="G301" s="420">
        <v>1124.6999999999998</v>
      </c>
      <c r="H301" s="420">
        <v>1153.5999999999999</v>
      </c>
      <c r="I301" s="420">
        <v>1161</v>
      </c>
      <c r="J301" s="420">
        <v>1168.05</v>
      </c>
      <c r="K301" s="419">
        <v>1153.95</v>
      </c>
      <c r="L301" s="419">
        <v>1139.5</v>
      </c>
      <c r="M301" s="419">
        <v>8.2143099999999993</v>
      </c>
    </row>
    <row r="302" spans="1:13">
      <c r="A302" s="245">
        <v>292</v>
      </c>
      <c r="B302" s="421" t="s">
        <v>419</v>
      </c>
      <c r="C302" s="419">
        <v>3776.7</v>
      </c>
      <c r="D302" s="420">
        <v>3745.85</v>
      </c>
      <c r="E302" s="420">
        <v>3616.25</v>
      </c>
      <c r="F302" s="420">
        <v>3455.8</v>
      </c>
      <c r="G302" s="420">
        <v>3326.2000000000003</v>
      </c>
      <c r="H302" s="420">
        <v>3906.2999999999997</v>
      </c>
      <c r="I302" s="420">
        <v>4035.8999999999992</v>
      </c>
      <c r="J302" s="420">
        <v>4196.3499999999995</v>
      </c>
      <c r="K302" s="419">
        <v>3875.45</v>
      </c>
      <c r="L302" s="419">
        <v>3585.4</v>
      </c>
      <c r="M302" s="419">
        <v>0.96374000000000004</v>
      </c>
    </row>
    <row r="303" spans="1:13">
      <c r="A303" s="245">
        <v>293</v>
      </c>
      <c r="B303" s="421" t="s">
        <v>420</v>
      </c>
      <c r="C303" s="419">
        <v>865.95</v>
      </c>
      <c r="D303" s="420">
        <v>868.38333333333333</v>
      </c>
      <c r="E303" s="420">
        <v>857.76666666666665</v>
      </c>
      <c r="F303" s="420">
        <v>849.58333333333337</v>
      </c>
      <c r="G303" s="420">
        <v>838.9666666666667</v>
      </c>
      <c r="H303" s="420">
        <v>876.56666666666661</v>
      </c>
      <c r="I303" s="420">
        <v>887.18333333333317</v>
      </c>
      <c r="J303" s="420">
        <v>895.36666666666656</v>
      </c>
      <c r="K303" s="419">
        <v>879</v>
      </c>
      <c r="L303" s="419">
        <v>860.2</v>
      </c>
      <c r="M303" s="419">
        <v>0.10877000000000001</v>
      </c>
    </row>
    <row r="304" spans="1:13">
      <c r="A304" s="245">
        <v>294</v>
      </c>
      <c r="B304" s="421" t="s">
        <v>421</v>
      </c>
      <c r="C304" s="419">
        <v>54.85</v>
      </c>
      <c r="D304" s="420">
        <v>55.483333333333327</v>
      </c>
      <c r="E304" s="420">
        <v>53.966666666666654</v>
      </c>
      <c r="F304" s="420">
        <v>53.083333333333329</v>
      </c>
      <c r="G304" s="420">
        <v>51.566666666666656</v>
      </c>
      <c r="H304" s="420">
        <v>56.366666666666653</v>
      </c>
      <c r="I304" s="420">
        <v>57.883333333333319</v>
      </c>
      <c r="J304" s="420">
        <v>58.766666666666652</v>
      </c>
      <c r="K304" s="419">
        <v>57</v>
      </c>
      <c r="L304" s="419">
        <v>54.6</v>
      </c>
      <c r="M304" s="419">
        <v>37.824159999999999</v>
      </c>
    </row>
    <row r="305" spans="1:13">
      <c r="A305" s="245">
        <v>295</v>
      </c>
      <c r="B305" s="421" t="s">
        <v>422</v>
      </c>
      <c r="C305" s="419">
        <v>195.9</v>
      </c>
      <c r="D305" s="420">
        <v>196</v>
      </c>
      <c r="E305" s="420">
        <v>193.75</v>
      </c>
      <c r="F305" s="420">
        <v>191.6</v>
      </c>
      <c r="G305" s="420">
        <v>189.35</v>
      </c>
      <c r="H305" s="420">
        <v>198.15</v>
      </c>
      <c r="I305" s="420">
        <v>200.4</v>
      </c>
      <c r="J305" s="420">
        <v>202.55</v>
      </c>
      <c r="K305" s="419">
        <v>198.25</v>
      </c>
      <c r="L305" s="419">
        <v>193.85</v>
      </c>
      <c r="M305" s="419">
        <v>11.42168</v>
      </c>
    </row>
    <row r="306" spans="1:13">
      <c r="A306" s="245">
        <v>296</v>
      </c>
      <c r="B306" s="421" t="s">
        <v>146</v>
      </c>
      <c r="C306" s="419">
        <v>81018.3</v>
      </c>
      <c r="D306" s="420">
        <v>80862.05</v>
      </c>
      <c r="E306" s="420">
        <v>80256.25</v>
      </c>
      <c r="F306" s="420">
        <v>79494.2</v>
      </c>
      <c r="G306" s="420">
        <v>78888.399999999994</v>
      </c>
      <c r="H306" s="420">
        <v>81624.100000000006</v>
      </c>
      <c r="I306" s="420">
        <v>82229.900000000023</v>
      </c>
      <c r="J306" s="420">
        <v>82991.950000000012</v>
      </c>
      <c r="K306" s="419">
        <v>81467.850000000006</v>
      </c>
      <c r="L306" s="419">
        <v>80100</v>
      </c>
      <c r="M306" s="419">
        <v>9.2039999999999997E-2</v>
      </c>
    </row>
    <row r="307" spans="1:13">
      <c r="A307" s="245">
        <v>297</v>
      </c>
      <c r="B307" s="421" t="s">
        <v>143</v>
      </c>
      <c r="C307" s="419">
        <v>1137.25</v>
      </c>
      <c r="D307" s="420">
        <v>1139.95</v>
      </c>
      <c r="E307" s="420">
        <v>1130.95</v>
      </c>
      <c r="F307" s="420">
        <v>1124.6500000000001</v>
      </c>
      <c r="G307" s="420">
        <v>1115.6500000000001</v>
      </c>
      <c r="H307" s="420">
        <v>1146.25</v>
      </c>
      <c r="I307" s="420">
        <v>1155.25</v>
      </c>
      <c r="J307" s="420">
        <v>1161.55</v>
      </c>
      <c r="K307" s="419">
        <v>1148.95</v>
      </c>
      <c r="L307" s="419">
        <v>1133.6500000000001</v>
      </c>
      <c r="M307" s="419">
        <v>3.9457499999999999</v>
      </c>
    </row>
    <row r="308" spans="1:13">
      <c r="A308" s="245">
        <v>298</v>
      </c>
      <c r="B308" s="421" t="s">
        <v>423</v>
      </c>
      <c r="C308" s="419">
        <v>3770.2</v>
      </c>
      <c r="D308" s="420">
        <v>3759.9499999999994</v>
      </c>
      <c r="E308" s="420">
        <v>3731.5499999999988</v>
      </c>
      <c r="F308" s="420">
        <v>3692.8999999999996</v>
      </c>
      <c r="G308" s="420">
        <v>3664.4999999999991</v>
      </c>
      <c r="H308" s="420">
        <v>3798.5999999999985</v>
      </c>
      <c r="I308" s="420">
        <v>3826.9999999999991</v>
      </c>
      <c r="J308" s="420">
        <v>3865.6499999999983</v>
      </c>
      <c r="K308" s="419">
        <v>3788.35</v>
      </c>
      <c r="L308" s="419">
        <v>3721.3</v>
      </c>
      <c r="M308" s="419">
        <v>4.4290000000000003E-2</v>
      </c>
    </row>
    <row r="309" spans="1:13">
      <c r="A309" s="245">
        <v>299</v>
      </c>
      <c r="B309" s="421" t="s">
        <v>424</v>
      </c>
      <c r="C309" s="419">
        <v>298.2</v>
      </c>
      <c r="D309" s="420">
        <v>299.59999999999997</v>
      </c>
      <c r="E309" s="420">
        <v>294.24999999999994</v>
      </c>
      <c r="F309" s="420">
        <v>290.29999999999995</v>
      </c>
      <c r="G309" s="420">
        <v>284.94999999999993</v>
      </c>
      <c r="H309" s="420">
        <v>303.54999999999995</v>
      </c>
      <c r="I309" s="420">
        <v>308.89999999999998</v>
      </c>
      <c r="J309" s="420">
        <v>312.84999999999997</v>
      </c>
      <c r="K309" s="419">
        <v>304.95</v>
      </c>
      <c r="L309" s="419">
        <v>295.64999999999998</v>
      </c>
      <c r="M309" s="419">
        <v>0.91876999999999998</v>
      </c>
    </row>
    <row r="310" spans="1:13">
      <c r="A310" s="245">
        <v>300</v>
      </c>
      <c r="B310" s="421" t="s">
        <v>137</v>
      </c>
      <c r="C310" s="419">
        <v>155.9</v>
      </c>
      <c r="D310" s="420">
        <v>156.46666666666667</v>
      </c>
      <c r="E310" s="420">
        <v>154.93333333333334</v>
      </c>
      <c r="F310" s="420">
        <v>153.96666666666667</v>
      </c>
      <c r="G310" s="420">
        <v>152.43333333333334</v>
      </c>
      <c r="H310" s="420">
        <v>157.43333333333334</v>
      </c>
      <c r="I310" s="420">
        <v>158.9666666666667</v>
      </c>
      <c r="J310" s="420">
        <v>159.93333333333334</v>
      </c>
      <c r="K310" s="419">
        <v>158</v>
      </c>
      <c r="L310" s="419">
        <v>155.5</v>
      </c>
      <c r="M310" s="419">
        <v>39.786560000000001</v>
      </c>
    </row>
    <row r="311" spans="1:13">
      <c r="A311" s="245">
        <v>301</v>
      </c>
      <c r="B311" s="421" t="s">
        <v>136</v>
      </c>
      <c r="C311" s="419">
        <v>779.45</v>
      </c>
      <c r="D311" s="420">
        <v>784.36666666666667</v>
      </c>
      <c r="E311" s="420">
        <v>769.98333333333335</v>
      </c>
      <c r="F311" s="420">
        <v>760.51666666666665</v>
      </c>
      <c r="G311" s="420">
        <v>746.13333333333333</v>
      </c>
      <c r="H311" s="420">
        <v>793.83333333333337</v>
      </c>
      <c r="I311" s="420">
        <v>808.21666666666681</v>
      </c>
      <c r="J311" s="420">
        <v>817.68333333333339</v>
      </c>
      <c r="K311" s="419">
        <v>798.75</v>
      </c>
      <c r="L311" s="419">
        <v>774.9</v>
      </c>
      <c r="M311" s="419">
        <v>56.975529999999999</v>
      </c>
    </row>
    <row r="312" spans="1:13">
      <c r="A312" s="245">
        <v>302</v>
      </c>
      <c r="B312" s="421" t="s">
        <v>425</v>
      </c>
      <c r="C312" s="419">
        <v>234.6</v>
      </c>
      <c r="D312" s="420">
        <v>235.53333333333333</v>
      </c>
      <c r="E312" s="420">
        <v>231.16666666666666</v>
      </c>
      <c r="F312" s="420">
        <v>227.73333333333332</v>
      </c>
      <c r="G312" s="420">
        <v>223.36666666666665</v>
      </c>
      <c r="H312" s="420">
        <v>238.96666666666667</v>
      </c>
      <c r="I312" s="420">
        <v>243.33333333333334</v>
      </c>
      <c r="J312" s="420">
        <v>246.76666666666668</v>
      </c>
      <c r="K312" s="419">
        <v>239.9</v>
      </c>
      <c r="L312" s="419">
        <v>232.1</v>
      </c>
      <c r="M312" s="419">
        <v>2.3685100000000001</v>
      </c>
    </row>
    <row r="313" spans="1:13">
      <c r="A313" s="245">
        <v>303</v>
      </c>
      <c r="B313" s="421" t="s">
        <v>426</v>
      </c>
      <c r="C313" s="419">
        <v>249.55</v>
      </c>
      <c r="D313" s="420">
        <v>250.03333333333333</v>
      </c>
      <c r="E313" s="420">
        <v>247.66666666666666</v>
      </c>
      <c r="F313" s="420">
        <v>245.78333333333333</v>
      </c>
      <c r="G313" s="420">
        <v>243.41666666666666</v>
      </c>
      <c r="H313" s="420">
        <v>251.91666666666666</v>
      </c>
      <c r="I313" s="420">
        <v>254.28333333333333</v>
      </c>
      <c r="J313" s="420">
        <v>256.16666666666663</v>
      </c>
      <c r="K313" s="419">
        <v>252.4</v>
      </c>
      <c r="L313" s="419">
        <v>248.15</v>
      </c>
      <c r="M313" s="419">
        <v>1.26305</v>
      </c>
    </row>
    <row r="314" spans="1:13">
      <c r="A314" s="245">
        <v>304</v>
      </c>
      <c r="B314" s="421" t="s">
        <v>427</v>
      </c>
      <c r="C314" s="419">
        <v>551.04999999999995</v>
      </c>
      <c r="D314" s="420">
        <v>558.30000000000007</v>
      </c>
      <c r="E314" s="420">
        <v>541.60000000000014</v>
      </c>
      <c r="F314" s="420">
        <v>532.15000000000009</v>
      </c>
      <c r="G314" s="420">
        <v>515.45000000000016</v>
      </c>
      <c r="H314" s="420">
        <v>567.75000000000011</v>
      </c>
      <c r="I314" s="420">
        <v>584.45000000000016</v>
      </c>
      <c r="J314" s="420">
        <v>593.90000000000009</v>
      </c>
      <c r="K314" s="419">
        <v>575</v>
      </c>
      <c r="L314" s="419">
        <v>548.85</v>
      </c>
      <c r="M314" s="419">
        <v>1.8298700000000001</v>
      </c>
    </row>
    <row r="315" spans="1:13">
      <c r="A315" s="245">
        <v>305</v>
      </c>
      <c r="B315" s="421" t="s">
        <v>138</v>
      </c>
      <c r="C315" s="419">
        <v>167.25</v>
      </c>
      <c r="D315" s="420">
        <v>167.66666666666666</v>
      </c>
      <c r="E315" s="420">
        <v>165.73333333333332</v>
      </c>
      <c r="F315" s="420">
        <v>164.21666666666667</v>
      </c>
      <c r="G315" s="420">
        <v>162.28333333333333</v>
      </c>
      <c r="H315" s="420">
        <v>169.18333333333331</v>
      </c>
      <c r="I315" s="420">
        <v>171.11666666666665</v>
      </c>
      <c r="J315" s="420">
        <v>172.6333333333333</v>
      </c>
      <c r="K315" s="419">
        <v>169.6</v>
      </c>
      <c r="L315" s="419">
        <v>166.15</v>
      </c>
      <c r="M315" s="419">
        <v>43.987769999999998</v>
      </c>
    </row>
    <row r="316" spans="1:13">
      <c r="A316" s="245">
        <v>306</v>
      </c>
      <c r="B316" s="421" t="s">
        <v>261</v>
      </c>
      <c r="C316" s="419">
        <v>51</v>
      </c>
      <c r="D316" s="420">
        <v>51.15</v>
      </c>
      <c r="E316" s="420">
        <v>50.65</v>
      </c>
      <c r="F316" s="420">
        <v>50.3</v>
      </c>
      <c r="G316" s="420">
        <v>49.8</v>
      </c>
      <c r="H316" s="420">
        <v>51.5</v>
      </c>
      <c r="I316" s="420">
        <v>52</v>
      </c>
      <c r="J316" s="420">
        <v>52.35</v>
      </c>
      <c r="K316" s="419">
        <v>51.65</v>
      </c>
      <c r="L316" s="419">
        <v>50.8</v>
      </c>
      <c r="M316" s="419">
        <v>10.25475</v>
      </c>
    </row>
    <row r="317" spans="1:13">
      <c r="A317" s="245">
        <v>307</v>
      </c>
      <c r="B317" s="421" t="s">
        <v>139</v>
      </c>
      <c r="C317" s="419">
        <v>534.9</v>
      </c>
      <c r="D317" s="420">
        <v>535.05000000000007</v>
      </c>
      <c r="E317" s="420">
        <v>530.10000000000014</v>
      </c>
      <c r="F317" s="420">
        <v>525.30000000000007</v>
      </c>
      <c r="G317" s="420">
        <v>520.35000000000014</v>
      </c>
      <c r="H317" s="420">
        <v>539.85000000000014</v>
      </c>
      <c r="I317" s="420">
        <v>544.80000000000018</v>
      </c>
      <c r="J317" s="420">
        <v>549.60000000000014</v>
      </c>
      <c r="K317" s="419">
        <v>540</v>
      </c>
      <c r="L317" s="419">
        <v>530.25</v>
      </c>
      <c r="M317" s="419">
        <v>20.359960000000001</v>
      </c>
    </row>
    <row r="318" spans="1:13">
      <c r="A318" s="245">
        <v>308</v>
      </c>
      <c r="B318" s="421" t="s">
        <v>140</v>
      </c>
      <c r="C318" s="419">
        <v>7584.4</v>
      </c>
      <c r="D318" s="420">
        <v>7561.4833333333336</v>
      </c>
      <c r="E318" s="420">
        <v>7517.9666666666672</v>
      </c>
      <c r="F318" s="420">
        <v>7451.5333333333338</v>
      </c>
      <c r="G318" s="420">
        <v>7408.0166666666673</v>
      </c>
      <c r="H318" s="420">
        <v>7627.916666666667</v>
      </c>
      <c r="I318" s="420">
        <v>7671.4333333333334</v>
      </c>
      <c r="J318" s="420">
        <v>7737.8666666666668</v>
      </c>
      <c r="K318" s="419">
        <v>7605</v>
      </c>
      <c r="L318" s="419">
        <v>7495.05</v>
      </c>
      <c r="M318" s="419">
        <v>5.8433099999999998</v>
      </c>
    </row>
    <row r="319" spans="1:13">
      <c r="A319" s="245">
        <v>309</v>
      </c>
      <c r="B319" s="421" t="s">
        <v>142</v>
      </c>
      <c r="C319" s="419">
        <v>1050.5999999999999</v>
      </c>
      <c r="D319" s="420">
        <v>1057.4166666666667</v>
      </c>
      <c r="E319" s="420">
        <v>1039.9833333333336</v>
      </c>
      <c r="F319" s="420">
        <v>1029.3666666666668</v>
      </c>
      <c r="G319" s="420">
        <v>1011.9333333333336</v>
      </c>
      <c r="H319" s="420">
        <v>1068.0333333333335</v>
      </c>
      <c r="I319" s="420">
        <v>1085.4666666666665</v>
      </c>
      <c r="J319" s="420">
        <v>1096.0833333333335</v>
      </c>
      <c r="K319" s="419">
        <v>1074.8499999999999</v>
      </c>
      <c r="L319" s="419">
        <v>1046.8</v>
      </c>
      <c r="M319" s="419">
        <v>3.06853</v>
      </c>
    </row>
    <row r="320" spans="1:13">
      <c r="A320" s="245">
        <v>310</v>
      </c>
      <c r="B320" s="421" t="s">
        <v>937</v>
      </c>
      <c r="C320" s="419">
        <v>263.8</v>
      </c>
      <c r="D320" s="420">
        <v>261.65000000000003</v>
      </c>
      <c r="E320" s="420">
        <v>254.50000000000006</v>
      </c>
      <c r="F320" s="420">
        <v>245.20000000000002</v>
      </c>
      <c r="G320" s="420">
        <v>238.05000000000004</v>
      </c>
      <c r="H320" s="420">
        <v>270.95000000000005</v>
      </c>
      <c r="I320" s="420">
        <v>278.10000000000002</v>
      </c>
      <c r="J320" s="420">
        <v>287.40000000000009</v>
      </c>
      <c r="K320" s="419">
        <v>268.8</v>
      </c>
      <c r="L320" s="419">
        <v>252.35</v>
      </c>
      <c r="M320" s="419">
        <v>28.517289999999999</v>
      </c>
    </row>
    <row r="321" spans="1:13">
      <c r="A321" s="245">
        <v>311</v>
      </c>
      <c r="B321" s="421" t="s">
        <v>938</v>
      </c>
      <c r="C321" s="419">
        <v>245.35</v>
      </c>
      <c r="D321" s="420">
        <v>245.9</v>
      </c>
      <c r="E321" s="420">
        <v>243</v>
      </c>
      <c r="F321" s="420">
        <v>240.65</v>
      </c>
      <c r="G321" s="420">
        <v>237.75</v>
      </c>
      <c r="H321" s="420">
        <v>248.25</v>
      </c>
      <c r="I321" s="420">
        <v>251.15000000000003</v>
      </c>
      <c r="J321" s="420">
        <v>253.5</v>
      </c>
      <c r="K321" s="419">
        <v>248.8</v>
      </c>
      <c r="L321" s="419">
        <v>243.55</v>
      </c>
      <c r="M321" s="419">
        <v>5.4949000000000003</v>
      </c>
    </row>
    <row r="322" spans="1:13">
      <c r="A322" s="245">
        <v>312</v>
      </c>
      <c r="B322" s="421" t="s">
        <v>428</v>
      </c>
      <c r="C322" s="419">
        <v>2833.95</v>
      </c>
      <c r="D322" s="420">
        <v>2839.65</v>
      </c>
      <c r="E322" s="420">
        <v>2804.3</v>
      </c>
      <c r="F322" s="420">
        <v>2774.65</v>
      </c>
      <c r="G322" s="420">
        <v>2739.3</v>
      </c>
      <c r="H322" s="420">
        <v>2869.3</v>
      </c>
      <c r="I322" s="420">
        <v>2904.6499999999996</v>
      </c>
      <c r="J322" s="420">
        <v>2934.3</v>
      </c>
      <c r="K322" s="419">
        <v>2875</v>
      </c>
      <c r="L322" s="419">
        <v>2810</v>
      </c>
      <c r="M322" s="419">
        <v>2.4945300000000001</v>
      </c>
    </row>
    <row r="323" spans="1:13">
      <c r="A323" s="245">
        <v>313</v>
      </c>
      <c r="B323" s="421" t="s">
        <v>144</v>
      </c>
      <c r="C323" s="419">
        <v>2581.0500000000002</v>
      </c>
      <c r="D323" s="420">
        <v>2584.1833333333334</v>
      </c>
      <c r="E323" s="420">
        <v>2567.8666666666668</v>
      </c>
      <c r="F323" s="420">
        <v>2554.6833333333334</v>
      </c>
      <c r="G323" s="420">
        <v>2538.3666666666668</v>
      </c>
      <c r="H323" s="420">
        <v>2597.3666666666668</v>
      </c>
      <c r="I323" s="420">
        <v>2613.6833333333334</v>
      </c>
      <c r="J323" s="420">
        <v>2626.8666666666668</v>
      </c>
      <c r="K323" s="419">
        <v>2600.5</v>
      </c>
      <c r="L323" s="419">
        <v>2571</v>
      </c>
      <c r="M323" s="419">
        <v>3.2377099999999999</v>
      </c>
    </row>
    <row r="324" spans="1:13">
      <c r="A324" s="245">
        <v>314</v>
      </c>
      <c r="B324" s="421" t="s">
        <v>429</v>
      </c>
      <c r="C324" s="419">
        <v>126</v>
      </c>
      <c r="D324" s="420">
        <v>126.83333333333333</v>
      </c>
      <c r="E324" s="420">
        <v>124.56666666666666</v>
      </c>
      <c r="F324" s="420">
        <v>123.13333333333334</v>
      </c>
      <c r="G324" s="420">
        <v>120.86666666666667</v>
      </c>
      <c r="H324" s="420">
        <v>128.26666666666665</v>
      </c>
      <c r="I324" s="420">
        <v>130.53333333333333</v>
      </c>
      <c r="J324" s="420">
        <v>131.96666666666664</v>
      </c>
      <c r="K324" s="419">
        <v>129.1</v>
      </c>
      <c r="L324" s="419">
        <v>125.4</v>
      </c>
      <c r="M324" s="419">
        <v>3.5292300000000001</v>
      </c>
    </row>
    <row r="325" spans="1:13">
      <c r="A325" s="245">
        <v>315</v>
      </c>
      <c r="B325" s="421" t="s">
        <v>430</v>
      </c>
      <c r="C325" s="419">
        <v>646</v>
      </c>
      <c r="D325" s="420">
        <v>645.69999999999993</v>
      </c>
      <c r="E325" s="420">
        <v>640.79999999999984</v>
      </c>
      <c r="F325" s="420">
        <v>635.59999999999991</v>
      </c>
      <c r="G325" s="420">
        <v>630.69999999999982</v>
      </c>
      <c r="H325" s="420">
        <v>650.89999999999986</v>
      </c>
      <c r="I325" s="420">
        <v>655.8</v>
      </c>
      <c r="J325" s="420">
        <v>660.99999999999989</v>
      </c>
      <c r="K325" s="419">
        <v>650.6</v>
      </c>
      <c r="L325" s="419">
        <v>640.5</v>
      </c>
      <c r="M325" s="419">
        <v>1.2395099999999999</v>
      </c>
    </row>
    <row r="326" spans="1:13">
      <c r="A326" s="245">
        <v>316</v>
      </c>
      <c r="B326" s="421" t="s">
        <v>735</v>
      </c>
      <c r="C326" s="419">
        <v>201.4</v>
      </c>
      <c r="D326" s="420">
        <v>202.66666666666666</v>
      </c>
      <c r="E326" s="420">
        <v>199.33333333333331</v>
      </c>
      <c r="F326" s="420">
        <v>197.26666666666665</v>
      </c>
      <c r="G326" s="420">
        <v>193.93333333333331</v>
      </c>
      <c r="H326" s="420">
        <v>204.73333333333332</v>
      </c>
      <c r="I326" s="420">
        <v>208.06666666666663</v>
      </c>
      <c r="J326" s="420">
        <v>210.13333333333333</v>
      </c>
      <c r="K326" s="419">
        <v>206</v>
      </c>
      <c r="L326" s="419">
        <v>200.6</v>
      </c>
      <c r="M326" s="419">
        <v>4.3128799999999998</v>
      </c>
    </row>
    <row r="327" spans="1:13">
      <c r="A327" s="245">
        <v>317</v>
      </c>
      <c r="B327" s="421" t="s">
        <v>431</v>
      </c>
      <c r="C327" s="419">
        <v>790.3</v>
      </c>
      <c r="D327" s="420">
        <v>789.43333333333339</v>
      </c>
      <c r="E327" s="420">
        <v>784.86666666666679</v>
      </c>
      <c r="F327" s="420">
        <v>779.43333333333339</v>
      </c>
      <c r="G327" s="420">
        <v>774.86666666666679</v>
      </c>
      <c r="H327" s="420">
        <v>794.86666666666679</v>
      </c>
      <c r="I327" s="420">
        <v>799.43333333333339</v>
      </c>
      <c r="J327" s="420">
        <v>804.86666666666679</v>
      </c>
      <c r="K327" s="419">
        <v>794</v>
      </c>
      <c r="L327" s="419">
        <v>784</v>
      </c>
      <c r="M327" s="419">
        <v>2.2577099999999999</v>
      </c>
    </row>
    <row r="328" spans="1:13">
      <c r="A328" s="245">
        <v>318</v>
      </c>
      <c r="B328" s="421" t="s">
        <v>262</v>
      </c>
      <c r="C328" s="419">
        <v>2171.8000000000002</v>
      </c>
      <c r="D328" s="420">
        <v>2155.2666666666669</v>
      </c>
      <c r="E328" s="420">
        <v>2126.5333333333338</v>
      </c>
      <c r="F328" s="420">
        <v>2081.2666666666669</v>
      </c>
      <c r="G328" s="420">
        <v>2052.5333333333338</v>
      </c>
      <c r="H328" s="420">
        <v>2200.5333333333338</v>
      </c>
      <c r="I328" s="420">
        <v>2229.2666666666664</v>
      </c>
      <c r="J328" s="420">
        <v>2274.5333333333338</v>
      </c>
      <c r="K328" s="419">
        <v>2184</v>
      </c>
      <c r="L328" s="419">
        <v>2110</v>
      </c>
      <c r="M328" s="419">
        <v>5.33962</v>
      </c>
    </row>
    <row r="329" spans="1:13">
      <c r="A329" s="245">
        <v>319</v>
      </c>
      <c r="B329" s="421" t="s">
        <v>432</v>
      </c>
      <c r="C329" s="419">
        <v>1512.35</v>
      </c>
      <c r="D329" s="420">
        <v>1513.75</v>
      </c>
      <c r="E329" s="420">
        <v>1503.6</v>
      </c>
      <c r="F329" s="420">
        <v>1494.85</v>
      </c>
      <c r="G329" s="420">
        <v>1484.6999999999998</v>
      </c>
      <c r="H329" s="420">
        <v>1522.5</v>
      </c>
      <c r="I329" s="420">
        <v>1532.65</v>
      </c>
      <c r="J329" s="420">
        <v>1541.4</v>
      </c>
      <c r="K329" s="419">
        <v>1523.9</v>
      </c>
      <c r="L329" s="419">
        <v>1505</v>
      </c>
      <c r="M329" s="419">
        <v>1.0334700000000001</v>
      </c>
    </row>
    <row r="330" spans="1:13">
      <c r="A330" s="245">
        <v>320</v>
      </c>
      <c r="B330" s="421" t="s">
        <v>147</v>
      </c>
      <c r="C330" s="419">
        <v>1470.35</v>
      </c>
      <c r="D330" s="420">
        <v>1473.4333333333334</v>
      </c>
      <c r="E330" s="420">
        <v>1461.9166666666667</v>
      </c>
      <c r="F330" s="420">
        <v>1453.4833333333333</v>
      </c>
      <c r="G330" s="420">
        <v>1441.9666666666667</v>
      </c>
      <c r="H330" s="420">
        <v>1481.8666666666668</v>
      </c>
      <c r="I330" s="420">
        <v>1493.3833333333332</v>
      </c>
      <c r="J330" s="420">
        <v>1501.8166666666668</v>
      </c>
      <c r="K330" s="419">
        <v>1484.95</v>
      </c>
      <c r="L330" s="419">
        <v>1465</v>
      </c>
      <c r="M330" s="419">
        <v>4.53878</v>
      </c>
    </row>
    <row r="331" spans="1:13">
      <c r="A331" s="245">
        <v>321</v>
      </c>
      <c r="B331" s="421" t="s">
        <v>263</v>
      </c>
      <c r="C331" s="419">
        <v>1136.5999999999999</v>
      </c>
      <c r="D331" s="420">
        <v>1141.2333333333333</v>
      </c>
      <c r="E331" s="420">
        <v>1126.4666666666667</v>
      </c>
      <c r="F331" s="420">
        <v>1116.3333333333333</v>
      </c>
      <c r="G331" s="420">
        <v>1101.5666666666666</v>
      </c>
      <c r="H331" s="420">
        <v>1151.3666666666668</v>
      </c>
      <c r="I331" s="420">
        <v>1166.1333333333337</v>
      </c>
      <c r="J331" s="420">
        <v>1176.2666666666669</v>
      </c>
      <c r="K331" s="419">
        <v>1156</v>
      </c>
      <c r="L331" s="419">
        <v>1131.0999999999999</v>
      </c>
      <c r="M331" s="419">
        <v>5.8675600000000001</v>
      </c>
    </row>
    <row r="332" spans="1:13">
      <c r="A332" s="245">
        <v>322</v>
      </c>
      <c r="B332" s="421" t="s">
        <v>149</v>
      </c>
      <c r="C332" s="419">
        <v>53.05</v>
      </c>
      <c r="D332" s="420">
        <v>53.416666666666664</v>
      </c>
      <c r="E332" s="420">
        <v>52.18333333333333</v>
      </c>
      <c r="F332" s="420">
        <v>51.316666666666663</v>
      </c>
      <c r="G332" s="420">
        <v>50.083333333333329</v>
      </c>
      <c r="H332" s="420">
        <v>54.283333333333331</v>
      </c>
      <c r="I332" s="420">
        <v>55.516666666666666</v>
      </c>
      <c r="J332" s="420">
        <v>56.383333333333333</v>
      </c>
      <c r="K332" s="419">
        <v>54.65</v>
      </c>
      <c r="L332" s="419">
        <v>52.55</v>
      </c>
      <c r="M332" s="419">
        <v>129.12181000000001</v>
      </c>
    </row>
    <row r="333" spans="1:13">
      <c r="A333" s="245">
        <v>323</v>
      </c>
      <c r="B333" s="421" t="s">
        <v>150</v>
      </c>
      <c r="C333" s="419">
        <v>87.15</v>
      </c>
      <c r="D333" s="420">
        <v>86.800000000000011</v>
      </c>
      <c r="E333" s="420">
        <v>85.90000000000002</v>
      </c>
      <c r="F333" s="420">
        <v>84.65</v>
      </c>
      <c r="G333" s="420">
        <v>83.750000000000014</v>
      </c>
      <c r="H333" s="420">
        <v>88.050000000000026</v>
      </c>
      <c r="I333" s="420">
        <v>88.95</v>
      </c>
      <c r="J333" s="420">
        <v>90.200000000000031</v>
      </c>
      <c r="K333" s="419">
        <v>87.7</v>
      </c>
      <c r="L333" s="419">
        <v>85.55</v>
      </c>
      <c r="M333" s="419">
        <v>47.807670000000002</v>
      </c>
    </row>
    <row r="334" spans="1:13">
      <c r="A334" s="245">
        <v>324</v>
      </c>
      <c r="B334" s="421" t="s">
        <v>433</v>
      </c>
      <c r="C334" s="419">
        <v>607.20000000000005</v>
      </c>
      <c r="D334" s="420">
        <v>609.86666666666667</v>
      </c>
      <c r="E334" s="420">
        <v>601.5333333333333</v>
      </c>
      <c r="F334" s="420">
        <v>595.86666666666667</v>
      </c>
      <c r="G334" s="420">
        <v>587.5333333333333</v>
      </c>
      <c r="H334" s="420">
        <v>615.5333333333333</v>
      </c>
      <c r="I334" s="420">
        <v>623.86666666666656</v>
      </c>
      <c r="J334" s="420">
        <v>629.5333333333333</v>
      </c>
      <c r="K334" s="419">
        <v>618.20000000000005</v>
      </c>
      <c r="L334" s="419">
        <v>604.20000000000005</v>
      </c>
      <c r="M334" s="419">
        <v>0.45633000000000001</v>
      </c>
    </row>
    <row r="335" spans="1:13">
      <c r="A335" s="245">
        <v>325</v>
      </c>
      <c r="B335" s="421" t="s">
        <v>264</v>
      </c>
      <c r="C335" s="419">
        <v>26.25</v>
      </c>
      <c r="D335" s="420">
        <v>26.233333333333334</v>
      </c>
      <c r="E335" s="420">
        <v>26.06666666666667</v>
      </c>
      <c r="F335" s="420">
        <v>25.883333333333336</v>
      </c>
      <c r="G335" s="420">
        <v>25.716666666666672</v>
      </c>
      <c r="H335" s="420">
        <v>26.416666666666668</v>
      </c>
      <c r="I335" s="420">
        <v>26.583333333333332</v>
      </c>
      <c r="J335" s="420">
        <v>26.766666666666666</v>
      </c>
      <c r="K335" s="419">
        <v>26.4</v>
      </c>
      <c r="L335" s="419">
        <v>26.05</v>
      </c>
      <c r="M335" s="419">
        <v>26.731770000000001</v>
      </c>
    </row>
    <row r="336" spans="1:13">
      <c r="A336" s="245">
        <v>326</v>
      </c>
      <c r="B336" s="421" t="s">
        <v>434</v>
      </c>
      <c r="C336" s="419">
        <v>60.8</v>
      </c>
      <c r="D336" s="420">
        <v>60.949999999999996</v>
      </c>
      <c r="E336" s="420">
        <v>60.499999999999993</v>
      </c>
      <c r="F336" s="420">
        <v>60.199999999999996</v>
      </c>
      <c r="G336" s="420">
        <v>59.749999999999993</v>
      </c>
      <c r="H336" s="420">
        <v>61.249999999999993</v>
      </c>
      <c r="I336" s="420">
        <v>61.699999999999996</v>
      </c>
      <c r="J336" s="420">
        <v>61.999999999999993</v>
      </c>
      <c r="K336" s="419">
        <v>61.4</v>
      </c>
      <c r="L336" s="419">
        <v>60.65</v>
      </c>
      <c r="M336" s="419">
        <v>22.516249999999999</v>
      </c>
    </row>
    <row r="337" spans="1:13">
      <c r="A337" s="245">
        <v>327</v>
      </c>
      <c r="B337" s="421" t="s">
        <v>152</v>
      </c>
      <c r="C337" s="419">
        <v>184.45</v>
      </c>
      <c r="D337" s="420">
        <v>184.2833333333333</v>
      </c>
      <c r="E337" s="420">
        <v>183.11666666666662</v>
      </c>
      <c r="F337" s="420">
        <v>181.7833333333333</v>
      </c>
      <c r="G337" s="420">
        <v>180.61666666666662</v>
      </c>
      <c r="H337" s="420">
        <v>185.61666666666662</v>
      </c>
      <c r="I337" s="420">
        <v>186.7833333333333</v>
      </c>
      <c r="J337" s="420">
        <v>188.11666666666662</v>
      </c>
      <c r="K337" s="419">
        <v>185.45</v>
      </c>
      <c r="L337" s="419">
        <v>182.95</v>
      </c>
      <c r="M337" s="419">
        <v>95.356880000000004</v>
      </c>
    </row>
    <row r="338" spans="1:13">
      <c r="A338" s="245">
        <v>328</v>
      </c>
      <c r="B338" s="421" t="s">
        <v>676</v>
      </c>
      <c r="C338" s="419">
        <v>225.9</v>
      </c>
      <c r="D338" s="420">
        <v>223.55000000000004</v>
      </c>
      <c r="E338" s="420">
        <v>218.65000000000009</v>
      </c>
      <c r="F338" s="420">
        <v>211.40000000000006</v>
      </c>
      <c r="G338" s="420">
        <v>206.50000000000011</v>
      </c>
      <c r="H338" s="420">
        <v>230.80000000000007</v>
      </c>
      <c r="I338" s="420">
        <v>235.7</v>
      </c>
      <c r="J338" s="420">
        <v>242.95000000000005</v>
      </c>
      <c r="K338" s="419">
        <v>228.45</v>
      </c>
      <c r="L338" s="419">
        <v>216.3</v>
      </c>
      <c r="M338" s="419">
        <v>57.305990000000001</v>
      </c>
    </row>
    <row r="339" spans="1:13">
      <c r="A339" s="245">
        <v>329</v>
      </c>
      <c r="B339" s="421" t="s">
        <v>153</v>
      </c>
      <c r="C339" s="419">
        <v>117.35</v>
      </c>
      <c r="D339" s="420">
        <v>116.94999999999999</v>
      </c>
      <c r="E339" s="420">
        <v>116.09999999999998</v>
      </c>
      <c r="F339" s="420">
        <v>114.85</v>
      </c>
      <c r="G339" s="420">
        <v>113.99999999999999</v>
      </c>
      <c r="H339" s="420">
        <v>118.19999999999997</v>
      </c>
      <c r="I339" s="420">
        <v>119.05</v>
      </c>
      <c r="J339" s="420">
        <v>120.29999999999997</v>
      </c>
      <c r="K339" s="419">
        <v>117.8</v>
      </c>
      <c r="L339" s="419">
        <v>115.7</v>
      </c>
      <c r="M339" s="419">
        <v>124.79506000000001</v>
      </c>
    </row>
    <row r="340" spans="1:13">
      <c r="A340" s="245">
        <v>330</v>
      </c>
      <c r="B340" s="421" t="s">
        <v>435</v>
      </c>
      <c r="C340" s="419">
        <v>476.9</v>
      </c>
      <c r="D340" s="420">
        <v>481.98333333333335</v>
      </c>
      <c r="E340" s="420">
        <v>469.9666666666667</v>
      </c>
      <c r="F340" s="420">
        <v>463.03333333333336</v>
      </c>
      <c r="G340" s="420">
        <v>451.01666666666671</v>
      </c>
      <c r="H340" s="420">
        <v>488.91666666666669</v>
      </c>
      <c r="I340" s="420">
        <v>500.93333333333334</v>
      </c>
      <c r="J340" s="420">
        <v>507.86666666666667</v>
      </c>
      <c r="K340" s="419">
        <v>494</v>
      </c>
      <c r="L340" s="419">
        <v>475.05</v>
      </c>
      <c r="M340" s="419">
        <v>1.63585</v>
      </c>
    </row>
    <row r="341" spans="1:13">
      <c r="A341" s="245">
        <v>331</v>
      </c>
      <c r="B341" s="421" t="s">
        <v>148</v>
      </c>
      <c r="C341" s="419">
        <v>77.95</v>
      </c>
      <c r="D341" s="420">
        <v>78.233333333333334</v>
      </c>
      <c r="E341" s="420">
        <v>77.366666666666674</v>
      </c>
      <c r="F341" s="420">
        <v>76.783333333333346</v>
      </c>
      <c r="G341" s="420">
        <v>75.916666666666686</v>
      </c>
      <c r="H341" s="420">
        <v>78.816666666666663</v>
      </c>
      <c r="I341" s="420">
        <v>79.683333333333309</v>
      </c>
      <c r="J341" s="420">
        <v>80.266666666666652</v>
      </c>
      <c r="K341" s="419">
        <v>79.099999999999994</v>
      </c>
      <c r="L341" s="419">
        <v>77.650000000000006</v>
      </c>
      <c r="M341" s="419">
        <v>201.22352000000001</v>
      </c>
    </row>
    <row r="342" spans="1:13">
      <c r="A342" s="245">
        <v>332</v>
      </c>
      <c r="B342" s="421" t="s">
        <v>436</v>
      </c>
      <c r="C342" s="419">
        <v>65.900000000000006</v>
      </c>
      <c r="D342" s="420">
        <v>65.766666666666666</v>
      </c>
      <c r="E342" s="420">
        <v>64.783333333333331</v>
      </c>
      <c r="F342" s="420">
        <v>63.666666666666671</v>
      </c>
      <c r="G342" s="420">
        <v>62.683333333333337</v>
      </c>
      <c r="H342" s="420">
        <v>66.883333333333326</v>
      </c>
      <c r="I342" s="420">
        <v>67.866666666666646</v>
      </c>
      <c r="J342" s="420">
        <v>68.98333333333332</v>
      </c>
      <c r="K342" s="419">
        <v>66.75</v>
      </c>
      <c r="L342" s="419">
        <v>64.650000000000006</v>
      </c>
      <c r="M342" s="419">
        <v>26.757760000000001</v>
      </c>
    </row>
    <row r="343" spans="1:13">
      <c r="A343" s="245">
        <v>333</v>
      </c>
      <c r="B343" s="421" t="s">
        <v>437</v>
      </c>
      <c r="C343" s="419">
        <v>3750.35</v>
      </c>
      <c r="D343" s="420">
        <v>3751.7833333333333</v>
      </c>
      <c r="E343" s="420">
        <v>3704.5666666666666</v>
      </c>
      <c r="F343" s="420">
        <v>3658.7833333333333</v>
      </c>
      <c r="G343" s="420">
        <v>3611.5666666666666</v>
      </c>
      <c r="H343" s="420">
        <v>3797.5666666666666</v>
      </c>
      <c r="I343" s="420">
        <v>3844.7833333333328</v>
      </c>
      <c r="J343" s="420">
        <v>3890.5666666666666</v>
      </c>
      <c r="K343" s="419">
        <v>3799</v>
      </c>
      <c r="L343" s="419">
        <v>3706</v>
      </c>
      <c r="M343" s="419">
        <v>2.2231999999999998</v>
      </c>
    </row>
    <row r="344" spans="1:13">
      <c r="A344" s="245">
        <v>334</v>
      </c>
      <c r="B344" s="421" t="s">
        <v>151</v>
      </c>
      <c r="C344" s="419">
        <v>17646.2</v>
      </c>
      <c r="D344" s="420">
        <v>17646.899999999998</v>
      </c>
      <c r="E344" s="420">
        <v>17568.799999999996</v>
      </c>
      <c r="F344" s="420">
        <v>17491.399999999998</v>
      </c>
      <c r="G344" s="420">
        <v>17413.299999999996</v>
      </c>
      <c r="H344" s="420">
        <v>17724.299999999996</v>
      </c>
      <c r="I344" s="420">
        <v>17802.399999999994</v>
      </c>
      <c r="J344" s="420">
        <v>17879.799999999996</v>
      </c>
      <c r="K344" s="419">
        <v>17725</v>
      </c>
      <c r="L344" s="419">
        <v>17569.5</v>
      </c>
      <c r="M344" s="419">
        <v>0.26700000000000002</v>
      </c>
    </row>
    <row r="345" spans="1:13">
      <c r="A345" s="245">
        <v>335</v>
      </c>
      <c r="B345" s="421" t="s">
        <v>769</v>
      </c>
      <c r="C345" s="419">
        <v>50.85</v>
      </c>
      <c r="D345" s="420">
        <v>50.933333333333337</v>
      </c>
      <c r="E345" s="420">
        <v>49.266666666666673</v>
      </c>
      <c r="F345" s="420">
        <v>47.683333333333337</v>
      </c>
      <c r="G345" s="420">
        <v>46.016666666666673</v>
      </c>
      <c r="H345" s="420">
        <v>52.516666666666673</v>
      </c>
      <c r="I345" s="420">
        <v>54.18333333333333</v>
      </c>
      <c r="J345" s="420">
        <v>55.766666666666673</v>
      </c>
      <c r="K345" s="419">
        <v>52.6</v>
      </c>
      <c r="L345" s="419">
        <v>49.35</v>
      </c>
      <c r="M345" s="419">
        <v>30.41337</v>
      </c>
    </row>
    <row r="346" spans="1:13">
      <c r="A346" s="245">
        <v>336</v>
      </c>
      <c r="B346" s="421" t="s">
        <v>438</v>
      </c>
      <c r="C346" s="419">
        <v>2244.6</v>
      </c>
      <c r="D346" s="420">
        <v>2253.0833333333335</v>
      </c>
      <c r="E346" s="420">
        <v>2192.5166666666669</v>
      </c>
      <c r="F346" s="420">
        <v>2140.4333333333334</v>
      </c>
      <c r="G346" s="420">
        <v>2079.8666666666668</v>
      </c>
      <c r="H346" s="420">
        <v>2305.166666666667</v>
      </c>
      <c r="I346" s="420">
        <v>2365.7333333333336</v>
      </c>
      <c r="J346" s="420">
        <v>2417.8166666666671</v>
      </c>
      <c r="K346" s="419">
        <v>2313.65</v>
      </c>
      <c r="L346" s="419">
        <v>2201</v>
      </c>
      <c r="M346" s="419">
        <v>0.31374999999999997</v>
      </c>
    </row>
    <row r="347" spans="1:13">
      <c r="A347" s="245">
        <v>337</v>
      </c>
      <c r="B347" s="421" t="s">
        <v>768</v>
      </c>
      <c r="C347" s="419">
        <v>371.7</v>
      </c>
      <c r="D347" s="420">
        <v>370.5333333333333</v>
      </c>
      <c r="E347" s="420">
        <v>367.16666666666663</v>
      </c>
      <c r="F347" s="420">
        <v>362.63333333333333</v>
      </c>
      <c r="G347" s="420">
        <v>359.26666666666665</v>
      </c>
      <c r="H347" s="420">
        <v>375.06666666666661</v>
      </c>
      <c r="I347" s="420">
        <v>378.43333333333328</v>
      </c>
      <c r="J347" s="420">
        <v>382.96666666666658</v>
      </c>
      <c r="K347" s="419">
        <v>373.9</v>
      </c>
      <c r="L347" s="419">
        <v>366</v>
      </c>
      <c r="M347" s="419">
        <v>7.1515199999999997</v>
      </c>
    </row>
    <row r="348" spans="1:13">
      <c r="A348" s="245">
        <v>338</v>
      </c>
      <c r="B348" s="421" t="s">
        <v>265</v>
      </c>
      <c r="C348" s="419">
        <v>635.45000000000005</v>
      </c>
      <c r="D348" s="420">
        <v>634.06666666666672</v>
      </c>
      <c r="E348" s="420">
        <v>626.93333333333339</v>
      </c>
      <c r="F348" s="420">
        <v>618.41666666666663</v>
      </c>
      <c r="G348" s="420">
        <v>611.2833333333333</v>
      </c>
      <c r="H348" s="420">
        <v>642.58333333333348</v>
      </c>
      <c r="I348" s="420">
        <v>649.71666666666692</v>
      </c>
      <c r="J348" s="420">
        <v>658.23333333333358</v>
      </c>
      <c r="K348" s="419">
        <v>641.20000000000005</v>
      </c>
      <c r="L348" s="419">
        <v>625.54999999999995</v>
      </c>
      <c r="M348" s="419">
        <v>3.3698999999999999</v>
      </c>
    </row>
    <row r="349" spans="1:13">
      <c r="A349" s="245">
        <v>339</v>
      </c>
      <c r="B349" s="421" t="s">
        <v>155</v>
      </c>
      <c r="C349" s="419">
        <v>118.85</v>
      </c>
      <c r="D349" s="420">
        <v>118.63333333333333</v>
      </c>
      <c r="E349" s="420">
        <v>117.51666666666665</v>
      </c>
      <c r="F349" s="420">
        <v>116.18333333333332</v>
      </c>
      <c r="G349" s="420">
        <v>115.06666666666665</v>
      </c>
      <c r="H349" s="420">
        <v>119.96666666666665</v>
      </c>
      <c r="I349" s="420">
        <v>121.08333333333333</v>
      </c>
      <c r="J349" s="420">
        <v>122.41666666666666</v>
      </c>
      <c r="K349" s="419">
        <v>119.75</v>
      </c>
      <c r="L349" s="419">
        <v>117.3</v>
      </c>
      <c r="M349" s="419">
        <v>160.12541999999999</v>
      </c>
    </row>
    <row r="350" spans="1:13">
      <c r="A350" s="245">
        <v>340</v>
      </c>
      <c r="B350" s="421" t="s">
        <v>154</v>
      </c>
      <c r="C350" s="419">
        <v>162.69999999999999</v>
      </c>
      <c r="D350" s="420">
        <v>161.33333333333334</v>
      </c>
      <c r="E350" s="420">
        <v>158.66666666666669</v>
      </c>
      <c r="F350" s="420">
        <v>154.63333333333335</v>
      </c>
      <c r="G350" s="420">
        <v>151.9666666666667</v>
      </c>
      <c r="H350" s="420">
        <v>165.36666666666667</v>
      </c>
      <c r="I350" s="420">
        <v>168.03333333333336</v>
      </c>
      <c r="J350" s="420">
        <v>172.06666666666666</v>
      </c>
      <c r="K350" s="419">
        <v>164</v>
      </c>
      <c r="L350" s="419">
        <v>157.30000000000001</v>
      </c>
      <c r="M350" s="419">
        <v>11.370200000000001</v>
      </c>
    </row>
    <row r="351" spans="1:13">
      <c r="A351" s="245">
        <v>341</v>
      </c>
      <c r="B351" s="421" t="s">
        <v>266</v>
      </c>
      <c r="C351" s="419">
        <v>3620.3</v>
      </c>
      <c r="D351" s="420">
        <v>3626.9</v>
      </c>
      <c r="E351" s="420">
        <v>3594.8</v>
      </c>
      <c r="F351" s="420">
        <v>3569.3</v>
      </c>
      <c r="G351" s="420">
        <v>3537.2000000000003</v>
      </c>
      <c r="H351" s="420">
        <v>3652.4</v>
      </c>
      <c r="I351" s="420">
        <v>3684.4999999999995</v>
      </c>
      <c r="J351" s="420">
        <v>3710</v>
      </c>
      <c r="K351" s="419">
        <v>3659</v>
      </c>
      <c r="L351" s="419">
        <v>3601.4</v>
      </c>
      <c r="M351" s="419">
        <v>0.33173999999999998</v>
      </c>
    </row>
    <row r="352" spans="1:13">
      <c r="A352" s="245">
        <v>342</v>
      </c>
      <c r="B352" s="421" t="s">
        <v>440</v>
      </c>
      <c r="C352" s="419">
        <v>314.05</v>
      </c>
      <c r="D352" s="420">
        <v>315.3</v>
      </c>
      <c r="E352" s="420">
        <v>311.70000000000005</v>
      </c>
      <c r="F352" s="420">
        <v>309.35000000000002</v>
      </c>
      <c r="G352" s="420">
        <v>305.75000000000006</v>
      </c>
      <c r="H352" s="420">
        <v>317.65000000000003</v>
      </c>
      <c r="I352" s="420">
        <v>321.25000000000006</v>
      </c>
      <c r="J352" s="420">
        <v>323.60000000000002</v>
      </c>
      <c r="K352" s="419">
        <v>318.89999999999998</v>
      </c>
      <c r="L352" s="419">
        <v>312.95</v>
      </c>
      <c r="M352" s="419">
        <v>2.3489499999999999</v>
      </c>
    </row>
    <row r="353" spans="1:13">
      <c r="A353" s="245">
        <v>343</v>
      </c>
      <c r="B353" s="421" t="s">
        <v>441</v>
      </c>
      <c r="C353" s="419">
        <v>320.45</v>
      </c>
      <c r="D353" s="420">
        <v>320.98333333333335</v>
      </c>
      <c r="E353" s="420">
        <v>316.76666666666671</v>
      </c>
      <c r="F353" s="420">
        <v>313.08333333333337</v>
      </c>
      <c r="G353" s="420">
        <v>308.86666666666673</v>
      </c>
      <c r="H353" s="420">
        <v>324.66666666666669</v>
      </c>
      <c r="I353" s="420">
        <v>328.88333333333338</v>
      </c>
      <c r="J353" s="420">
        <v>332.56666666666666</v>
      </c>
      <c r="K353" s="419">
        <v>325.2</v>
      </c>
      <c r="L353" s="419">
        <v>317.3</v>
      </c>
      <c r="M353" s="419">
        <v>2.4750299999999998</v>
      </c>
    </row>
    <row r="354" spans="1:13">
      <c r="A354" s="245">
        <v>344</v>
      </c>
      <c r="B354" s="421" t="s">
        <v>267</v>
      </c>
      <c r="C354" s="419">
        <v>2915.15</v>
      </c>
      <c r="D354" s="420">
        <v>2915.0499999999997</v>
      </c>
      <c r="E354" s="420">
        <v>2895.0999999999995</v>
      </c>
      <c r="F354" s="420">
        <v>2875.0499999999997</v>
      </c>
      <c r="G354" s="420">
        <v>2855.0999999999995</v>
      </c>
      <c r="H354" s="420">
        <v>2935.0999999999995</v>
      </c>
      <c r="I354" s="420">
        <v>2955.0499999999993</v>
      </c>
      <c r="J354" s="420">
        <v>2975.0999999999995</v>
      </c>
      <c r="K354" s="419">
        <v>2935</v>
      </c>
      <c r="L354" s="419">
        <v>2895</v>
      </c>
      <c r="M354" s="419">
        <v>1.49844</v>
      </c>
    </row>
    <row r="355" spans="1:13">
      <c r="A355" s="245">
        <v>345</v>
      </c>
      <c r="B355" s="421" t="s">
        <v>268</v>
      </c>
      <c r="C355" s="419">
        <v>677.8</v>
      </c>
      <c r="D355" s="420">
        <v>677.94999999999993</v>
      </c>
      <c r="E355" s="420">
        <v>665.89999999999986</v>
      </c>
      <c r="F355" s="420">
        <v>653.99999999999989</v>
      </c>
      <c r="G355" s="420">
        <v>641.94999999999982</v>
      </c>
      <c r="H355" s="420">
        <v>689.84999999999991</v>
      </c>
      <c r="I355" s="420">
        <v>701.89999999999986</v>
      </c>
      <c r="J355" s="420">
        <v>713.8</v>
      </c>
      <c r="K355" s="419">
        <v>690</v>
      </c>
      <c r="L355" s="419">
        <v>666.05</v>
      </c>
      <c r="M355" s="419">
        <v>0.41393000000000002</v>
      </c>
    </row>
    <row r="356" spans="1:13">
      <c r="A356" s="245">
        <v>346</v>
      </c>
      <c r="B356" s="421" t="s">
        <v>442</v>
      </c>
      <c r="C356" s="419">
        <v>292.39999999999998</v>
      </c>
      <c r="D356" s="420">
        <v>291.09999999999997</v>
      </c>
      <c r="E356" s="420">
        <v>284.79999999999995</v>
      </c>
      <c r="F356" s="420">
        <v>277.2</v>
      </c>
      <c r="G356" s="420">
        <v>270.89999999999998</v>
      </c>
      <c r="H356" s="420">
        <v>298.69999999999993</v>
      </c>
      <c r="I356" s="420">
        <v>305</v>
      </c>
      <c r="J356" s="420">
        <v>312.59999999999991</v>
      </c>
      <c r="K356" s="419">
        <v>297.39999999999998</v>
      </c>
      <c r="L356" s="419">
        <v>283.5</v>
      </c>
      <c r="M356" s="419">
        <v>33.868729999999999</v>
      </c>
    </row>
    <row r="357" spans="1:13">
      <c r="A357" s="245">
        <v>347</v>
      </c>
      <c r="B357" s="421" t="s">
        <v>163</v>
      </c>
      <c r="C357" s="419">
        <v>1330.1</v>
      </c>
      <c r="D357" s="420">
        <v>1330.6166666666666</v>
      </c>
      <c r="E357" s="420">
        <v>1317.583333333333</v>
      </c>
      <c r="F357" s="420">
        <v>1305.0666666666664</v>
      </c>
      <c r="G357" s="420">
        <v>1292.0333333333328</v>
      </c>
      <c r="H357" s="420">
        <v>1343.1333333333332</v>
      </c>
      <c r="I357" s="420">
        <v>1356.1666666666665</v>
      </c>
      <c r="J357" s="420">
        <v>1368.6833333333334</v>
      </c>
      <c r="K357" s="419">
        <v>1343.65</v>
      </c>
      <c r="L357" s="419">
        <v>1318.1</v>
      </c>
      <c r="M357" s="419">
        <v>2.97126</v>
      </c>
    </row>
    <row r="358" spans="1:13">
      <c r="A358" s="245">
        <v>348</v>
      </c>
      <c r="B358" s="421" t="s">
        <v>156</v>
      </c>
      <c r="C358" s="419">
        <v>29623.85</v>
      </c>
      <c r="D358" s="420">
        <v>29607.183333333334</v>
      </c>
      <c r="E358" s="420">
        <v>29486.666666666668</v>
      </c>
      <c r="F358" s="420">
        <v>29349.483333333334</v>
      </c>
      <c r="G358" s="420">
        <v>29228.966666666667</v>
      </c>
      <c r="H358" s="420">
        <v>29744.366666666669</v>
      </c>
      <c r="I358" s="420">
        <v>29864.883333333331</v>
      </c>
      <c r="J358" s="420">
        <v>30002.066666666669</v>
      </c>
      <c r="K358" s="419">
        <v>29727.7</v>
      </c>
      <c r="L358" s="419">
        <v>29470</v>
      </c>
      <c r="M358" s="419">
        <v>0.10951</v>
      </c>
    </row>
    <row r="359" spans="1:13">
      <c r="A359" s="245">
        <v>349</v>
      </c>
      <c r="B359" s="421" t="s">
        <v>443</v>
      </c>
      <c r="C359" s="419">
        <v>2960.4</v>
      </c>
      <c r="D359" s="420">
        <v>2967.8333333333335</v>
      </c>
      <c r="E359" s="420">
        <v>2919.5666666666671</v>
      </c>
      <c r="F359" s="420">
        <v>2878.7333333333336</v>
      </c>
      <c r="G359" s="420">
        <v>2830.4666666666672</v>
      </c>
      <c r="H359" s="420">
        <v>3008.666666666667</v>
      </c>
      <c r="I359" s="420">
        <v>3056.9333333333334</v>
      </c>
      <c r="J359" s="420">
        <v>3097.7666666666669</v>
      </c>
      <c r="K359" s="419">
        <v>3016.1</v>
      </c>
      <c r="L359" s="419">
        <v>2927</v>
      </c>
      <c r="M359" s="419">
        <v>3.0389300000000001</v>
      </c>
    </row>
    <row r="360" spans="1:13">
      <c r="A360" s="245">
        <v>350</v>
      </c>
      <c r="B360" s="421" t="s">
        <v>158</v>
      </c>
      <c r="C360" s="419">
        <v>223.35</v>
      </c>
      <c r="D360" s="420">
        <v>223.73333333333335</v>
      </c>
      <c r="E360" s="420">
        <v>222.66666666666669</v>
      </c>
      <c r="F360" s="420">
        <v>221.98333333333335</v>
      </c>
      <c r="G360" s="420">
        <v>220.91666666666669</v>
      </c>
      <c r="H360" s="420">
        <v>224.41666666666669</v>
      </c>
      <c r="I360" s="420">
        <v>225.48333333333335</v>
      </c>
      <c r="J360" s="420">
        <v>226.16666666666669</v>
      </c>
      <c r="K360" s="419">
        <v>224.8</v>
      </c>
      <c r="L360" s="419">
        <v>223.05</v>
      </c>
      <c r="M360" s="419">
        <v>25.846350000000001</v>
      </c>
    </row>
    <row r="361" spans="1:13">
      <c r="A361" s="245">
        <v>351</v>
      </c>
      <c r="B361" s="421" t="s">
        <v>269</v>
      </c>
      <c r="C361" s="419">
        <v>5746.25</v>
      </c>
      <c r="D361" s="420">
        <v>5720.0999999999995</v>
      </c>
      <c r="E361" s="420">
        <v>5635.1999999999989</v>
      </c>
      <c r="F361" s="420">
        <v>5524.15</v>
      </c>
      <c r="G361" s="420">
        <v>5439.2499999999991</v>
      </c>
      <c r="H361" s="420">
        <v>5831.1499999999987</v>
      </c>
      <c r="I361" s="420">
        <v>5916.0499999999984</v>
      </c>
      <c r="J361" s="420">
        <v>6027.0999999999985</v>
      </c>
      <c r="K361" s="419">
        <v>5805</v>
      </c>
      <c r="L361" s="419">
        <v>5609.05</v>
      </c>
      <c r="M361" s="419">
        <v>1.19434</v>
      </c>
    </row>
    <row r="362" spans="1:13">
      <c r="A362" s="245">
        <v>352</v>
      </c>
      <c r="B362" s="421" t="s">
        <v>444</v>
      </c>
      <c r="C362" s="419">
        <v>226.7</v>
      </c>
      <c r="D362" s="420">
        <v>227</v>
      </c>
      <c r="E362" s="420">
        <v>224.25</v>
      </c>
      <c r="F362" s="420">
        <v>221.8</v>
      </c>
      <c r="G362" s="420">
        <v>219.05</v>
      </c>
      <c r="H362" s="420">
        <v>229.45</v>
      </c>
      <c r="I362" s="420">
        <v>232.2</v>
      </c>
      <c r="J362" s="420">
        <v>234.64999999999998</v>
      </c>
      <c r="K362" s="419">
        <v>229.75</v>
      </c>
      <c r="L362" s="419">
        <v>224.55</v>
      </c>
      <c r="M362" s="419">
        <v>5.66791</v>
      </c>
    </row>
    <row r="363" spans="1:13">
      <c r="A363" s="245">
        <v>353</v>
      </c>
      <c r="B363" s="421" t="s">
        <v>445</v>
      </c>
      <c r="C363" s="419">
        <v>824.35</v>
      </c>
      <c r="D363" s="420">
        <v>829.85</v>
      </c>
      <c r="E363" s="420">
        <v>810.7</v>
      </c>
      <c r="F363" s="420">
        <v>797.05000000000007</v>
      </c>
      <c r="G363" s="420">
        <v>777.90000000000009</v>
      </c>
      <c r="H363" s="420">
        <v>843.5</v>
      </c>
      <c r="I363" s="420">
        <v>862.64999999999986</v>
      </c>
      <c r="J363" s="420">
        <v>876.3</v>
      </c>
      <c r="K363" s="419">
        <v>849</v>
      </c>
      <c r="L363" s="419">
        <v>816.2</v>
      </c>
      <c r="M363" s="419">
        <v>5.6604900000000002</v>
      </c>
    </row>
    <row r="364" spans="1:13">
      <c r="A364" s="245">
        <v>354</v>
      </c>
      <c r="B364" s="421" t="s">
        <v>160</v>
      </c>
      <c r="C364" s="419">
        <v>2169.15</v>
      </c>
      <c r="D364" s="420">
        <v>2170.6166666666668</v>
      </c>
      <c r="E364" s="420">
        <v>2158.5333333333338</v>
      </c>
      <c r="F364" s="420">
        <v>2147.916666666667</v>
      </c>
      <c r="G364" s="420">
        <v>2135.8333333333339</v>
      </c>
      <c r="H364" s="420">
        <v>2181.2333333333336</v>
      </c>
      <c r="I364" s="420">
        <v>2193.3166666666666</v>
      </c>
      <c r="J364" s="420">
        <v>2203.9333333333334</v>
      </c>
      <c r="K364" s="419">
        <v>2182.6999999999998</v>
      </c>
      <c r="L364" s="419">
        <v>2160</v>
      </c>
      <c r="M364" s="419">
        <v>2.6036999999999999</v>
      </c>
    </row>
    <row r="365" spans="1:13">
      <c r="A365" s="245">
        <v>355</v>
      </c>
      <c r="B365" s="421" t="s">
        <v>157</v>
      </c>
      <c r="C365" s="419">
        <v>2398.9</v>
      </c>
      <c r="D365" s="420">
        <v>2411.85</v>
      </c>
      <c r="E365" s="420">
        <v>2378.6999999999998</v>
      </c>
      <c r="F365" s="420">
        <v>2358.5</v>
      </c>
      <c r="G365" s="420">
        <v>2325.35</v>
      </c>
      <c r="H365" s="420">
        <v>2432.0499999999997</v>
      </c>
      <c r="I365" s="420">
        <v>2465.2000000000003</v>
      </c>
      <c r="J365" s="420">
        <v>2485.3999999999996</v>
      </c>
      <c r="K365" s="419">
        <v>2445</v>
      </c>
      <c r="L365" s="419">
        <v>2391.65</v>
      </c>
      <c r="M365" s="419">
        <v>6.31914</v>
      </c>
    </row>
    <row r="366" spans="1:13">
      <c r="A366" s="245">
        <v>356</v>
      </c>
      <c r="B366" s="421" t="s">
        <v>736</v>
      </c>
      <c r="C366" s="419">
        <v>1015.05</v>
      </c>
      <c r="D366" s="420">
        <v>1014.1</v>
      </c>
      <c r="E366" s="420">
        <v>1002.95</v>
      </c>
      <c r="F366" s="420">
        <v>990.85</v>
      </c>
      <c r="G366" s="420">
        <v>979.7</v>
      </c>
      <c r="H366" s="420">
        <v>1026.2</v>
      </c>
      <c r="I366" s="420">
        <v>1037.3499999999999</v>
      </c>
      <c r="J366" s="420">
        <v>1049.45</v>
      </c>
      <c r="K366" s="419">
        <v>1025.25</v>
      </c>
      <c r="L366" s="419">
        <v>1002</v>
      </c>
      <c r="M366" s="419">
        <v>0.67574000000000001</v>
      </c>
    </row>
    <row r="367" spans="1:13">
      <c r="A367" s="245">
        <v>357</v>
      </c>
      <c r="B367" s="421" t="s">
        <v>446</v>
      </c>
      <c r="C367" s="419">
        <v>2014.05</v>
      </c>
      <c r="D367" s="420">
        <v>2006.1166666666668</v>
      </c>
      <c r="E367" s="420">
        <v>1979.2333333333336</v>
      </c>
      <c r="F367" s="420">
        <v>1944.4166666666667</v>
      </c>
      <c r="G367" s="420">
        <v>1917.5333333333335</v>
      </c>
      <c r="H367" s="420">
        <v>2040.9333333333336</v>
      </c>
      <c r="I367" s="420">
        <v>2067.8166666666666</v>
      </c>
      <c r="J367" s="420">
        <v>2102.6333333333337</v>
      </c>
      <c r="K367" s="419">
        <v>2033</v>
      </c>
      <c r="L367" s="419">
        <v>1971.3</v>
      </c>
      <c r="M367" s="419">
        <v>4.2732200000000002</v>
      </c>
    </row>
    <row r="368" spans="1:13">
      <c r="A368" s="245">
        <v>358</v>
      </c>
      <c r="B368" s="421" t="s">
        <v>737</v>
      </c>
      <c r="C368" s="419">
        <v>1393.2</v>
      </c>
      <c r="D368" s="420">
        <v>1398.0666666666666</v>
      </c>
      <c r="E368" s="420">
        <v>1377.1333333333332</v>
      </c>
      <c r="F368" s="420">
        <v>1361.0666666666666</v>
      </c>
      <c r="G368" s="420">
        <v>1340.1333333333332</v>
      </c>
      <c r="H368" s="420">
        <v>1414.1333333333332</v>
      </c>
      <c r="I368" s="420">
        <v>1435.0666666666666</v>
      </c>
      <c r="J368" s="420">
        <v>1451.1333333333332</v>
      </c>
      <c r="K368" s="419">
        <v>1419</v>
      </c>
      <c r="L368" s="419">
        <v>1382</v>
      </c>
      <c r="M368" s="419">
        <v>1.9842500000000001</v>
      </c>
    </row>
    <row r="369" spans="1:13">
      <c r="A369" s="245">
        <v>359</v>
      </c>
      <c r="B369" s="421" t="s">
        <v>159</v>
      </c>
      <c r="C369" s="419">
        <v>121.95</v>
      </c>
      <c r="D369" s="420">
        <v>124.33333333333333</v>
      </c>
      <c r="E369" s="420">
        <v>119.11666666666665</v>
      </c>
      <c r="F369" s="420">
        <v>116.28333333333332</v>
      </c>
      <c r="G369" s="420">
        <v>111.06666666666663</v>
      </c>
      <c r="H369" s="420">
        <v>127.16666666666666</v>
      </c>
      <c r="I369" s="420">
        <v>132.38333333333333</v>
      </c>
      <c r="J369" s="420">
        <v>135.21666666666667</v>
      </c>
      <c r="K369" s="419">
        <v>129.55000000000001</v>
      </c>
      <c r="L369" s="419">
        <v>121.5</v>
      </c>
      <c r="M369" s="419">
        <v>230.50917000000001</v>
      </c>
    </row>
    <row r="370" spans="1:13">
      <c r="A370" s="245">
        <v>360</v>
      </c>
      <c r="B370" s="421" t="s">
        <v>162</v>
      </c>
      <c r="C370" s="419">
        <v>230.8</v>
      </c>
      <c r="D370" s="420">
        <v>231.31666666666669</v>
      </c>
      <c r="E370" s="420">
        <v>229.68333333333339</v>
      </c>
      <c r="F370" s="420">
        <v>228.56666666666669</v>
      </c>
      <c r="G370" s="420">
        <v>226.93333333333339</v>
      </c>
      <c r="H370" s="420">
        <v>232.43333333333339</v>
      </c>
      <c r="I370" s="420">
        <v>234.06666666666666</v>
      </c>
      <c r="J370" s="420">
        <v>235.18333333333339</v>
      </c>
      <c r="K370" s="419">
        <v>232.95</v>
      </c>
      <c r="L370" s="419">
        <v>230.2</v>
      </c>
      <c r="M370" s="419">
        <v>89.577100000000002</v>
      </c>
    </row>
    <row r="371" spans="1:13">
      <c r="A371" s="245">
        <v>361</v>
      </c>
      <c r="B371" s="421" t="s">
        <v>270</v>
      </c>
      <c r="C371" s="419">
        <v>285.05</v>
      </c>
      <c r="D371" s="420">
        <v>287.08333333333331</v>
      </c>
      <c r="E371" s="420">
        <v>281.96666666666664</v>
      </c>
      <c r="F371" s="420">
        <v>278.88333333333333</v>
      </c>
      <c r="G371" s="420">
        <v>273.76666666666665</v>
      </c>
      <c r="H371" s="420">
        <v>290.16666666666663</v>
      </c>
      <c r="I371" s="420">
        <v>295.2833333333333</v>
      </c>
      <c r="J371" s="420">
        <v>298.36666666666662</v>
      </c>
      <c r="K371" s="419">
        <v>292.2</v>
      </c>
      <c r="L371" s="419">
        <v>284</v>
      </c>
      <c r="M371" s="419">
        <v>2.36334</v>
      </c>
    </row>
    <row r="372" spans="1:13">
      <c r="A372" s="245">
        <v>362</v>
      </c>
      <c r="B372" s="421" t="s">
        <v>939</v>
      </c>
      <c r="C372" s="419">
        <v>734.75</v>
      </c>
      <c r="D372" s="420">
        <v>735.85</v>
      </c>
      <c r="E372" s="420">
        <v>721.7</v>
      </c>
      <c r="F372" s="420">
        <v>708.65</v>
      </c>
      <c r="G372" s="420">
        <v>694.5</v>
      </c>
      <c r="H372" s="420">
        <v>748.90000000000009</v>
      </c>
      <c r="I372" s="420">
        <v>763.05</v>
      </c>
      <c r="J372" s="420">
        <v>776.10000000000014</v>
      </c>
      <c r="K372" s="419">
        <v>750</v>
      </c>
      <c r="L372" s="419">
        <v>722.8</v>
      </c>
      <c r="M372" s="419">
        <v>8.9965700000000002</v>
      </c>
    </row>
    <row r="373" spans="1:13">
      <c r="A373" s="245">
        <v>363</v>
      </c>
      <c r="B373" s="421" t="s">
        <v>447</v>
      </c>
      <c r="C373" s="419">
        <v>130</v>
      </c>
      <c r="D373" s="420">
        <v>130.33333333333334</v>
      </c>
      <c r="E373" s="420">
        <v>129.66666666666669</v>
      </c>
      <c r="F373" s="420">
        <v>129.33333333333334</v>
      </c>
      <c r="G373" s="420">
        <v>128.66666666666669</v>
      </c>
      <c r="H373" s="420">
        <v>130.66666666666669</v>
      </c>
      <c r="I373" s="420">
        <v>131.33333333333337</v>
      </c>
      <c r="J373" s="420">
        <v>131.66666666666669</v>
      </c>
      <c r="K373" s="419">
        <v>131</v>
      </c>
      <c r="L373" s="419">
        <v>130</v>
      </c>
      <c r="M373" s="419">
        <v>2.35555</v>
      </c>
    </row>
    <row r="374" spans="1:13">
      <c r="A374" s="245">
        <v>364</v>
      </c>
      <c r="B374" s="421" t="s">
        <v>448</v>
      </c>
      <c r="C374" s="419">
        <v>5644.9</v>
      </c>
      <c r="D374" s="420">
        <v>5636.3166666666666</v>
      </c>
      <c r="E374" s="420">
        <v>5596.1333333333332</v>
      </c>
      <c r="F374" s="420">
        <v>5547.3666666666668</v>
      </c>
      <c r="G374" s="420">
        <v>5507.1833333333334</v>
      </c>
      <c r="H374" s="420">
        <v>5685.083333333333</v>
      </c>
      <c r="I374" s="420">
        <v>5725.2666666666655</v>
      </c>
      <c r="J374" s="420">
        <v>5774.0333333333328</v>
      </c>
      <c r="K374" s="419">
        <v>5676.5</v>
      </c>
      <c r="L374" s="419">
        <v>5587.55</v>
      </c>
      <c r="M374" s="419">
        <v>0.33550999999999997</v>
      </c>
    </row>
    <row r="375" spans="1:13">
      <c r="A375" s="245">
        <v>365</v>
      </c>
      <c r="B375" s="421" t="s">
        <v>271</v>
      </c>
      <c r="C375" s="419">
        <v>13290.9</v>
      </c>
      <c r="D375" s="420">
        <v>13311.833333333334</v>
      </c>
      <c r="E375" s="420">
        <v>13173.666666666668</v>
      </c>
      <c r="F375" s="420">
        <v>13056.433333333334</v>
      </c>
      <c r="G375" s="420">
        <v>12918.266666666668</v>
      </c>
      <c r="H375" s="420">
        <v>13429.066666666668</v>
      </c>
      <c r="I375" s="420">
        <v>13567.233333333335</v>
      </c>
      <c r="J375" s="420">
        <v>13684.466666666667</v>
      </c>
      <c r="K375" s="419">
        <v>13450</v>
      </c>
      <c r="L375" s="419">
        <v>13194.6</v>
      </c>
      <c r="M375" s="419">
        <v>2.717E-2</v>
      </c>
    </row>
    <row r="376" spans="1:13">
      <c r="A376" s="245">
        <v>366</v>
      </c>
      <c r="B376" s="421" t="s">
        <v>161</v>
      </c>
      <c r="C376" s="419">
        <v>42.35</v>
      </c>
      <c r="D376" s="420">
        <v>42.416666666666664</v>
      </c>
      <c r="E376" s="420">
        <v>42.083333333333329</v>
      </c>
      <c r="F376" s="420">
        <v>41.816666666666663</v>
      </c>
      <c r="G376" s="420">
        <v>41.483333333333327</v>
      </c>
      <c r="H376" s="420">
        <v>42.68333333333333</v>
      </c>
      <c r="I376" s="420">
        <v>43.016666666666659</v>
      </c>
      <c r="J376" s="420">
        <v>43.283333333333331</v>
      </c>
      <c r="K376" s="419">
        <v>42.75</v>
      </c>
      <c r="L376" s="419">
        <v>42.15</v>
      </c>
      <c r="M376" s="419">
        <v>792.92862000000002</v>
      </c>
    </row>
    <row r="377" spans="1:13">
      <c r="A377" s="245">
        <v>367</v>
      </c>
      <c r="B377" s="421" t="s">
        <v>272</v>
      </c>
      <c r="C377" s="419">
        <v>820</v>
      </c>
      <c r="D377" s="420">
        <v>821.65</v>
      </c>
      <c r="E377" s="420">
        <v>809.3</v>
      </c>
      <c r="F377" s="420">
        <v>798.6</v>
      </c>
      <c r="G377" s="420">
        <v>786.25</v>
      </c>
      <c r="H377" s="420">
        <v>832.34999999999991</v>
      </c>
      <c r="I377" s="420">
        <v>844.7</v>
      </c>
      <c r="J377" s="420">
        <v>855.39999999999986</v>
      </c>
      <c r="K377" s="419">
        <v>834</v>
      </c>
      <c r="L377" s="419">
        <v>810.95</v>
      </c>
      <c r="M377" s="419">
        <v>0.60833000000000004</v>
      </c>
    </row>
    <row r="378" spans="1:13">
      <c r="A378" s="245">
        <v>368</v>
      </c>
      <c r="B378" s="421" t="s">
        <v>165</v>
      </c>
      <c r="C378" s="419">
        <v>209.85</v>
      </c>
      <c r="D378" s="420">
        <v>210.31666666666669</v>
      </c>
      <c r="E378" s="420">
        <v>208.78333333333339</v>
      </c>
      <c r="F378" s="420">
        <v>207.7166666666667</v>
      </c>
      <c r="G378" s="420">
        <v>206.18333333333339</v>
      </c>
      <c r="H378" s="420">
        <v>211.38333333333338</v>
      </c>
      <c r="I378" s="420">
        <v>212.91666666666669</v>
      </c>
      <c r="J378" s="420">
        <v>213.98333333333338</v>
      </c>
      <c r="K378" s="419">
        <v>211.85</v>
      </c>
      <c r="L378" s="419">
        <v>209.25</v>
      </c>
      <c r="M378" s="419">
        <v>39.064540000000001</v>
      </c>
    </row>
    <row r="379" spans="1:13">
      <c r="A379" s="245">
        <v>369</v>
      </c>
      <c r="B379" s="421" t="s">
        <v>166</v>
      </c>
      <c r="C379" s="419">
        <v>145.55000000000001</v>
      </c>
      <c r="D379" s="420">
        <v>146.6</v>
      </c>
      <c r="E379" s="420">
        <v>143.19999999999999</v>
      </c>
      <c r="F379" s="420">
        <v>140.85</v>
      </c>
      <c r="G379" s="420">
        <v>137.44999999999999</v>
      </c>
      <c r="H379" s="420">
        <v>148.94999999999999</v>
      </c>
      <c r="I379" s="420">
        <v>152.35000000000002</v>
      </c>
      <c r="J379" s="420">
        <v>154.69999999999999</v>
      </c>
      <c r="K379" s="419">
        <v>150</v>
      </c>
      <c r="L379" s="419">
        <v>144.25</v>
      </c>
      <c r="M379" s="419">
        <v>93.667509999999993</v>
      </c>
    </row>
    <row r="380" spans="1:13">
      <c r="A380" s="245">
        <v>370</v>
      </c>
      <c r="B380" s="421" t="s">
        <v>449</v>
      </c>
      <c r="C380" s="419">
        <v>275.10000000000002</v>
      </c>
      <c r="D380" s="420">
        <v>274.73333333333329</v>
      </c>
      <c r="E380" s="420">
        <v>272.01666666666659</v>
      </c>
      <c r="F380" s="420">
        <v>268.93333333333328</v>
      </c>
      <c r="G380" s="420">
        <v>266.21666666666658</v>
      </c>
      <c r="H380" s="420">
        <v>277.81666666666661</v>
      </c>
      <c r="I380" s="420">
        <v>280.5333333333333</v>
      </c>
      <c r="J380" s="420">
        <v>283.61666666666662</v>
      </c>
      <c r="K380" s="419">
        <v>277.45</v>
      </c>
      <c r="L380" s="419">
        <v>271.64999999999998</v>
      </c>
      <c r="M380" s="419">
        <v>1.48831</v>
      </c>
    </row>
    <row r="381" spans="1:13">
      <c r="A381" s="245">
        <v>371</v>
      </c>
      <c r="B381" s="421" t="s">
        <v>450</v>
      </c>
      <c r="C381" s="419">
        <v>752.15</v>
      </c>
      <c r="D381" s="420">
        <v>754.28333333333342</v>
      </c>
      <c r="E381" s="420">
        <v>744.31666666666683</v>
      </c>
      <c r="F381" s="420">
        <v>736.48333333333346</v>
      </c>
      <c r="G381" s="420">
        <v>726.51666666666688</v>
      </c>
      <c r="H381" s="420">
        <v>762.11666666666679</v>
      </c>
      <c r="I381" s="420">
        <v>772.08333333333326</v>
      </c>
      <c r="J381" s="420">
        <v>779.91666666666674</v>
      </c>
      <c r="K381" s="419">
        <v>764.25</v>
      </c>
      <c r="L381" s="419">
        <v>746.45</v>
      </c>
      <c r="M381" s="419">
        <v>3.1871200000000002</v>
      </c>
    </row>
    <row r="382" spans="1:13">
      <c r="A382" s="245">
        <v>372</v>
      </c>
      <c r="B382" s="421" t="s">
        <v>451</v>
      </c>
      <c r="C382" s="419">
        <v>32.6</v>
      </c>
      <c r="D382" s="420">
        <v>33.016666666666666</v>
      </c>
      <c r="E382" s="420">
        <v>32.033333333333331</v>
      </c>
      <c r="F382" s="420">
        <v>31.466666666666669</v>
      </c>
      <c r="G382" s="420">
        <v>30.483333333333334</v>
      </c>
      <c r="H382" s="420">
        <v>33.583333333333329</v>
      </c>
      <c r="I382" s="420">
        <v>34.566666666666663</v>
      </c>
      <c r="J382" s="420">
        <v>35.133333333333326</v>
      </c>
      <c r="K382" s="419">
        <v>34</v>
      </c>
      <c r="L382" s="419">
        <v>32.450000000000003</v>
      </c>
      <c r="M382" s="419">
        <v>86.156440000000003</v>
      </c>
    </row>
    <row r="383" spans="1:13">
      <c r="A383" s="245">
        <v>373</v>
      </c>
      <c r="B383" s="421" t="s">
        <v>452</v>
      </c>
      <c r="C383" s="419">
        <v>192</v>
      </c>
      <c r="D383" s="420">
        <v>193.15</v>
      </c>
      <c r="E383" s="420">
        <v>189.9</v>
      </c>
      <c r="F383" s="420">
        <v>187.8</v>
      </c>
      <c r="G383" s="420">
        <v>184.55</v>
      </c>
      <c r="H383" s="420">
        <v>195.25</v>
      </c>
      <c r="I383" s="420">
        <v>198.5</v>
      </c>
      <c r="J383" s="420">
        <v>200.6</v>
      </c>
      <c r="K383" s="419">
        <v>196.4</v>
      </c>
      <c r="L383" s="419">
        <v>191.05</v>
      </c>
      <c r="M383" s="419">
        <v>19.04843</v>
      </c>
    </row>
    <row r="384" spans="1:13">
      <c r="A384" s="245">
        <v>374</v>
      </c>
      <c r="B384" s="421" t="s">
        <v>273</v>
      </c>
      <c r="C384" s="419">
        <v>564.9</v>
      </c>
      <c r="D384" s="420">
        <v>566.61666666666667</v>
      </c>
      <c r="E384" s="420">
        <v>560.43333333333339</v>
      </c>
      <c r="F384" s="420">
        <v>555.9666666666667</v>
      </c>
      <c r="G384" s="420">
        <v>549.78333333333342</v>
      </c>
      <c r="H384" s="420">
        <v>571.08333333333337</v>
      </c>
      <c r="I384" s="420">
        <v>577.26666666666654</v>
      </c>
      <c r="J384" s="420">
        <v>581.73333333333335</v>
      </c>
      <c r="K384" s="419">
        <v>572.79999999999995</v>
      </c>
      <c r="L384" s="419">
        <v>562.15</v>
      </c>
      <c r="M384" s="419">
        <v>1.3004599999999999</v>
      </c>
    </row>
    <row r="385" spans="1:13">
      <c r="A385" s="245">
        <v>375</v>
      </c>
      <c r="B385" s="421" t="s">
        <v>453</v>
      </c>
      <c r="C385" s="419">
        <v>323.64999999999998</v>
      </c>
      <c r="D385" s="420">
        <v>325.11666666666662</v>
      </c>
      <c r="E385" s="420">
        <v>319.73333333333323</v>
      </c>
      <c r="F385" s="420">
        <v>315.81666666666661</v>
      </c>
      <c r="G385" s="420">
        <v>310.43333333333322</v>
      </c>
      <c r="H385" s="420">
        <v>329.03333333333325</v>
      </c>
      <c r="I385" s="420">
        <v>334.41666666666657</v>
      </c>
      <c r="J385" s="420">
        <v>338.33333333333326</v>
      </c>
      <c r="K385" s="419">
        <v>330.5</v>
      </c>
      <c r="L385" s="419">
        <v>321.2</v>
      </c>
      <c r="M385" s="419">
        <v>3.6863600000000001</v>
      </c>
    </row>
    <row r="386" spans="1:13">
      <c r="A386" s="245">
        <v>376</v>
      </c>
      <c r="B386" s="421" t="s">
        <v>454</v>
      </c>
      <c r="C386" s="419">
        <v>85</v>
      </c>
      <c r="D386" s="420">
        <v>84.333333333333329</v>
      </c>
      <c r="E386" s="420">
        <v>83.166666666666657</v>
      </c>
      <c r="F386" s="420">
        <v>81.333333333333329</v>
      </c>
      <c r="G386" s="420">
        <v>80.166666666666657</v>
      </c>
      <c r="H386" s="420">
        <v>86.166666666666657</v>
      </c>
      <c r="I386" s="420">
        <v>87.333333333333314</v>
      </c>
      <c r="J386" s="420">
        <v>89.166666666666657</v>
      </c>
      <c r="K386" s="419">
        <v>85.5</v>
      </c>
      <c r="L386" s="419">
        <v>82.5</v>
      </c>
      <c r="M386" s="419">
        <v>48.618079999999999</v>
      </c>
    </row>
    <row r="387" spans="1:13">
      <c r="A387" s="245">
        <v>377</v>
      </c>
      <c r="B387" s="421" t="s">
        <v>455</v>
      </c>
      <c r="C387" s="419">
        <v>2061.75</v>
      </c>
      <c r="D387" s="420">
        <v>2062.25</v>
      </c>
      <c r="E387" s="420">
        <v>2049.5</v>
      </c>
      <c r="F387" s="420">
        <v>2037.25</v>
      </c>
      <c r="G387" s="420">
        <v>2024.5</v>
      </c>
      <c r="H387" s="420">
        <v>2074.5</v>
      </c>
      <c r="I387" s="420">
        <v>2087.25</v>
      </c>
      <c r="J387" s="420">
        <v>2099.5</v>
      </c>
      <c r="K387" s="419">
        <v>2075</v>
      </c>
      <c r="L387" s="419">
        <v>2050</v>
      </c>
      <c r="M387" s="419">
        <v>0.15758</v>
      </c>
    </row>
    <row r="388" spans="1:13">
      <c r="A388" s="245">
        <v>378</v>
      </c>
      <c r="B388" s="421" t="s">
        <v>456</v>
      </c>
      <c r="C388" s="419">
        <v>409.75</v>
      </c>
      <c r="D388" s="420">
        <v>410.86666666666662</v>
      </c>
      <c r="E388" s="420">
        <v>406.88333333333321</v>
      </c>
      <c r="F388" s="420">
        <v>404.01666666666659</v>
      </c>
      <c r="G388" s="420">
        <v>400.03333333333319</v>
      </c>
      <c r="H388" s="420">
        <v>413.73333333333323</v>
      </c>
      <c r="I388" s="420">
        <v>417.7166666666667</v>
      </c>
      <c r="J388" s="420">
        <v>420.58333333333326</v>
      </c>
      <c r="K388" s="419">
        <v>414.85</v>
      </c>
      <c r="L388" s="419">
        <v>408</v>
      </c>
      <c r="M388" s="419">
        <v>2.8100700000000001</v>
      </c>
    </row>
    <row r="389" spans="1:13">
      <c r="A389" s="245">
        <v>379</v>
      </c>
      <c r="B389" s="421" t="s">
        <v>457</v>
      </c>
      <c r="C389" s="419">
        <v>278.95</v>
      </c>
      <c r="D389" s="420">
        <v>277.51666666666671</v>
      </c>
      <c r="E389" s="420">
        <v>269.03333333333342</v>
      </c>
      <c r="F389" s="420">
        <v>259.11666666666673</v>
      </c>
      <c r="G389" s="420">
        <v>250.63333333333344</v>
      </c>
      <c r="H389" s="420">
        <v>287.43333333333339</v>
      </c>
      <c r="I389" s="420">
        <v>295.91666666666663</v>
      </c>
      <c r="J389" s="420">
        <v>305.83333333333337</v>
      </c>
      <c r="K389" s="419">
        <v>286</v>
      </c>
      <c r="L389" s="419">
        <v>267.60000000000002</v>
      </c>
      <c r="M389" s="419">
        <v>49.233469999999997</v>
      </c>
    </row>
    <row r="390" spans="1:13">
      <c r="A390" s="245">
        <v>380</v>
      </c>
      <c r="B390" s="421" t="s">
        <v>458</v>
      </c>
      <c r="C390" s="419">
        <v>1139.05</v>
      </c>
      <c r="D390" s="420">
        <v>1146.1499999999999</v>
      </c>
      <c r="E390" s="420">
        <v>1128.8999999999996</v>
      </c>
      <c r="F390" s="420">
        <v>1118.7499999999998</v>
      </c>
      <c r="G390" s="420">
        <v>1101.4999999999995</v>
      </c>
      <c r="H390" s="420">
        <v>1156.2999999999997</v>
      </c>
      <c r="I390" s="420">
        <v>1173.5500000000002</v>
      </c>
      <c r="J390" s="420">
        <v>1183.6999999999998</v>
      </c>
      <c r="K390" s="419">
        <v>1163.4000000000001</v>
      </c>
      <c r="L390" s="419">
        <v>1136</v>
      </c>
      <c r="M390" s="419">
        <v>1.86486</v>
      </c>
    </row>
    <row r="391" spans="1:13">
      <c r="A391" s="245">
        <v>381</v>
      </c>
      <c r="B391" s="421" t="s">
        <v>167</v>
      </c>
      <c r="C391" s="419">
        <v>2097.9499999999998</v>
      </c>
      <c r="D391" s="420">
        <v>2105.3666666666668</v>
      </c>
      <c r="E391" s="420">
        <v>2087.5833333333335</v>
      </c>
      <c r="F391" s="420">
        <v>2077.2166666666667</v>
      </c>
      <c r="G391" s="420">
        <v>2059.4333333333334</v>
      </c>
      <c r="H391" s="420">
        <v>2115.7333333333336</v>
      </c>
      <c r="I391" s="420">
        <v>2133.5166666666664</v>
      </c>
      <c r="J391" s="420">
        <v>2143.8833333333337</v>
      </c>
      <c r="K391" s="419">
        <v>2123.15</v>
      </c>
      <c r="L391" s="419">
        <v>2095</v>
      </c>
      <c r="M391" s="419">
        <v>57.846269999999997</v>
      </c>
    </row>
    <row r="392" spans="1:13">
      <c r="A392" s="245">
        <v>382</v>
      </c>
      <c r="B392" s="421" t="s">
        <v>940</v>
      </c>
      <c r="C392" s="419">
        <v>141.30000000000001</v>
      </c>
      <c r="D392" s="420">
        <v>142.98333333333335</v>
      </c>
      <c r="E392" s="420">
        <v>138.4666666666667</v>
      </c>
      <c r="F392" s="420">
        <v>135.63333333333335</v>
      </c>
      <c r="G392" s="420">
        <v>131.1166666666667</v>
      </c>
      <c r="H392" s="420">
        <v>145.81666666666669</v>
      </c>
      <c r="I392" s="420">
        <v>150.33333333333334</v>
      </c>
      <c r="J392" s="420">
        <v>153.16666666666669</v>
      </c>
      <c r="K392" s="419">
        <v>147.5</v>
      </c>
      <c r="L392" s="419">
        <v>140.15</v>
      </c>
      <c r="M392" s="419">
        <v>0.18506</v>
      </c>
    </row>
    <row r="393" spans="1:13">
      <c r="A393" s="245">
        <v>383</v>
      </c>
      <c r="B393" s="421" t="s">
        <v>941</v>
      </c>
      <c r="C393" s="419">
        <v>1195.0999999999999</v>
      </c>
      <c r="D393" s="420">
        <v>1197.3833333333332</v>
      </c>
      <c r="E393" s="420">
        <v>1183.7166666666665</v>
      </c>
      <c r="F393" s="420">
        <v>1172.3333333333333</v>
      </c>
      <c r="G393" s="420">
        <v>1158.6666666666665</v>
      </c>
      <c r="H393" s="420">
        <v>1208.7666666666664</v>
      </c>
      <c r="I393" s="420">
        <v>1222.4333333333334</v>
      </c>
      <c r="J393" s="420">
        <v>1233.8166666666664</v>
      </c>
      <c r="K393" s="419">
        <v>1211.05</v>
      </c>
      <c r="L393" s="419">
        <v>1186</v>
      </c>
      <c r="M393" s="419">
        <v>1.0193300000000001</v>
      </c>
    </row>
    <row r="394" spans="1:13">
      <c r="A394" s="245">
        <v>384</v>
      </c>
      <c r="B394" s="421" t="s">
        <v>942</v>
      </c>
      <c r="C394" s="419">
        <v>1770.2</v>
      </c>
      <c r="D394" s="420">
        <v>1754.3666666666668</v>
      </c>
      <c r="E394" s="420">
        <v>1723.8333333333335</v>
      </c>
      <c r="F394" s="420">
        <v>1677.4666666666667</v>
      </c>
      <c r="G394" s="420">
        <v>1646.9333333333334</v>
      </c>
      <c r="H394" s="420">
        <v>1800.7333333333336</v>
      </c>
      <c r="I394" s="420">
        <v>1831.2666666666669</v>
      </c>
      <c r="J394" s="420">
        <v>1877.6333333333337</v>
      </c>
      <c r="K394" s="419">
        <v>1784.9</v>
      </c>
      <c r="L394" s="419">
        <v>1708</v>
      </c>
      <c r="M394" s="419">
        <v>5.9829699999999999</v>
      </c>
    </row>
    <row r="395" spans="1:13">
      <c r="A395" s="245">
        <v>385</v>
      </c>
      <c r="B395" s="421" t="s">
        <v>792</v>
      </c>
      <c r="C395" s="419">
        <v>980.95</v>
      </c>
      <c r="D395" s="420">
        <v>977.9</v>
      </c>
      <c r="E395" s="420">
        <v>971.05</v>
      </c>
      <c r="F395" s="420">
        <v>961.15</v>
      </c>
      <c r="G395" s="420">
        <v>954.3</v>
      </c>
      <c r="H395" s="420">
        <v>987.8</v>
      </c>
      <c r="I395" s="420">
        <v>994.65000000000009</v>
      </c>
      <c r="J395" s="420">
        <v>1004.55</v>
      </c>
      <c r="K395" s="419">
        <v>984.75</v>
      </c>
      <c r="L395" s="419">
        <v>968</v>
      </c>
      <c r="M395" s="419">
        <v>18.066960000000002</v>
      </c>
    </row>
    <row r="396" spans="1:13">
      <c r="A396" s="245">
        <v>386</v>
      </c>
      <c r="B396" s="421" t="s">
        <v>274</v>
      </c>
      <c r="C396" s="419">
        <v>1006.9</v>
      </c>
      <c r="D396" s="420">
        <v>1008.9666666666667</v>
      </c>
      <c r="E396" s="420">
        <v>1000.5333333333334</v>
      </c>
      <c r="F396" s="420">
        <v>994.16666666666674</v>
      </c>
      <c r="G396" s="420">
        <v>985.73333333333346</v>
      </c>
      <c r="H396" s="420">
        <v>1015.3333333333334</v>
      </c>
      <c r="I396" s="420">
        <v>1023.7666666666668</v>
      </c>
      <c r="J396" s="420">
        <v>1030.1333333333332</v>
      </c>
      <c r="K396" s="419">
        <v>1017.4</v>
      </c>
      <c r="L396" s="419">
        <v>1002.6</v>
      </c>
      <c r="M396" s="419">
        <v>8.3437900000000003</v>
      </c>
    </row>
    <row r="397" spans="1:13">
      <c r="A397" s="245">
        <v>387</v>
      </c>
      <c r="B397" s="421" t="s">
        <v>464</v>
      </c>
      <c r="C397" s="419">
        <v>430.25</v>
      </c>
      <c r="D397" s="420">
        <v>429.45</v>
      </c>
      <c r="E397" s="420">
        <v>426.34999999999997</v>
      </c>
      <c r="F397" s="420">
        <v>422.45</v>
      </c>
      <c r="G397" s="420">
        <v>419.34999999999997</v>
      </c>
      <c r="H397" s="420">
        <v>433.34999999999997</v>
      </c>
      <c r="I397" s="420">
        <v>436.45</v>
      </c>
      <c r="J397" s="420">
        <v>440.34999999999997</v>
      </c>
      <c r="K397" s="419">
        <v>432.55</v>
      </c>
      <c r="L397" s="419">
        <v>425.55</v>
      </c>
      <c r="M397" s="419">
        <v>0.69227000000000005</v>
      </c>
    </row>
    <row r="398" spans="1:13">
      <c r="A398" s="245">
        <v>388</v>
      </c>
      <c r="B398" s="421" t="s">
        <v>460</v>
      </c>
      <c r="C398" s="419">
        <v>27.8</v>
      </c>
      <c r="D398" s="420">
        <v>27.933333333333334</v>
      </c>
      <c r="E398" s="420">
        <v>27.616666666666667</v>
      </c>
      <c r="F398" s="420">
        <v>27.433333333333334</v>
      </c>
      <c r="G398" s="420">
        <v>27.116666666666667</v>
      </c>
      <c r="H398" s="420">
        <v>28.116666666666667</v>
      </c>
      <c r="I398" s="420">
        <v>28.433333333333337</v>
      </c>
      <c r="J398" s="420">
        <v>28.616666666666667</v>
      </c>
      <c r="K398" s="419">
        <v>28.25</v>
      </c>
      <c r="L398" s="419">
        <v>27.75</v>
      </c>
      <c r="M398" s="419">
        <v>13.287369999999999</v>
      </c>
    </row>
    <row r="399" spans="1:13">
      <c r="A399" s="245">
        <v>389</v>
      </c>
      <c r="B399" s="421" t="s">
        <v>461</v>
      </c>
      <c r="C399" s="419">
        <v>2700.15</v>
      </c>
      <c r="D399" s="420">
        <v>2704.65</v>
      </c>
      <c r="E399" s="420">
        <v>2650.5</v>
      </c>
      <c r="F399" s="420">
        <v>2600.85</v>
      </c>
      <c r="G399" s="420">
        <v>2546.6999999999998</v>
      </c>
      <c r="H399" s="420">
        <v>2754.3</v>
      </c>
      <c r="I399" s="420">
        <v>2808.4500000000007</v>
      </c>
      <c r="J399" s="420">
        <v>2858.1000000000004</v>
      </c>
      <c r="K399" s="419">
        <v>2758.8</v>
      </c>
      <c r="L399" s="419">
        <v>2655</v>
      </c>
      <c r="M399" s="419">
        <v>0.59021999999999997</v>
      </c>
    </row>
    <row r="400" spans="1:13">
      <c r="A400" s="245">
        <v>390</v>
      </c>
      <c r="B400" s="421" t="s">
        <v>172</v>
      </c>
      <c r="C400" s="419">
        <v>7347.7</v>
      </c>
      <c r="D400" s="420">
        <v>7334.9000000000005</v>
      </c>
      <c r="E400" s="420">
        <v>7263.8000000000011</v>
      </c>
      <c r="F400" s="420">
        <v>7179.9000000000005</v>
      </c>
      <c r="G400" s="420">
        <v>7108.8000000000011</v>
      </c>
      <c r="H400" s="420">
        <v>7418.8000000000011</v>
      </c>
      <c r="I400" s="420">
        <v>7489.9000000000015</v>
      </c>
      <c r="J400" s="420">
        <v>7573.8000000000011</v>
      </c>
      <c r="K400" s="419">
        <v>7406</v>
      </c>
      <c r="L400" s="419">
        <v>7251</v>
      </c>
      <c r="M400" s="419">
        <v>1.8287899999999999</v>
      </c>
    </row>
    <row r="401" spans="1:13">
      <c r="A401" s="245">
        <v>391</v>
      </c>
      <c r="B401" s="421" t="s">
        <v>462</v>
      </c>
      <c r="C401" s="419">
        <v>7660.8</v>
      </c>
      <c r="D401" s="420">
        <v>7679.2666666666664</v>
      </c>
      <c r="E401" s="420">
        <v>7631.5333333333328</v>
      </c>
      <c r="F401" s="420">
        <v>7602.2666666666664</v>
      </c>
      <c r="G401" s="420">
        <v>7554.5333333333328</v>
      </c>
      <c r="H401" s="420">
        <v>7708.5333333333328</v>
      </c>
      <c r="I401" s="420">
        <v>7756.2666666666664</v>
      </c>
      <c r="J401" s="420">
        <v>7785.5333333333328</v>
      </c>
      <c r="K401" s="419">
        <v>7727</v>
      </c>
      <c r="L401" s="419">
        <v>7650</v>
      </c>
      <c r="M401" s="419">
        <v>4.7280000000000003E-2</v>
      </c>
    </row>
    <row r="402" spans="1:13">
      <c r="A402" s="245">
        <v>392</v>
      </c>
      <c r="B402" s="421" t="s">
        <v>463</v>
      </c>
      <c r="C402" s="419">
        <v>5544.8</v>
      </c>
      <c r="D402" s="420">
        <v>5576.9333333333334</v>
      </c>
      <c r="E402" s="420">
        <v>5453.8666666666668</v>
      </c>
      <c r="F402" s="420">
        <v>5362.9333333333334</v>
      </c>
      <c r="G402" s="420">
        <v>5239.8666666666668</v>
      </c>
      <c r="H402" s="420">
        <v>5667.8666666666668</v>
      </c>
      <c r="I402" s="420">
        <v>5790.9333333333343</v>
      </c>
      <c r="J402" s="420">
        <v>5881.8666666666668</v>
      </c>
      <c r="K402" s="419">
        <v>5700</v>
      </c>
      <c r="L402" s="419">
        <v>5486</v>
      </c>
      <c r="M402" s="419">
        <v>0.16197</v>
      </c>
    </row>
    <row r="403" spans="1:13">
      <c r="A403" s="245">
        <v>393</v>
      </c>
      <c r="B403" s="421" t="s">
        <v>739</v>
      </c>
      <c r="C403" s="419">
        <v>124.75</v>
      </c>
      <c r="D403" s="420">
        <v>125.91666666666667</v>
      </c>
      <c r="E403" s="420">
        <v>122.93333333333334</v>
      </c>
      <c r="F403" s="420">
        <v>121.11666666666666</v>
      </c>
      <c r="G403" s="420">
        <v>118.13333333333333</v>
      </c>
      <c r="H403" s="420">
        <v>127.73333333333335</v>
      </c>
      <c r="I403" s="420">
        <v>130.71666666666667</v>
      </c>
      <c r="J403" s="420">
        <v>132.53333333333336</v>
      </c>
      <c r="K403" s="419">
        <v>128.9</v>
      </c>
      <c r="L403" s="419">
        <v>124.1</v>
      </c>
      <c r="M403" s="419">
        <v>9.2776899999999998</v>
      </c>
    </row>
    <row r="404" spans="1:13">
      <c r="A404" s="245">
        <v>394</v>
      </c>
      <c r="B404" s="421" t="s">
        <v>741</v>
      </c>
      <c r="C404" s="419">
        <v>283.05</v>
      </c>
      <c r="D404" s="420">
        <v>289.06666666666666</v>
      </c>
      <c r="E404" s="420">
        <v>273.48333333333335</v>
      </c>
      <c r="F404" s="420">
        <v>263.91666666666669</v>
      </c>
      <c r="G404" s="420">
        <v>248.33333333333337</v>
      </c>
      <c r="H404" s="420">
        <v>298.63333333333333</v>
      </c>
      <c r="I404" s="420">
        <v>314.2166666666667</v>
      </c>
      <c r="J404" s="420">
        <v>323.7833333333333</v>
      </c>
      <c r="K404" s="419">
        <v>304.64999999999998</v>
      </c>
      <c r="L404" s="419">
        <v>279.5</v>
      </c>
      <c r="M404" s="419">
        <v>61.61936</v>
      </c>
    </row>
    <row r="405" spans="1:13">
      <c r="A405" s="245">
        <v>395</v>
      </c>
      <c r="B405" s="421" t="s">
        <v>943</v>
      </c>
      <c r="C405" s="419">
        <v>352</v>
      </c>
      <c r="D405" s="420">
        <v>350.9666666666667</v>
      </c>
      <c r="E405" s="420">
        <v>345.03333333333342</v>
      </c>
      <c r="F405" s="420">
        <v>338.06666666666672</v>
      </c>
      <c r="G405" s="420">
        <v>332.13333333333344</v>
      </c>
      <c r="H405" s="420">
        <v>357.93333333333339</v>
      </c>
      <c r="I405" s="420">
        <v>363.86666666666667</v>
      </c>
      <c r="J405" s="420">
        <v>370.83333333333337</v>
      </c>
      <c r="K405" s="419">
        <v>356.9</v>
      </c>
      <c r="L405" s="419">
        <v>344</v>
      </c>
      <c r="M405" s="419">
        <v>1.10286</v>
      </c>
    </row>
    <row r="406" spans="1:13">
      <c r="A406" s="245">
        <v>396</v>
      </c>
      <c r="B406" s="421" t="s">
        <v>465</v>
      </c>
      <c r="C406" s="419">
        <v>2270.15</v>
      </c>
      <c r="D406" s="420">
        <v>2263.2833333333333</v>
      </c>
      <c r="E406" s="420">
        <v>2237.5666666666666</v>
      </c>
      <c r="F406" s="420">
        <v>2204.9833333333331</v>
      </c>
      <c r="G406" s="420">
        <v>2179.2666666666664</v>
      </c>
      <c r="H406" s="420">
        <v>2295.8666666666668</v>
      </c>
      <c r="I406" s="420">
        <v>2321.583333333333</v>
      </c>
      <c r="J406" s="420">
        <v>2354.166666666667</v>
      </c>
      <c r="K406" s="419">
        <v>2289</v>
      </c>
      <c r="L406" s="419">
        <v>2230.6999999999998</v>
      </c>
      <c r="M406" s="419">
        <v>0.17312</v>
      </c>
    </row>
    <row r="407" spans="1:13">
      <c r="A407" s="245">
        <v>397</v>
      </c>
      <c r="B407" s="421" t="s">
        <v>466</v>
      </c>
      <c r="C407" s="419">
        <v>553.95000000000005</v>
      </c>
      <c r="D407" s="420">
        <v>550.5333333333333</v>
      </c>
      <c r="E407" s="420">
        <v>539.06666666666661</v>
      </c>
      <c r="F407" s="420">
        <v>524.18333333333328</v>
      </c>
      <c r="G407" s="420">
        <v>512.71666666666658</v>
      </c>
      <c r="H407" s="420">
        <v>565.41666666666663</v>
      </c>
      <c r="I407" s="420">
        <v>576.88333333333333</v>
      </c>
      <c r="J407" s="420">
        <v>591.76666666666665</v>
      </c>
      <c r="K407" s="419">
        <v>562</v>
      </c>
      <c r="L407" s="419">
        <v>535.65</v>
      </c>
      <c r="M407" s="419">
        <v>4.2966300000000004</v>
      </c>
    </row>
    <row r="408" spans="1:13">
      <c r="A408" s="245">
        <v>398</v>
      </c>
      <c r="B408" s="421" t="s">
        <v>740</v>
      </c>
      <c r="C408" s="419">
        <v>110.1</v>
      </c>
      <c r="D408" s="420">
        <v>110.41666666666667</v>
      </c>
      <c r="E408" s="420">
        <v>109.48333333333335</v>
      </c>
      <c r="F408" s="420">
        <v>108.86666666666667</v>
      </c>
      <c r="G408" s="420">
        <v>107.93333333333335</v>
      </c>
      <c r="H408" s="420">
        <v>111.03333333333335</v>
      </c>
      <c r="I408" s="420">
        <v>111.96666666666665</v>
      </c>
      <c r="J408" s="420">
        <v>112.58333333333334</v>
      </c>
      <c r="K408" s="419">
        <v>111.35</v>
      </c>
      <c r="L408" s="419">
        <v>109.8</v>
      </c>
      <c r="M408" s="419">
        <v>7.9181100000000004</v>
      </c>
    </row>
    <row r="409" spans="1:13">
      <c r="A409" s="245">
        <v>399</v>
      </c>
      <c r="B409" s="421" t="s">
        <v>467</v>
      </c>
      <c r="C409" s="419">
        <v>238.7</v>
      </c>
      <c r="D409" s="420">
        <v>238.93333333333331</v>
      </c>
      <c r="E409" s="420">
        <v>234.31666666666661</v>
      </c>
      <c r="F409" s="420">
        <v>229.93333333333331</v>
      </c>
      <c r="G409" s="420">
        <v>225.31666666666661</v>
      </c>
      <c r="H409" s="420">
        <v>243.31666666666661</v>
      </c>
      <c r="I409" s="420">
        <v>247.93333333333334</v>
      </c>
      <c r="J409" s="420">
        <v>252.31666666666661</v>
      </c>
      <c r="K409" s="419">
        <v>243.55</v>
      </c>
      <c r="L409" s="419">
        <v>234.55</v>
      </c>
      <c r="M409" s="419">
        <v>2.86138</v>
      </c>
    </row>
    <row r="410" spans="1:13">
      <c r="A410" s="245">
        <v>400</v>
      </c>
      <c r="B410" s="421" t="s">
        <v>170</v>
      </c>
      <c r="C410" s="419">
        <v>27059.95</v>
      </c>
      <c r="D410" s="420">
        <v>27202.05</v>
      </c>
      <c r="E410" s="420">
        <v>26803.899999999998</v>
      </c>
      <c r="F410" s="420">
        <v>26547.85</v>
      </c>
      <c r="G410" s="420">
        <v>26149.699999999997</v>
      </c>
      <c r="H410" s="420">
        <v>27458.1</v>
      </c>
      <c r="I410" s="420">
        <v>27856.25</v>
      </c>
      <c r="J410" s="420">
        <v>28112.3</v>
      </c>
      <c r="K410" s="419">
        <v>27600.2</v>
      </c>
      <c r="L410" s="419">
        <v>26946</v>
      </c>
      <c r="M410" s="419">
        <v>0.67327000000000004</v>
      </c>
    </row>
    <row r="411" spans="1:13">
      <c r="A411" s="245">
        <v>401</v>
      </c>
      <c r="B411" s="421" t="s">
        <v>468</v>
      </c>
      <c r="C411" s="419">
        <v>1697.65</v>
      </c>
      <c r="D411" s="420">
        <v>1701.4166666666667</v>
      </c>
      <c r="E411" s="420">
        <v>1685.2333333333336</v>
      </c>
      <c r="F411" s="420">
        <v>1672.8166666666668</v>
      </c>
      <c r="G411" s="420">
        <v>1656.6333333333337</v>
      </c>
      <c r="H411" s="420">
        <v>1713.8333333333335</v>
      </c>
      <c r="I411" s="420">
        <v>1730.0166666666664</v>
      </c>
      <c r="J411" s="420">
        <v>1742.4333333333334</v>
      </c>
      <c r="K411" s="419">
        <v>1717.6</v>
      </c>
      <c r="L411" s="419">
        <v>1689</v>
      </c>
      <c r="M411" s="419">
        <v>0.15562999999999999</v>
      </c>
    </row>
    <row r="412" spans="1:13">
      <c r="A412" s="245">
        <v>402</v>
      </c>
      <c r="B412" s="421" t="s">
        <v>173</v>
      </c>
      <c r="C412" s="419">
        <v>1355.6</v>
      </c>
      <c r="D412" s="420">
        <v>1350.2833333333333</v>
      </c>
      <c r="E412" s="420">
        <v>1335.3166666666666</v>
      </c>
      <c r="F412" s="420">
        <v>1315.0333333333333</v>
      </c>
      <c r="G412" s="420">
        <v>1300.0666666666666</v>
      </c>
      <c r="H412" s="420">
        <v>1370.5666666666666</v>
      </c>
      <c r="I412" s="420">
        <v>1385.5333333333333</v>
      </c>
      <c r="J412" s="420">
        <v>1405.8166666666666</v>
      </c>
      <c r="K412" s="419">
        <v>1365.25</v>
      </c>
      <c r="L412" s="419">
        <v>1330</v>
      </c>
      <c r="M412" s="419">
        <v>10.88815</v>
      </c>
    </row>
    <row r="413" spans="1:13">
      <c r="A413" s="245">
        <v>403</v>
      </c>
      <c r="B413" s="421" t="s">
        <v>171</v>
      </c>
      <c r="C413" s="419">
        <v>2019.85</v>
      </c>
      <c r="D413" s="420">
        <v>2025.7</v>
      </c>
      <c r="E413" s="420">
        <v>2006.4</v>
      </c>
      <c r="F413" s="420">
        <v>1992.95</v>
      </c>
      <c r="G413" s="420">
        <v>1973.65</v>
      </c>
      <c r="H413" s="420">
        <v>2039.15</v>
      </c>
      <c r="I413" s="420">
        <v>2058.4499999999998</v>
      </c>
      <c r="J413" s="420">
        <v>2071.9</v>
      </c>
      <c r="K413" s="419">
        <v>2045</v>
      </c>
      <c r="L413" s="419">
        <v>2012.25</v>
      </c>
      <c r="M413" s="419">
        <v>2.8069799999999998</v>
      </c>
    </row>
    <row r="414" spans="1:13">
      <c r="A414" s="245">
        <v>404</v>
      </c>
      <c r="B414" s="421" t="s">
        <v>469</v>
      </c>
      <c r="C414" s="419">
        <v>470.55</v>
      </c>
      <c r="D414" s="420">
        <v>471.36666666666662</v>
      </c>
      <c r="E414" s="420">
        <v>468.23333333333323</v>
      </c>
      <c r="F414" s="420">
        <v>465.91666666666663</v>
      </c>
      <c r="G414" s="420">
        <v>462.78333333333325</v>
      </c>
      <c r="H414" s="420">
        <v>473.68333333333322</v>
      </c>
      <c r="I414" s="420">
        <v>476.81666666666655</v>
      </c>
      <c r="J414" s="420">
        <v>479.13333333333321</v>
      </c>
      <c r="K414" s="419">
        <v>474.5</v>
      </c>
      <c r="L414" s="419">
        <v>469.05</v>
      </c>
      <c r="M414" s="419">
        <v>0.65080000000000005</v>
      </c>
    </row>
    <row r="415" spans="1:13">
      <c r="A415" s="245">
        <v>405</v>
      </c>
      <c r="B415" s="421" t="s">
        <v>470</v>
      </c>
      <c r="C415" s="419">
        <v>1590</v>
      </c>
      <c r="D415" s="420">
        <v>1590.6499999999999</v>
      </c>
      <c r="E415" s="420">
        <v>1579.3499999999997</v>
      </c>
      <c r="F415" s="420">
        <v>1568.6999999999998</v>
      </c>
      <c r="G415" s="420">
        <v>1557.3999999999996</v>
      </c>
      <c r="H415" s="420">
        <v>1601.2999999999997</v>
      </c>
      <c r="I415" s="420">
        <v>1612.6</v>
      </c>
      <c r="J415" s="420">
        <v>1623.2499999999998</v>
      </c>
      <c r="K415" s="419">
        <v>1601.95</v>
      </c>
      <c r="L415" s="419">
        <v>1580</v>
      </c>
      <c r="M415" s="419">
        <v>9.0039999999999995E-2</v>
      </c>
    </row>
    <row r="416" spans="1:13">
      <c r="A416" s="245">
        <v>406</v>
      </c>
      <c r="B416" s="421" t="s">
        <v>742</v>
      </c>
      <c r="C416" s="419">
        <v>1670.85</v>
      </c>
      <c r="D416" s="420">
        <v>1678.7666666666667</v>
      </c>
      <c r="E416" s="420">
        <v>1658.0833333333333</v>
      </c>
      <c r="F416" s="420">
        <v>1645.3166666666666</v>
      </c>
      <c r="G416" s="420">
        <v>1624.6333333333332</v>
      </c>
      <c r="H416" s="420">
        <v>1691.5333333333333</v>
      </c>
      <c r="I416" s="420">
        <v>1712.2166666666667</v>
      </c>
      <c r="J416" s="420">
        <v>1724.9833333333333</v>
      </c>
      <c r="K416" s="419">
        <v>1699.45</v>
      </c>
      <c r="L416" s="419">
        <v>1666</v>
      </c>
      <c r="M416" s="419">
        <v>0.21564</v>
      </c>
    </row>
    <row r="417" spans="1:13">
      <c r="A417" s="245">
        <v>407</v>
      </c>
      <c r="B417" s="421" t="s">
        <v>471</v>
      </c>
      <c r="C417" s="419">
        <v>755.15</v>
      </c>
      <c r="D417" s="420">
        <v>753.96666666666658</v>
      </c>
      <c r="E417" s="420">
        <v>743.23333333333312</v>
      </c>
      <c r="F417" s="420">
        <v>731.31666666666649</v>
      </c>
      <c r="G417" s="420">
        <v>720.58333333333303</v>
      </c>
      <c r="H417" s="420">
        <v>765.88333333333321</v>
      </c>
      <c r="I417" s="420">
        <v>776.61666666666656</v>
      </c>
      <c r="J417" s="420">
        <v>788.5333333333333</v>
      </c>
      <c r="K417" s="419">
        <v>764.7</v>
      </c>
      <c r="L417" s="419">
        <v>742.05</v>
      </c>
      <c r="M417" s="419">
        <v>1.0796300000000001</v>
      </c>
    </row>
    <row r="418" spans="1:13">
      <c r="A418" s="245">
        <v>408</v>
      </c>
      <c r="B418" s="421" t="s">
        <v>944</v>
      </c>
      <c r="C418" s="419">
        <v>662.55</v>
      </c>
      <c r="D418" s="420">
        <v>663.23333333333335</v>
      </c>
      <c r="E418" s="420">
        <v>653.26666666666665</v>
      </c>
      <c r="F418" s="420">
        <v>643.98333333333335</v>
      </c>
      <c r="G418" s="420">
        <v>634.01666666666665</v>
      </c>
      <c r="H418" s="420">
        <v>672.51666666666665</v>
      </c>
      <c r="I418" s="420">
        <v>682.48333333333335</v>
      </c>
      <c r="J418" s="420">
        <v>691.76666666666665</v>
      </c>
      <c r="K418" s="419">
        <v>673.2</v>
      </c>
      <c r="L418" s="419">
        <v>653.95000000000005</v>
      </c>
      <c r="M418" s="419">
        <v>0.68076000000000003</v>
      </c>
    </row>
    <row r="419" spans="1:13">
      <c r="A419" s="245">
        <v>409</v>
      </c>
      <c r="B419" s="421" t="s">
        <v>743</v>
      </c>
      <c r="C419" s="419">
        <v>80</v>
      </c>
      <c r="D419" s="420">
        <v>80.333333333333329</v>
      </c>
      <c r="E419" s="420">
        <v>78.86666666666666</v>
      </c>
      <c r="F419" s="420">
        <v>77.733333333333334</v>
      </c>
      <c r="G419" s="420">
        <v>76.266666666666666</v>
      </c>
      <c r="H419" s="420">
        <v>81.466666666666654</v>
      </c>
      <c r="I419" s="420">
        <v>82.933333333333323</v>
      </c>
      <c r="J419" s="420">
        <v>84.066666666666649</v>
      </c>
      <c r="K419" s="419">
        <v>81.8</v>
      </c>
      <c r="L419" s="419">
        <v>79.2</v>
      </c>
      <c r="M419" s="419">
        <v>87.892629999999997</v>
      </c>
    </row>
    <row r="420" spans="1:13">
      <c r="A420" s="245">
        <v>410</v>
      </c>
      <c r="B420" s="421" t="s">
        <v>472</v>
      </c>
      <c r="C420" s="419">
        <v>110.8</v>
      </c>
      <c r="D420" s="420">
        <v>111.25</v>
      </c>
      <c r="E420" s="420">
        <v>110</v>
      </c>
      <c r="F420" s="420">
        <v>109.2</v>
      </c>
      <c r="G420" s="420">
        <v>107.95</v>
      </c>
      <c r="H420" s="420">
        <v>112.05</v>
      </c>
      <c r="I420" s="420">
        <v>113.3</v>
      </c>
      <c r="J420" s="420">
        <v>114.1</v>
      </c>
      <c r="K420" s="419">
        <v>112.5</v>
      </c>
      <c r="L420" s="419">
        <v>110.45</v>
      </c>
      <c r="M420" s="419">
        <v>5.3204200000000004</v>
      </c>
    </row>
    <row r="421" spans="1:13">
      <c r="A421" s="245">
        <v>411</v>
      </c>
      <c r="B421" s="421" t="s">
        <v>169</v>
      </c>
      <c r="C421" s="419">
        <v>420.4</v>
      </c>
      <c r="D421" s="420">
        <v>420.41666666666669</v>
      </c>
      <c r="E421" s="420">
        <v>417.13333333333338</v>
      </c>
      <c r="F421" s="420">
        <v>413.86666666666667</v>
      </c>
      <c r="G421" s="420">
        <v>410.58333333333337</v>
      </c>
      <c r="H421" s="420">
        <v>423.68333333333339</v>
      </c>
      <c r="I421" s="420">
        <v>426.9666666666667</v>
      </c>
      <c r="J421" s="420">
        <v>430.23333333333341</v>
      </c>
      <c r="K421" s="419">
        <v>423.7</v>
      </c>
      <c r="L421" s="419">
        <v>417.15</v>
      </c>
      <c r="M421" s="419">
        <v>161.61469</v>
      </c>
    </row>
    <row r="422" spans="1:13">
      <c r="A422" s="245">
        <v>412</v>
      </c>
      <c r="B422" s="421" t="s">
        <v>168</v>
      </c>
      <c r="C422" s="419">
        <v>126.95</v>
      </c>
      <c r="D422" s="420">
        <v>128.43333333333334</v>
      </c>
      <c r="E422" s="420">
        <v>125.01666666666668</v>
      </c>
      <c r="F422" s="420">
        <v>123.08333333333334</v>
      </c>
      <c r="G422" s="420">
        <v>119.66666666666669</v>
      </c>
      <c r="H422" s="420">
        <v>130.36666666666667</v>
      </c>
      <c r="I422" s="420">
        <v>133.7833333333333</v>
      </c>
      <c r="J422" s="420">
        <v>135.71666666666667</v>
      </c>
      <c r="K422" s="419">
        <v>131.85</v>
      </c>
      <c r="L422" s="419">
        <v>126.5</v>
      </c>
      <c r="M422" s="419">
        <v>427.13468</v>
      </c>
    </row>
    <row r="423" spans="1:13">
      <c r="A423" s="245">
        <v>413</v>
      </c>
      <c r="B423" s="421" t="s">
        <v>745</v>
      </c>
      <c r="C423" s="419">
        <v>266.7</v>
      </c>
      <c r="D423" s="420">
        <v>269.86666666666667</v>
      </c>
      <c r="E423" s="420">
        <v>257.93333333333334</v>
      </c>
      <c r="F423" s="420">
        <v>249.16666666666669</v>
      </c>
      <c r="G423" s="420">
        <v>237.23333333333335</v>
      </c>
      <c r="H423" s="420">
        <v>278.63333333333333</v>
      </c>
      <c r="I423" s="420">
        <v>290.56666666666672</v>
      </c>
      <c r="J423" s="420">
        <v>299.33333333333331</v>
      </c>
      <c r="K423" s="419">
        <v>281.8</v>
      </c>
      <c r="L423" s="419">
        <v>261.10000000000002</v>
      </c>
      <c r="M423" s="419">
        <v>52.828679999999999</v>
      </c>
    </row>
    <row r="424" spans="1:13">
      <c r="A424" s="245">
        <v>414</v>
      </c>
      <c r="B424" s="421" t="s">
        <v>809</v>
      </c>
      <c r="C424" s="419">
        <v>273.5</v>
      </c>
      <c r="D424" s="420">
        <v>273.34999999999997</v>
      </c>
      <c r="E424" s="420">
        <v>265.04999999999995</v>
      </c>
      <c r="F424" s="420">
        <v>256.59999999999997</v>
      </c>
      <c r="G424" s="420">
        <v>248.29999999999995</v>
      </c>
      <c r="H424" s="420">
        <v>281.79999999999995</v>
      </c>
      <c r="I424" s="420">
        <v>290.10000000000002</v>
      </c>
      <c r="J424" s="420">
        <v>298.54999999999995</v>
      </c>
      <c r="K424" s="419">
        <v>281.64999999999998</v>
      </c>
      <c r="L424" s="419">
        <v>264.89999999999998</v>
      </c>
      <c r="M424" s="419">
        <v>21.820679999999999</v>
      </c>
    </row>
    <row r="425" spans="1:13">
      <c r="A425" s="245">
        <v>415</v>
      </c>
      <c r="B425" s="421" t="s">
        <v>174</v>
      </c>
      <c r="C425" s="419">
        <v>762.45</v>
      </c>
      <c r="D425" s="420">
        <v>761.43333333333339</v>
      </c>
      <c r="E425" s="420">
        <v>757.06666666666683</v>
      </c>
      <c r="F425" s="420">
        <v>751.68333333333339</v>
      </c>
      <c r="G425" s="420">
        <v>747.31666666666683</v>
      </c>
      <c r="H425" s="420">
        <v>766.81666666666683</v>
      </c>
      <c r="I425" s="420">
        <v>771.18333333333339</v>
      </c>
      <c r="J425" s="420">
        <v>776.56666666666683</v>
      </c>
      <c r="K425" s="419">
        <v>765.8</v>
      </c>
      <c r="L425" s="419">
        <v>756.05</v>
      </c>
      <c r="M425" s="419">
        <v>1.7587200000000001</v>
      </c>
    </row>
    <row r="426" spans="1:13">
      <c r="A426" s="245">
        <v>416</v>
      </c>
      <c r="B426" s="421" t="s">
        <v>473</v>
      </c>
      <c r="C426" s="419">
        <v>740.2</v>
      </c>
      <c r="D426" s="420">
        <v>723.43333333333339</v>
      </c>
      <c r="E426" s="420">
        <v>698.86666666666679</v>
      </c>
      <c r="F426" s="420">
        <v>657.53333333333342</v>
      </c>
      <c r="G426" s="420">
        <v>632.96666666666681</v>
      </c>
      <c r="H426" s="420">
        <v>764.76666666666677</v>
      </c>
      <c r="I426" s="420">
        <v>789.33333333333337</v>
      </c>
      <c r="J426" s="420">
        <v>830.66666666666674</v>
      </c>
      <c r="K426" s="419">
        <v>748</v>
      </c>
      <c r="L426" s="419">
        <v>682.1</v>
      </c>
      <c r="M426" s="419">
        <v>24.733139999999999</v>
      </c>
    </row>
    <row r="427" spans="1:13">
      <c r="A427" s="245">
        <v>417</v>
      </c>
      <c r="B427" s="421" t="s">
        <v>771</v>
      </c>
      <c r="C427" s="419">
        <v>377.6</v>
      </c>
      <c r="D427" s="420">
        <v>379.8</v>
      </c>
      <c r="E427" s="420">
        <v>370.90000000000003</v>
      </c>
      <c r="F427" s="420">
        <v>364.20000000000005</v>
      </c>
      <c r="G427" s="420">
        <v>355.30000000000007</v>
      </c>
      <c r="H427" s="420">
        <v>386.5</v>
      </c>
      <c r="I427" s="420">
        <v>395.4</v>
      </c>
      <c r="J427" s="420">
        <v>402.09999999999997</v>
      </c>
      <c r="K427" s="419">
        <v>388.7</v>
      </c>
      <c r="L427" s="419">
        <v>373.1</v>
      </c>
      <c r="M427" s="419">
        <v>4.4746199999999998</v>
      </c>
    </row>
    <row r="428" spans="1:13">
      <c r="A428" s="245">
        <v>418</v>
      </c>
      <c r="B428" s="421" t="s">
        <v>474</v>
      </c>
      <c r="C428" s="419">
        <v>232.8</v>
      </c>
      <c r="D428" s="420">
        <v>232.28333333333333</v>
      </c>
      <c r="E428" s="420">
        <v>229.11666666666667</v>
      </c>
      <c r="F428" s="420">
        <v>225.43333333333334</v>
      </c>
      <c r="G428" s="420">
        <v>222.26666666666668</v>
      </c>
      <c r="H428" s="420">
        <v>235.96666666666667</v>
      </c>
      <c r="I428" s="420">
        <v>239.13333333333335</v>
      </c>
      <c r="J428" s="420">
        <v>242.81666666666666</v>
      </c>
      <c r="K428" s="419">
        <v>235.45</v>
      </c>
      <c r="L428" s="419">
        <v>228.6</v>
      </c>
      <c r="M428" s="419">
        <v>7.9898600000000002</v>
      </c>
    </row>
    <row r="429" spans="1:13">
      <c r="A429" s="245">
        <v>419</v>
      </c>
      <c r="B429" s="421" t="s">
        <v>175</v>
      </c>
      <c r="C429" s="419">
        <v>684.15</v>
      </c>
      <c r="D429" s="420">
        <v>681.21666666666658</v>
      </c>
      <c r="E429" s="420">
        <v>676.63333333333321</v>
      </c>
      <c r="F429" s="420">
        <v>669.11666666666667</v>
      </c>
      <c r="G429" s="420">
        <v>664.5333333333333</v>
      </c>
      <c r="H429" s="420">
        <v>688.73333333333312</v>
      </c>
      <c r="I429" s="420">
        <v>693.31666666666638</v>
      </c>
      <c r="J429" s="420">
        <v>700.83333333333303</v>
      </c>
      <c r="K429" s="419">
        <v>685.8</v>
      </c>
      <c r="L429" s="419">
        <v>673.7</v>
      </c>
      <c r="M429" s="419">
        <v>41.027479999999997</v>
      </c>
    </row>
    <row r="430" spans="1:13">
      <c r="A430" s="245">
        <v>420</v>
      </c>
      <c r="B430" s="421" t="s">
        <v>176</v>
      </c>
      <c r="C430" s="419">
        <v>525.15</v>
      </c>
      <c r="D430" s="420">
        <v>527.48333333333323</v>
      </c>
      <c r="E430" s="420">
        <v>521.16666666666652</v>
      </c>
      <c r="F430" s="420">
        <v>517.18333333333328</v>
      </c>
      <c r="G430" s="420">
        <v>510.86666666666656</v>
      </c>
      <c r="H430" s="420">
        <v>531.46666666666647</v>
      </c>
      <c r="I430" s="420">
        <v>537.7833333333333</v>
      </c>
      <c r="J430" s="420">
        <v>541.76666666666642</v>
      </c>
      <c r="K430" s="419">
        <v>533.79999999999995</v>
      </c>
      <c r="L430" s="419">
        <v>523.5</v>
      </c>
      <c r="M430" s="419">
        <v>12.70177</v>
      </c>
    </row>
    <row r="431" spans="1:13">
      <c r="A431" s="245">
        <v>421</v>
      </c>
      <c r="B431" s="421" t="s">
        <v>945</v>
      </c>
      <c r="C431" s="419">
        <v>3416.1</v>
      </c>
      <c r="D431" s="420">
        <v>3429.2666666666664</v>
      </c>
      <c r="E431" s="420">
        <v>3369.8833333333328</v>
      </c>
      <c r="F431" s="420">
        <v>3323.6666666666665</v>
      </c>
      <c r="G431" s="420">
        <v>3264.2833333333328</v>
      </c>
      <c r="H431" s="420">
        <v>3475.4833333333327</v>
      </c>
      <c r="I431" s="420">
        <v>3534.8666666666659</v>
      </c>
      <c r="J431" s="420">
        <v>3581.0833333333326</v>
      </c>
      <c r="K431" s="419">
        <v>3488.65</v>
      </c>
      <c r="L431" s="419">
        <v>3383.05</v>
      </c>
      <c r="M431" s="419">
        <v>2.2790000000000001E-2</v>
      </c>
    </row>
    <row r="432" spans="1:13">
      <c r="A432" s="245">
        <v>422</v>
      </c>
      <c r="B432" s="421" t="s">
        <v>475</v>
      </c>
      <c r="C432" s="419">
        <v>2654.5</v>
      </c>
      <c r="D432" s="420">
        <v>2664.8333333333335</v>
      </c>
      <c r="E432" s="420">
        <v>2639.666666666667</v>
      </c>
      <c r="F432" s="420">
        <v>2624.8333333333335</v>
      </c>
      <c r="G432" s="420">
        <v>2599.666666666667</v>
      </c>
      <c r="H432" s="420">
        <v>2679.666666666667</v>
      </c>
      <c r="I432" s="420">
        <v>2704.8333333333339</v>
      </c>
      <c r="J432" s="420">
        <v>2719.666666666667</v>
      </c>
      <c r="K432" s="419">
        <v>2690</v>
      </c>
      <c r="L432" s="419">
        <v>2650</v>
      </c>
      <c r="M432" s="419">
        <v>3.4810000000000001E-2</v>
      </c>
    </row>
    <row r="433" spans="1:13">
      <c r="A433" s="245">
        <v>423</v>
      </c>
      <c r="B433" s="421" t="s">
        <v>476</v>
      </c>
      <c r="C433" s="419">
        <v>804.2</v>
      </c>
      <c r="D433" s="420">
        <v>802.85</v>
      </c>
      <c r="E433" s="420">
        <v>791.35</v>
      </c>
      <c r="F433" s="420">
        <v>778.5</v>
      </c>
      <c r="G433" s="420">
        <v>767</v>
      </c>
      <c r="H433" s="420">
        <v>815.7</v>
      </c>
      <c r="I433" s="420">
        <v>827.2</v>
      </c>
      <c r="J433" s="420">
        <v>840.05000000000007</v>
      </c>
      <c r="K433" s="419">
        <v>814.35</v>
      </c>
      <c r="L433" s="419">
        <v>790</v>
      </c>
      <c r="M433" s="419">
        <v>0.83889000000000002</v>
      </c>
    </row>
    <row r="434" spans="1:13">
      <c r="A434" s="245">
        <v>424</v>
      </c>
      <c r="B434" s="421" t="s">
        <v>477</v>
      </c>
      <c r="C434" s="419">
        <v>298.89999999999998</v>
      </c>
      <c r="D434" s="420">
        <v>299.65000000000003</v>
      </c>
      <c r="E434" s="420">
        <v>296.30000000000007</v>
      </c>
      <c r="F434" s="420">
        <v>293.70000000000005</v>
      </c>
      <c r="G434" s="420">
        <v>290.35000000000008</v>
      </c>
      <c r="H434" s="420">
        <v>302.25000000000006</v>
      </c>
      <c r="I434" s="420">
        <v>305.60000000000008</v>
      </c>
      <c r="J434" s="420">
        <v>308.20000000000005</v>
      </c>
      <c r="K434" s="419">
        <v>303</v>
      </c>
      <c r="L434" s="419">
        <v>297.05</v>
      </c>
      <c r="M434" s="419">
        <v>5.8596300000000001</v>
      </c>
    </row>
    <row r="435" spans="1:13">
      <c r="A435" s="245">
        <v>425</v>
      </c>
      <c r="B435" s="421" t="s">
        <v>478</v>
      </c>
      <c r="C435" s="419">
        <v>284.7</v>
      </c>
      <c r="D435" s="420">
        <v>284.78333333333336</v>
      </c>
      <c r="E435" s="420">
        <v>281.56666666666672</v>
      </c>
      <c r="F435" s="420">
        <v>278.43333333333334</v>
      </c>
      <c r="G435" s="420">
        <v>275.2166666666667</v>
      </c>
      <c r="H435" s="420">
        <v>287.91666666666674</v>
      </c>
      <c r="I435" s="420">
        <v>291.13333333333333</v>
      </c>
      <c r="J435" s="420">
        <v>294.26666666666677</v>
      </c>
      <c r="K435" s="419">
        <v>288</v>
      </c>
      <c r="L435" s="419">
        <v>281.64999999999998</v>
      </c>
      <c r="M435" s="419">
        <v>1.27105</v>
      </c>
    </row>
    <row r="436" spans="1:13">
      <c r="A436" s="245">
        <v>426</v>
      </c>
      <c r="B436" s="421" t="s">
        <v>479</v>
      </c>
      <c r="C436" s="419">
        <v>2174.65</v>
      </c>
      <c r="D436" s="420">
        <v>2176.1333333333332</v>
      </c>
      <c r="E436" s="420">
        <v>2162.4166666666665</v>
      </c>
      <c r="F436" s="420">
        <v>2150.1833333333334</v>
      </c>
      <c r="G436" s="420">
        <v>2136.4666666666667</v>
      </c>
      <c r="H436" s="420">
        <v>2188.3666666666663</v>
      </c>
      <c r="I436" s="420">
        <v>2202.0833333333335</v>
      </c>
      <c r="J436" s="420">
        <v>2214.3166666666662</v>
      </c>
      <c r="K436" s="419">
        <v>2189.85</v>
      </c>
      <c r="L436" s="419">
        <v>2163.9</v>
      </c>
      <c r="M436" s="419">
        <v>0.47355000000000003</v>
      </c>
    </row>
    <row r="437" spans="1:13">
      <c r="A437" s="245">
        <v>427</v>
      </c>
      <c r="B437" s="421" t="s">
        <v>744</v>
      </c>
      <c r="C437" s="419">
        <v>728.7</v>
      </c>
      <c r="D437" s="420">
        <v>736.23333333333323</v>
      </c>
      <c r="E437" s="420">
        <v>717.46666666666647</v>
      </c>
      <c r="F437" s="420">
        <v>706.23333333333323</v>
      </c>
      <c r="G437" s="420">
        <v>687.46666666666647</v>
      </c>
      <c r="H437" s="420">
        <v>747.46666666666647</v>
      </c>
      <c r="I437" s="420">
        <v>766.23333333333312</v>
      </c>
      <c r="J437" s="420">
        <v>777.46666666666647</v>
      </c>
      <c r="K437" s="419">
        <v>755</v>
      </c>
      <c r="L437" s="419">
        <v>725</v>
      </c>
      <c r="M437" s="419">
        <v>0.32652999999999999</v>
      </c>
    </row>
    <row r="438" spans="1:13">
      <c r="A438" s="245">
        <v>428</v>
      </c>
      <c r="B438" s="421" t="s">
        <v>791</v>
      </c>
      <c r="C438" s="419">
        <v>486.75</v>
      </c>
      <c r="D438" s="420">
        <v>484.98333333333335</v>
      </c>
      <c r="E438" s="420">
        <v>480.76666666666671</v>
      </c>
      <c r="F438" s="420">
        <v>474.78333333333336</v>
      </c>
      <c r="G438" s="420">
        <v>470.56666666666672</v>
      </c>
      <c r="H438" s="420">
        <v>490.9666666666667</v>
      </c>
      <c r="I438" s="420">
        <v>495.18333333333339</v>
      </c>
      <c r="J438" s="420">
        <v>501.16666666666669</v>
      </c>
      <c r="K438" s="419">
        <v>489.2</v>
      </c>
      <c r="L438" s="419">
        <v>479</v>
      </c>
      <c r="M438" s="419">
        <v>1.45262</v>
      </c>
    </row>
    <row r="439" spans="1:13">
      <c r="A439" s="245">
        <v>429</v>
      </c>
      <c r="B439" s="421" t="s">
        <v>480</v>
      </c>
      <c r="C439" s="419">
        <v>8.4</v>
      </c>
      <c r="D439" s="420">
        <v>8.4</v>
      </c>
      <c r="E439" s="420">
        <v>8.4</v>
      </c>
      <c r="F439" s="420">
        <v>8.4</v>
      </c>
      <c r="G439" s="420">
        <v>8.4</v>
      </c>
      <c r="H439" s="420">
        <v>8.4</v>
      </c>
      <c r="I439" s="420">
        <v>8.4</v>
      </c>
      <c r="J439" s="420">
        <v>8.4</v>
      </c>
      <c r="K439" s="419">
        <v>8.4</v>
      </c>
      <c r="L439" s="419">
        <v>8.4</v>
      </c>
      <c r="M439" s="419">
        <v>108.01994999999999</v>
      </c>
    </row>
    <row r="440" spans="1:13">
      <c r="A440" s="245">
        <v>430</v>
      </c>
      <c r="B440" s="421" t="s">
        <v>481</v>
      </c>
      <c r="C440" s="419">
        <v>140.85</v>
      </c>
      <c r="D440" s="420">
        <v>140.81666666666669</v>
      </c>
      <c r="E440" s="420">
        <v>137.63333333333338</v>
      </c>
      <c r="F440" s="420">
        <v>134.41666666666669</v>
      </c>
      <c r="G440" s="420">
        <v>131.23333333333338</v>
      </c>
      <c r="H440" s="420">
        <v>144.03333333333339</v>
      </c>
      <c r="I440" s="420">
        <v>147.21666666666673</v>
      </c>
      <c r="J440" s="420">
        <v>150.43333333333339</v>
      </c>
      <c r="K440" s="419">
        <v>144</v>
      </c>
      <c r="L440" s="419">
        <v>137.6</v>
      </c>
      <c r="M440" s="419">
        <v>2.1675300000000002</v>
      </c>
    </row>
    <row r="441" spans="1:13">
      <c r="A441" s="245">
        <v>431</v>
      </c>
      <c r="B441" s="421" t="s">
        <v>482</v>
      </c>
      <c r="C441" s="419">
        <v>1026.25</v>
      </c>
      <c r="D441" s="420">
        <v>1033.75</v>
      </c>
      <c r="E441" s="420">
        <v>1007.5</v>
      </c>
      <c r="F441" s="420">
        <v>988.75</v>
      </c>
      <c r="G441" s="420">
        <v>962.5</v>
      </c>
      <c r="H441" s="420">
        <v>1052.5</v>
      </c>
      <c r="I441" s="420">
        <v>1078.75</v>
      </c>
      <c r="J441" s="420">
        <v>1097.5</v>
      </c>
      <c r="K441" s="419">
        <v>1060</v>
      </c>
      <c r="L441" s="419">
        <v>1015</v>
      </c>
      <c r="M441" s="419">
        <v>1.09544</v>
      </c>
    </row>
    <row r="442" spans="1:13">
      <c r="A442" s="245">
        <v>432</v>
      </c>
      <c r="B442" s="421" t="s">
        <v>275</v>
      </c>
      <c r="C442" s="419">
        <v>584.29999999999995</v>
      </c>
      <c r="D442" s="420">
        <v>583.16666666666663</v>
      </c>
      <c r="E442" s="420">
        <v>580.13333333333321</v>
      </c>
      <c r="F442" s="420">
        <v>575.96666666666658</v>
      </c>
      <c r="G442" s="420">
        <v>572.93333333333317</v>
      </c>
      <c r="H442" s="420">
        <v>587.33333333333326</v>
      </c>
      <c r="I442" s="420">
        <v>590.36666666666679</v>
      </c>
      <c r="J442" s="420">
        <v>594.5333333333333</v>
      </c>
      <c r="K442" s="419">
        <v>586.20000000000005</v>
      </c>
      <c r="L442" s="419">
        <v>579</v>
      </c>
      <c r="M442" s="419">
        <v>3.40964</v>
      </c>
    </row>
    <row r="443" spans="1:13">
      <c r="A443" s="245">
        <v>433</v>
      </c>
      <c r="B443" s="421" t="s">
        <v>483</v>
      </c>
      <c r="C443" s="419">
        <v>1414.35</v>
      </c>
      <c r="D443" s="420">
        <v>1426.1000000000001</v>
      </c>
      <c r="E443" s="420">
        <v>1399.2500000000002</v>
      </c>
      <c r="F443" s="420">
        <v>1384.15</v>
      </c>
      <c r="G443" s="420">
        <v>1357.3000000000002</v>
      </c>
      <c r="H443" s="420">
        <v>1441.2000000000003</v>
      </c>
      <c r="I443" s="420">
        <v>1468.0500000000002</v>
      </c>
      <c r="J443" s="420">
        <v>1483.1500000000003</v>
      </c>
      <c r="K443" s="419">
        <v>1452.95</v>
      </c>
      <c r="L443" s="419">
        <v>1411</v>
      </c>
      <c r="M443" s="419">
        <v>0.26096000000000003</v>
      </c>
    </row>
    <row r="444" spans="1:13">
      <c r="A444" s="245">
        <v>434</v>
      </c>
      <c r="B444" s="421" t="s">
        <v>484</v>
      </c>
      <c r="C444" s="419">
        <v>576.6</v>
      </c>
      <c r="D444" s="420">
        <v>581.15</v>
      </c>
      <c r="E444" s="420">
        <v>569.44999999999993</v>
      </c>
      <c r="F444" s="420">
        <v>562.29999999999995</v>
      </c>
      <c r="G444" s="420">
        <v>550.59999999999991</v>
      </c>
      <c r="H444" s="420">
        <v>588.29999999999995</v>
      </c>
      <c r="I444" s="420">
        <v>600</v>
      </c>
      <c r="J444" s="420">
        <v>607.15</v>
      </c>
      <c r="K444" s="419">
        <v>592.85</v>
      </c>
      <c r="L444" s="419">
        <v>574</v>
      </c>
      <c r="M444" s="419">
        <v>1.0854999999999999</v>
      </c>
    </row>
    <row r="445" spans="1:13">
      <c r="A445" s="245">
        <v>435</v>
      </c>
      <c r="B445" s="421" t="s">
        <v>485</v>
      </c>
      <c r="C445" s="419">
        <v>9326.5499999999993</v>
      </c>
      <c r="D445" s="420">
        <v>9333.6666666666661</v>
      </c>
      <c r="E445" s="420">
        <v>9242.8833333333314</v>
      </c>
      <c r="F445" s="420">
        <v>9159.2166666666653</v>
      </c>
      <c r="G445" s="420">
        <v>9068.4333333333307</v>
      </c>
      <c r="H445" s="420">
        <v>9417.3333333333321</v>
      </c>
      <c r="I445" s="420">
        <v>9508.1166666666686</v>
      </c>
      <c r="J445" s="420">
        <v>9591.7833333333328</v>
      </c>
      <c r="K445" s="419">
        <v>9424.4500000000007</v>
      </c>
      <c r="L445" s="419">
        <v>9250</v>
      </c>
      <c r="M445" s="419">
        <v>0.10464</v>
      </c>
    </row>
    <row r="446" spans="1:13">
      <c r="A446" s="245">
        <v>436</v>
      </c>
      <c r="B446" s="421" t="s">
        <v>486</v>
      </c>
      <c r="C446" s="419">
        <v>42.7</v>
      </c>
      <c r="D446" s="420">
        <v>43.033333333333331</v>
      </c>
      <c r="E446" s="420">
        <v>42.166666666666664</v>
      </c>
      <c r="F446" s="420">
        <v>41.633333333333333</v>
      </c>
      <c r="G446" s="420">
        <v>40.766666666666666</v>
      </c>
      <c r="H446" s="420">
        <v>43.566666666666663</v>
      </c>
      <c r="I446" s="420">
        <v>44.433333333333337</v>
      </c>
      <c r="J446" s="420">
        <v>44.966666666666661</v>
      </c>
      <c r="K446" s="419">
        <v>43.9</v>
      </c>
      <c r="L446" s="419">
        <v>42.5</v>
      </c>
      <c r="M446" s="419">
        <v>68.946359999999999</v>
      </c>
    </row>
    <row r="447" spans="1:13">
      <c r="A447" s="245">
        <v>437</v>
      </c>
      <c r="B447" s="421" t="s">
        <v>188</v>
      </c>
      <c r="C447" s="419">
        <v>624.29999999999995</v>
      </c>
      <c r="D447" s="420">
        <v>627.4</v>
      </c>
      <c r="E447" s="420">
        <v>617.79999999999995</v>
      </c>
      <c r="F447" s="420">
        <v>611.29999999999995</v>
      </c>
      <c r="G447" s="420">
        <v>601.69999999999993</v>
      </c>
      <c r="H447" s="420">
        <v>633.9</v>
      </c>
      <c r="I447" s="420">
        <v>643.50000000000011</v>
      </c>
      <c r="J447" s="420">
        <v>650</v>
      </c>
      <c r="K447" s="419">
        <v>637</v>
      </c>
      <c r="L447" s="419">
        <v>620.9</v>
      </c>
      <c r="M447" s="419">
        <v>35.334339999999997</v>
      </c>
    </row>
    <row r="448" spans="1:13">
      <c r="A448" s="245">
        <v>438</v>
      </c>
      <c r="B448" s="421" t="s">
        <v>946</v>
      </c>
      <c r="C448" s="419">
        <v>803.05</v>
      </c>
      <c r="D448" s="420">
        <v>795.9666666666667</v>
      </c>
      <c r="E448" s="420">
        <v>787.08333333333337</v>
      </c>
      <c r="F448" s="420">
        <v>771.11666666666667</v>
      </c>
      <c r="G448" s="420">
        <v>762.23333333333335</v>
      </c>
      <c r="H448" s="420">
        <v>811.93333333333339</v>
      </c>
      <c r="I448" s="420">
        <v>820.81666666666661</v>
      </c>
      <c r="J448" s="420">
        <v>836.78333333333342</v>
      </c>
      <c r="K448" s="419">
        <v>804.85</v>
      </c>
      <c r="L448" s="419">
        <v>780</v>
      </c>
      <c r="M448" s="419">
        <v>0.61012</v>
      </c>
    </row>
    <row r="449" spans="1:13">
      <c r="A449" s="245">
        <v>439</v>
      </c>
      <c r="B449" s="421" t="s">
        <v>746</v>
      </c>
      <c r="C449" s="419">
        <v>17231.75</v>
      </c>
      <c r="D449" s="420">
        <v>17208.183333333334</v>
      </c>
      <c r="E449" s="420">
        <v>17053.566666666669</v>
      </c>
      <c r="F449" s="420">
        <v>16875.383333333335</v>
      </c>
      <c r="G449" s="420">
        <v>16720.76666666667</v>
      </c>
      <c r="H449" s="420">
        <v>17386.366666666669</v>
      </c>
      <c r="I449" s="420">
        <v>17540.983333333337</v>
      </c>
      <c r="J449" s="420">
        <v>17719.166666666668</v>
      </c>
      <c r="K449" s="419">
        <v>17362.8</v>
      </c>
      <c r="L449" s="419">
        <v>17030</v>
      </c>
      <c r="M449" s="419">
        <v>1.576E-2</v>
      </c>
    </row>
    <row r="450" spans="1:13">
      <c r="A450" s="245">
        <v>440</v>
      </c>
      <c r="B450" s="421" t="s">
        <v>177</v>
      </c>
      <c r="C450" s="419">
        <v>723.05</v>
      </c>
      <c r="D450" s="420">
        <v>724.31666666666661</v>
      </c>
      <c r="E450" s="420">
        <v>719.78333333333319</v>
      </c>
      <c r="F450" s="420">
        <v>716.51666666666654</v>
      </c>
      <c r="G450" s="420">
        <v>711.98333333333312</v>
      </c>
      <c r="H450" s="420">
        <v>727.58333333333326</v>
      </c>
      <c r="I450" s="420">
        <v>732.11666666666656</v>
      </c>
      <c r="J450" s="420">
        <v>735.38333333333333</v>
      </c>
      <c r="K450" s="419">
        <v>728.85</v>
      </c>
      <c r="L450" s="419">
        <v>721.05</v>
      </c>
      <c r="M450" s="419">
        <v>7.9659800000000001</v>
      </c>
    </row>
    <row r="451" spans="1:13">
      <c r="A451" s="245">
        <v>441</v>
      </c>
      <c r="B451" s="421" t="s">
        <v>747</v>
      </c>
      <c r="C451" s="419">
        <v>184.55</v>
      </c>
      <c r="D451" s="420">
        <v>185.51666666666665</v>
      </c>
      <c r="E451" s="420">
        <v>182.0333333333333</v>
      </c>
      <c r="F451" s="420">
        <v>179.51666666666665</v>
      </c>
      <c r="G451" s="420">
        <v>176.0333333333333</v>
      </c>
      <c r="H451" s="420">
        <v>188.0333333333333</v>
      </c>
      <c r="I451" s="420">
        <v>191.51666666666665</v>
      </c>
      <c r="J451" s="420">
        <v>194.0333333333333</v>
      </c>
      <c r="K451" s="419">
        <v>189</v>
      </c>
      <c r="L451" s="419">
        <v>183</v>
      </c>
      <c r="M451" s="419">
        <v>17.43168</v>
      </c>
    </row>
    <row r="452" spans="1:13">
      <c r="A452" s="245">
        <v>442</v>
      </c>
      <c r="B452" s="421" t="s">
        <v>748</v>
      </c>
      <c r="C452" s="419">
        <v>1319.65</v>
      </c>
      <c r="D452" s="420">
        <v>1314.2500000000002</v>
      </c>
      <c r="E452" s="420">
        <v>1292.5500000000004</v>
      </c>
      <c r="F452" s="420">
        <v>1265.4500000000003</v>
      </c>
      <c r="G452" s="420">
        <v>1243.7500000000005</v>
      </c>
      <c r="H452" s="420">
        <v>1341.3500000000004</v>
      </c>
      <c r="I452" s="420">
        <v>1363.0500000000002</v>
      </c>
      <c r="J452" s="420">
        <v>1390.1500000000003</v>
      </c>
      <c r="K452" s="419">
        <v>1335.95</v>
      </c>
      <c r="L452" s="419">
        <v>1287.1500000000001</v>
      </c>
      <c r="M452" s="419">
        <v>5.2958100000000004</v>
      </c>
    </row>
    <row r="453" spans="1:13">
      <c r="A453" s="245">
        <v>443</v>
      </c>
      <c r="B453" s="421" t="s">
        <v>183</v>
      </c>
      <c r="C453" s="419">
        <v>3341.5</v>
      </c>
      <c r="D453" s="420">
        <v>3345.2833333333333</v>
      </c>
      <c r="E453" s="420">
        <v>3328.5666666666666</v>
      </c>
      <c r="F453" s="420">
        <v>3315.6333333333332</v>
      </c>
      <c r="G453" s="420">
        <v>3298.9166666666665</v>
      </c>
      <c r="H453" s="420">
        <v>3358.2166666666667</v>
      </c>
      <c r="I453" s="420">
        <v>3374.9333333333329</v>
      </c>
      <c r="J453" s="420">
        <v>3387.8666666666668</v>
      </c>
      <c r="K453" s="419">
        <v>3362</v>
      </c>
      <c r="L453" s="419">
        <v>3332.35</v>
      </c>
      <c r="M453" s="419">
        <v>9.9031000000000002</v>
      </c>
    </row>
    <row r="454" spans="1:13">
      <c r="A454" s="245">
        <v>444</v>
      </c>
      <c r="B454" s="421" t="s">
        <v>782</v>
      </c>
      <c r="C454" s="419">
        <v>756.05</v>
      </c>
      <c r="D454" s="420">
        <v>755.35</v>
      </c>
      <c r="E454" s="420">
        <v>750.7</v>
      </c>
      <c r="F454" s="420">
        <v>745.35</v>
      </c>
      <c r="G454" s="420">
        <v>740.7</v>
      </c>
      <c r="H454" s="420">
        <v>760.7</v>
      </c>
      <c r="I454" s="420">
        <v>765.34999999999991</v>
      </c>
      <c r="J454" s="420">
        <v>770.7</v>
      </c>
      <c r="K454" s="419">
        <v>760</v>
      </c>
      <c r="L454" s="419">
        <v>750</v>
      </c>
      <c r="M454" s="419">
        <v>19.14434</v>
      </c>
    </row>
    <row r="455" spans="1:13">
      <c r="A455" s="245">
        <v>445</v>
      </c>
      <c r="B455" s="421" t="s">
        <v>178</v>
      </c>
      <c r="C455" s="419">
        <v>4243.75</v>
      </c>
      <c r="D455" s="420">
        <v>4272.916666666667</v>
      </c>
      <c r="E455" s="420">
        <v>4135.8333333333339</v>
      </c>
      <c r="F455" s="420">
        <v>4027.916666666667</v>
      </c>
      <c r="G455" s="420">
        <v>3890.8333333333339</v>
      </c>
      <c r="H455" s="420">
        <v>4380.8333333333339</v>
      </c>
      <c r="I455" s="420">
        <v>4517.9166666666679</v>
      </c>
      <c r="J455" s="420">
        <v>4625.8333333333339</v>
      </c>
      <c r="K455" s="419">
        <v>4410</v>
      </c>
      <c r="L455" s="419">
        <v>4165</v>
      </c>
      <c r="M455" s="419">
        <v>4.9794200000000002</v>
      </c>
    </row>
    <row r="456" spans="1:13">
      <c r="A456" s="245">
        <v>446</v>
      </c>
      <c r="B456" s="421" t="s">
        <v>487</v>
      </c>
      <c r="C456" s="419">
        <v>1123.3</v>
      </c>
      <c r="D456" s="420">
        <v>1124.95</v>
      </c>
      <c r="E456" s="420">
        <v>1118.4000000000001</v>
      </c>
      <c r="F456" s="420">
        <v>1113.5</v>
      </c>
      <c r="G456" s="420">
        <v>1106.95</v>
      </c>
      <c r="H456" s="420">
        <v>1129.8500000000001</v>
      </c>
      <c r="I456" s="420">
        <v>1136.3999999999999</v>
      </c>
      <c r="J456" s="420">
        <v>1141.3000000000002</v>
      </c>
      <c r="K456" s="419">
        <v>1131.5</v>
      </c>
      <c r="L456" s="419">
        <v>1120.05</v>
      </c>
      <c r="M456" s="419">
        <v>0.1358</v>
      </c>
    </row>
    <row r="457" spans="1:13">
      <c r="A457" s="245">
        <v>447</v>
      </c>
      <c r="B457" s="421" t="s">
        <v>180</v>
      </c>
      <c r="C457" s="419">
        <v>155.85</v>
      </c>
      <c r="D457" s="420">
        <v>156.41666666666666</v>
      </c>
      <c r="E457" s="420">
        <v>154.43333333333331</v>
      </c>
      <c r="F457" s="420">
        <v>153.01666666666665</v>
      </c>
      <c r="G457" s="420">
        <v>151.0333333333333</v>
      </c>
      <c r="H457" s="420">
        <v>157.83333333333331</v>
      </c>
      <c r="I457" s="420">
        <v>159.81666666666666</v>
      </c>
      <c r="J457" s="420">
        <v>161.23333333333332</v>
      </c>
      <c r="K457" s="419">
        <v>158.4</v>
      </c>
      <c r="L457" s="419">
        <v>155</v>
      </c>
      <c r="M457" s="419">
        <v>18.600719999999999</v>
      </c>
    </row>
    <row r="458" spans="1:13">
      <c r="A458" s="245">
        <v>448</v>
      </c>
      <c r="B458" s="421" t="s">
        <v>179</v>
      </c>
      <c r="C458" s="419">
        <v>344.25</v>
      </c>
      <c r="D458" s="420">
        <v>344.2833333333333</v>
      </c>
      <c r="E458" s="420">
        <v>341.16666666666663</v>
      </c>
      <c r="F458" s="420">
        <v>338.08333333333331</v>
      </c>
      <c r="G458" s="420">
        <v>334.96666666666664</v>
      </c>
      <c r="H458" s="420">
        <v>347.36666666666662</v>
      </c>
      <c r="I458" s="420">
        <v>350.48333333333329</v>
      </c>
      <c r="J458" s="420">
        <v>353.56666666666661</v>
      </c>
      <c r="K458" s="419">
        <v>347.4</v>
      </c>
      <c r="L458" s="419">
        <v>341.2</v>
      </c>
      <c r="M458" s="419">
        <v>279.44815999999997</v>
      </c>
    </row>
    <row r="459" spans="1:13">
      <c r="A459" s="245">
        <v>449</v>
      </c>
      <c r="B459" s="421" t="s">
        <v>181</v>
      </c>
      <c r="C459" s="419">
        <v>121.35</v>
      </c>
      <c r="D459" s="420">
        <v>121.71666666666665</v>
      </c>
      <c r="E459" s="420">
        <v>120.63333333333331</v>
      </c>
      <c r="F459" s="420">
        <v>119.91666666666666</v>
      </c>
      <c r="G459" s="420">
        <v>118.83333333333331</v>
      </c>
      <c r="H459" s="420">
        <v>122.43333333333331</v>
      </c>
      <c r="I459" s="420">
        <v>123.51666666666665</v>
      </c>
      <c r="J459" s="420">
        <v>124.23333333333331</v>
      </c>
      <c r="K459" s="419">
        <v>122.8</v>
      </c>
      <c r="L459" s="419">
        <v>121</v>
      </c>
      <c r="M459" s="419">
        <v>185.70985999999999</v>
      </c>
    </row>
    <row r="460" spans="1:13">
      <c r="A460" s="245">
        <v>450</v>
      </c>
      <c r="B460" s="421" t="s">
        <v>182</v>
      </c>
      <c r="C460" s="419">
        <v>1163.55</v>
      </c>
      <c r="D460" s="420">
        <v>1165.6000000000001</v>
      </c>
      <c r="E460" s="420">
        <v>1154.4000000000003</v>
      </c>
      <c r="F460" s="420">
        <v>1145.2500000000002</v>
      </c>
      <c r="G460" s="420">
        <v>1134.0500000000004</v>
      </c>
      <c r="H460" s="420">
        <v>1174.7500000000002</v>
      </c>
      <c r="I460" s="420">
        <v>1185.95</v>
      </c>
      <c r="J460" s="420">
        <v>1195.1000000000001</v>
      </c>
      <c r="K460" s="419">
        <v>1176.8</v>
      </c>
      <c r="L460" s="419">
        <v>1156.45</v>
      </c>
      <c r="M460" s="419">
        <v>56.149279999999997</v>
      </c>
    </row>
    <row r="461" spans="1:13">
      <c r="A461" s="245">
        <v>451</v>
      </c>
      <c r="B461" s="421" t="s">
        <v>488</v>
      </c>
      <c r="C461" s="419">
        <v>3603.95</v>
      </c>
      <c r="D461" s="420">
        <v>3620.0499999999997</v>
      </c>
      <c r="E461" s="420">
        <v>3573.7499999999995</v>
      </c>
      <c r="F461" s="420">
        <v>3543.5499999999997</v>
      </c>
      <c r="G461" s="420">
        <v>3497.2499999999995</v>
      </c>
      <c r="H461" s="420">
        <v>3650.2499999999995</v>
      </c>
      <c r="I461" s="420">
        <v>3696.5499999999997</v>
      </c>
      <c r="J461" s="420">
        <v>3726.7499999999995</v>
      </c>
      <c r="K461" s="419">
        <v>3666.35</v>
      </c>
      <c r="L461" s="419">
        <v>3589.85</v>
      </c>
      <c r="M461" s="419">
        <v>0.10886999999999999</v>
      </c>
    </row>
    <row r="462" spans="1:13">
      <c r="A462" s="245">
        <v>452</v>
      </c>
      <c r="B462" s="421" t="s">
        <v>184</v>
      </c>
      <c r="C462" s="419">
        <v>1085.1500000000001</v>
      </c>
      <c r="D462" s="420">
        <v>1088.5</v>
      </c>
      <c r="E462" s="420">
        <v>1077.6500000000001</v>
      </c>
      <c r="F462" s="420">
        <v>1070.1500000000001</v>
      </c>
      <c r="G462" s="420">
        <v>1059.3000000000002</v>
      </c>
      <c r="H462" s="420">
        <v>1096</v>
      </c>
      <c r="I462" s="420">
        <v>1106.8499999999999</v>
      </c>
      <c r="J462" s="420">
        <v>1114.3499999999999</v>
      </c>
      <c r="K462" s="419">
        <v>1099.3499999999999</v>
      </c>
      <c r="L462" s="419">
        <v>1081</v>
      </c>
      <c r="M462" s="419">
        <v>14.595179999999999</v>
      </c>
    </row>
    <row r="463" spans="1:13">
      <c r="A463" s="245">
        <v>453</v>
      </c>
      <c r="B463" s="421" t="s">
        <v>276</v>
      </c>
      <c r="C463" s="419">
        <v>172.45</v>
      </c>
      <c r="D463" s="420">
        <v>170.95000000000002</v>
      </c>
      <c r="E463" s="420">
        <v>168.00000000000003</v>
      </c>
      <c r="F463" s="420">
        <v>163.55000000000001</v>
      </c>
      <c r="G463" s="420">
        <v>160.60000000000002</v>
      </c>
      <c r="H463" s="420">
        <v>175.40000000000003</v>
      </c>
      <c r="I463" s="420">
        <v>178.35000000000002</v>
      </c>
      <c r="J463" s="420">
        <v>182.80000000000004</v>
      </c>
      <c r="K463" s="419">
        <v>173.9</v>
      </c>
      <c r="L463" s="419">
        <v>166.5</v>
      </c>
      <c r="M463" s="419">
        <v>11.050509999999999</v>
      </c>
    </row>
    <row r="464" spans="1:13">
      <c r="A464" s="245">
        <v>454</v>
      </c>
      <c r="B464" s="421" t="s">
        <v>164</v>
      </c>
      <c r="C464" s="419">
        <v>1007.85</v>
      </c>
      <c r="D464" s="420">
        <v>1013.0333333333334</v>
      </c>
      <c r="E464" s="420">
        <v>999.61666666666679</v>
      </c>
      <c r="F464" s="420">
        <v>991.38333333333333</v>
      </c>
      <c r="G464" s="420">
        <v>977.9666666666667</v>
      </c>
      <c r="H464" s="420">
        <v>1021.2666666666669</v>
      </c>
      <c r="I464" s="420">
        <v>1034.6833333333336</v>
      </c>
      <c r="J464" s="420">
        <v>1042.916666666667</v>
      </c>
      <c r="K464" s="419">
        <v>1026.45</v>
      </c>
      <c r="L464" s="419">
        <v>1004.8</v>
      </c>
      <c r="M464" s="419">
        <v>3.38558</v>
      </c>
    </row>
    <row r="465" spans="1:13">
      <c r="A465" s="245">
        <v>455</v>
      </c>
      <c r="B465" s="421" t="s">
        <v>489</v>
      </c>
      <c r="C465" s="419">
        <v>1474.85</v>
      </c>
      <c r="D465" s="420">
        <v>1476.4833333333333</v>
      </c>
      <c r="E465" s="420">
        <v>1460.6666666666667</v>
      </c>
      <c r="F465" s="420">
        <v>1446.4833333333333</v>
      </c>
      <c r="G465" s="420">
        <v>1430.6666666666667</v>
      </c>
      <c r="H465" s="420">
        <v>1490.6666666666667</v>
      </c>
      <c r="I465" s="420">
        <v>1506.4833333333333</v>
      </c>
      <c r="J465" s="420">
        <v>1520.6666666666667</v>
      </c>
      <c r="K465" s="419">
        <v>1492.3</v>
      </c>
      <c r="L465" s="419">
        <v>1462.3</v>
      </c>
      <c r="M465" s="419">
        <v>0.62107000000000001</v>
      </c>
    </row>
    <row r="466" spans="1:13">
      <c r="A466" s="245">
        <v>456</v>
      </c>
      <c r="B466" s="421" t="s">
        <v>490</v>
      </c>
      <c r="C466" s="419">
        <v>1317.1</v>
      </c>
      <c r="D466" s="420">
        <v>1316.6833333333334</v>
      </c>
      <c r="E466" s="420">
        <v>1306.4166666666667</v>
      </c>
      <c r="F466" s="420">
        <v>1295.7333333333333</v>
      </c>
      <c r="G466" s="420">
        <v>1285.4666666666667</v>
      </c>
      <c r="H466" s="420">
        <v>1327.3666666666668</v>
      </c>
      <c r="I466" s="420">
        <v>1337.6333333333332</v>
      </c>
      <c r="J466" s="420">
        <v>1348.3166666666668</v>
      </c>
      <c r="K466" s="419">
        <v>1326.95</v>
      </c>
      <c r="L466" s="419">
        <v>1306</v>
      </c>
      <c r="M466" s="419">
        <v>5.8469100000000003</v>
      </c>
    </row>
    <row r="467" spans="1:13">
      <c r="A467" s="245">
        <v>457</v>
      </c>
      <c r="B467" s="421" t="s">
        <v>491</v>
      </c>
      <c r="C467" s="419">
        <v>1478.85</v>
      </c>
      <c r="D467" s="420">
        <v>1486.9333333333334</v>
      </c>
      <c r="E467" s="420">
        <v>1466.9166666666667</v>
      </c>
      <c r="F467" s="420">
        <v>1454.9833333333333</v>
      </c>
      <c r="G467" s="420">
        <v>1434.9666666666667</v>
      </c>
      <c r="H467" s="420">
        <v>1498.8666666666668</v>
      </c>
      <c r="I467" s="420">
        <v>1518.8833333333332</v>
      </c>
      <c r="J467" s="420">
        <v>1530.8166666666668</v>
      </c>
      <c r="K467" s="419">
        <v>1506.95</v>
      </c>
      <c r="L467" s="419">
        <v>1475</v>
      </c>
      <c r="M467" s="419">
        <v>0.39551999999999998</v>
      </c>
    </row>
    <row r="468" spans="1:13">
      <c r="A468" s="245">
        <v>458</v>
      </c>
      <c r="B468" s="421" t="s">
        <v>185</v>
      </c>
      <c r="C468" s="419">
        <v>1740.3</v>
      </c>
      <c r="D468" s="420">
        <v>1737.4833333333333</v>
      </c>
      <c r="E468" s="420">
        <v>1728.5666666666666</v>
      </c>
      <c r="F468" s="420">
        <v>1716.8333333333333</v>
      </c>
      <c r="G468" s="420">
        <v>1707.9166666666665</v>
      </c>
      <c r="H468" s="420">
        <v>1749.2166666666667</v>
      </c>
      <c r="I468" s="420">
        <v>1758.1333333333332</v>
      </c>
      <c r="J468" s="420">
        <v>1769.8666666666668</v>
      </c>
      <c r="K468" s="419">
        <v>1746.4</v>
      </c>
      <c r="L468" s="419">
        <v>1725.75</v>
      </c>
      <c r="M468" s="419">
        <v>5.67971</v>
      </c>
    </row>
    <row r="469" spans="1:13">
      <c r="A469" s="245">
        <v>459</v>
      </c>
      <c r="B469" s="421" t="s">
        <v>186</v>
      </c>
      <c r="C469" s="419">
        <v>2924.2</v>
      </c>
      <c r="D469" s="420">
        <v>2913.0666666666671</v>
      </c>
      <c r="E469" s="420">
        <v>2894.1333333333341</v>
      </c>
      <c r="F469" s="420">
        <v>2864.0666666666671</v>
      </c>
      <c r="G469" s="420">
        <v>2845.1333333333341</v>
      </c>
      <c r="H469" s="420">
        <v>2943.1333333333341</v>
      </c>
      <c r="I469" s="420">
        <v>2962.0666666666675</v>
      </c>
      <c r="J469" s="420">
        <v>2992.1333333333341</v>
      </c>
      <c r="K469" s="419">
        <v>2932</v>
      </c>
      <c r="L469" s="419">
        <v>2883</v>
      </c>
      <c r="M469" s="419">
        <v>0.88010999999999995</v>
      </c>
    </row>
    <row r="470" spans="1:13">
      <c r="A470" s="245">
        <v>460</v>
      </c>
      <c r="B470" s="421" t="s">
        <v>187</v>
      </c>
      <c r="C470" s="419">
        <v>458.3</v>
      </c>
      <c r="D470" s="420">
        <v>458.09999999999997</v>
      </c>
      <c r="E470" s="420">
        <v>454.19999999999993</v>
      </c>
      <c r="F470" s="420">
        <v>450.09999999999997</v>
      </c>
      <c r="G470" s="420">
        <v>446.19999999999993</v>
      </c>
      <c r="H470" s="420">
        <v>462.19999999999993</v>
      </c>
      <c r="I470" s="420">
        <v>466.09999999999991</v>
      </c>
      <c r="J470" s="420">
        <v>470.19999999999993</v>
      </c>
      <c r="K470" s="419">
        <v>462</v>
      </c>
      <c r="L470" s="419">
        <v>454</v>
      </c>
      <c r="M470" s="419">
        <v>4.4188700000000001</v>
      </c>
    </row>
    <row r="471" spans="1:13">
      <c r="A471" s="245">
        <v>461</v>
      </c>
      <c r="B471" s="421" t="s">
        <v>492</v>
      </c>
      <c r="C471" s="419">
        <v>857.9</v>
      </c>
      <c r="D471" s="420">
        <v>855.9666666666667</v>
      </c>
      <c r="E471" s="420">
        <v>849.93333333333339</v>
      </c>
      <c r="F471" s="420">
        <v>841.9666666666667</v>
      </c>
      <c r="G471" s="420">
        <v>835.93333333333339</v>
      </c>
      <c r="H471" s="420">
        <v>863.93333333333339</v>
      </c>
      <c r="I471" s="420">
        <v>869.9666666666667</v>
      </c>
      <c r="J471" s="420">
        <v>877.93333333333339</v>
      </c>
      <c r="K471" s="419">
        <v>862</v>
      </c>
      <c r="L471" s="419">
        <v>848</v>
      </c>
      <c r="M471" s="419">
        <v>1.3869800000000001</v>
      </c>
    </row>
    <row r="472" spans="1:13">
      <c r="A472" s="245">
        <v>462</v>
      </c>
      <c r="B472" s="421" t="s">
        <v>493</v>
      </c>
      <c r="C472" s="419">
        <v>16.350000000000001</v>
      </c>
      <c r="D472" s="420">
        <v>16.400000000000002</v>
      </c>
      <c r="E472" s="420">
        <v>16.250000000000004</v>
      </c>
      <c r="F472" s="420">
        <v>16.150000000000002</v>
      </c>
      <c r="G472" s="420">
        <v>16.000000000000004</v>
      </c>
      <c r="H472" s="420">
        <v>16.500000000000004</v>
      </c>
      <c r="I472" s="420">
        <v>16.650000000000002</v>
      </c>
      <c r="J472" s="420">
        <v>16.750000000000004</v>
      </c>
      <c r="K472" s="419">
        <v>16.55</v>
      </c>
      <c r="L472" s="419">
        <v>16.3</v>
      </c>
      <c r="M472" s="419">
        <v>62.539290000000001</v>
      </c>
    </row>
    <row r="473" spans="1:13">
      <c r="A473" s="245">
        <v>463</v>
      </c>
      <c r="B473" s="421" t="s">
        <v>642</v>
      </c>
      <c r="C473" s="419">
        <v>122.7</v>
      </c>
      <c r="D473" s="420">
        <v>123.75</v>
      </c>
      <c r="E473" s="420">
        <v>120.1</v>
      </c>
      <c r="F473" s="420">
        <v>117.5</v>
      </c>
      <c r="G473" s="420">
        <v>113.85</v>
      </c>
      <c r="H473" s="420">
        <v>126.35</v>
      </c>
      <c r="I473" s="420">
        <v>130</v>
      </c>
      <c r="J473" s="420">
        <v>132.6</v>
      </c>
      <c r="K473" s="419">
        <v>127.4</v>
      </c>
      <c r="L473" s="419">
        <v>121.15</v>
      </c>
      <c r="M473" s="419">
        <v>3.29637</v>
      </c>
    </row>
    <row r="474" spans="1:13">
      <c r="A474" s="245">
        <v>464</v>
      </c>
      <c r="B474" s="421" t="s">
        <v>494</v>
      </c>
      <c r="C474" s="419">
        <v>1181.45</v>
      </c>
      <c r="D474" s="420">
        <v>1180.2</v>
      </c>
      <c r="E474" s="420">
        <v>1162.25</v>
      </c>
      <c r="F474" s="420">
        <v>1143.05</v>
      </c>
      <c r="G474" s="420">
        <v>1125.0999999999999</v>
      </c>
      <c r="H474" s="420">
        <v>1199.4000000000001</v>
      </c>
      <c r="I474" s="420">
        <v>1217.3500000000004</v>
      </c>
      <c r="J474" s="420">
        <v>1236.5500000000002</v>
      </c>
      <c r="K474" s="419">
        <v>1198.1500000000001</v>
      </c>
      <c r="L474" s="419">
        <v>1161</v>
      </c>
      <c r="M474" s="419">
        <v>0.48052</v>
      </c>
    </row>
    <row r="475" spans="1:13">
      <c r="A475" s="245">
        <v>465</v>
      </c>
      <c r="B475" s="421" t="s">
        <v>495</v>
      </c>
      <c r="C475" s="419">
        <v>15.15</v>
      </c>
      <c r="D475" s="420">
        <v>15.25</v>
      </c>
      <c r="E475" s="420">
        <v>15</v>
      </c>
      <c r="F475" s="420">
        <v>14.85</v>
      </c>
      <c r="G475" s="420">
        <v>14.6</v>
      </c>
      <c r="H475" s="420">
        <v>15.4</v>
      </c>
      <c r="I475" s="420">
        <v>15.65</v>
      </c>
      <c r="J475" s="420">
        <v>15.8</v>
      </c>
      <c r="K475" s="419">
        <v>15.5</v>
      </c>
      <c r="L475" s="419">
        <v>15.1</v>
      </c>
      <c r="M475" s="419">
        <v>121.74388</v>
      </c>
    </row>
    <row r="476" spans="1:13">
      <c r="A476" s="245">
        <v>466</v>
      </c>
      <c r="B476" s="421" t="s">
        <v>496</v>
      </c>
      <c r="C476" s="419">
        <v>544.9</v>
      </c>
      <c r="D476" s="420">
        <v>558.1</v>
      </c>
      <c r="E476" s="420">
        <v>522.30000000000007</v>
      </c>
      <c r="F476" s="420">
        <v>499.70000000000005</v>
      </c>
      <c r="G476" s="420">
        <v>463.90000000000009</v>
      </c>
      <c r="H476" s="420">
        <v>580.70000000000005</v>
      </c>
      <c r="I476" s="420">
        <v>616.5</v>
      </c>
      <c r="J476" s="420">
        <v>639.1</v>
      </c>
      <c r="K476" s="419">
        <v>593.9</v>
      </c>
      <c r="L476" s="419">
        <v>535.5</v>
      </c>
      <c r="M476" s="419">
        <v>44.059370000000001</v>
      </c>
    </row>
    <row r="477" spans="1:13">
      <c r="A477" s="245">
        <v>467</v>
      </c>
      <c r="B477" s="421" t="s">
        <v>193</v>
      </c>
      <c r="C477" s="419">
        <v>791.5</v>
      </c>
      <c r="D477" s="420">
        <v>792.16666666666663</v>
      </c>
      <c r="E477" s="420">
        <v>785.7833333333333</v>
      </c>
      <c r="F477" s="420">
        <v>780.06666666666672</v>
      </c>
      <c r="G477" s="420">
        <v>773.68333333333339</v>
      </c>
      <c r="H477" s="420">
        <v>797.88333333333321</v>
      </c>
      <c r="I477" s="420">
        <v>804.26666666666665</v>
      </c>
      <c r="J477" s="420">
        <v>809.98333333333312</v>
      </c>
      <c r="K477" s="419">
        <v>798.55</v>
      </c>
      <c r="L477" s="419">
        <v>786.45</v>
      </c>
      <c r="M477" s="419">
        <v>19.338650000000001</v>
      </c>
    </row>
    <row r="478" spans="1:13">
      <c r="A478" s="245">
        <v>468</v>
      </c>
      <c r="B478" s="421" t="s">
        <v>947</v>
      </c>
      <c r="C478" s="419">
        <v>849.7</v>
      </c>
      <c r="D478" s="420">
        <v>855.13333333333333</v>
      </c>
      <c r="E478" s="420">
        <v>837.56666666666661</v>
      </c>
      <c r="F478" s="420">
        <v>825.43333333333328</v>
      </c>
      <c r="G478" s="420">
        <v>807.86666666666656</v>
      </c>
      <c r="H478" s="420">
        <v>867.26666666666665</v>
      </c>
      <c r="I478" s="420">
        <v>884.83333333333348</v>
      </c>
      <c r="J478" s="420">
        <v>896.9666666666667</v>
      </c>
      <c r="K478" s="419">
        <v>872.7</v>
      </c>
      <c r="L478" s="419">
        <v>843</v>
      </c>
      <c r="M478" s="419">
        <v>2.4346299999999998</v>
      </c>
    </row>
    <row r="479" spans="1:13">
      <c r="A479" s="245">
        <v>469</v>
      </c>
      <c r="B479" s="421" t="s">
        <v>190</v>
      </c>
      <c r="C479" s="419">
        <v>205.7</v>
      </c>
      <c r="D479" s="420">
        <v>206.45000000000002</v>
      </c>
      <c r="E479" s="420">
        <v>204.25000000000003</v>
      </c>
      <c r="F479" s="420">
        <v>202.8</v>
      </c>
      <c r="G479" s="420">
        <v>200.60000000000002</v>
      </c>
      <c r="H479" s="420">
        <v>207.90000000000003</v>
      </c>
      <c r="I479" s="420">
        <v>210.10000000000002</v>
      </c>
      <c r="J479" s="420">
        <v>211.55000000000004</v>
      </c>
      <c r="K479" s="419">
        <v>208.65</v>
      </c>
      <c r="L479" s="419">
        <v>205</v>
      </c>
      <c r="M479" s="419">
        <v>2.4222399999999999</v>
      </c>
    </row>
    <row r="480" spans="1:13">
      <c r="A480" s="245">
        <v>470</v>
      </c>
      <c r="B480" s="421" t="s">
        <v>762</v>
      </c>
      <c r="C480" s="419">
        <v>30.65</v>
      </c>
      <c r="D480" s="420">
        <v>30.766666666666666</v>
      </c>
      <c r="E480" s="420">
        <v>30.43333333333333</v>
      </c>
      <c r="F480" s="420">
        <v>30.216666666666665</v>
      </c>
      <c r="G480" s="420">
        <v>29.883333333333329</v>
      </c>
      <c r="H480" s="420">
        <v>30.983333333333331</v>
      </c>
      <c r="I480" s="420">
        <v>31.316666666666666</v>
      </c>
      <c r="J480" s="420">
        <v>31.533333333333331</v>
      </c>
      <c r="K480" s="419">
        <v>31.1</v>
      </c>
      <c r="L480" s="419">
        <v>30.55</v>
      </c>
      <c r="M480" s="419">
        <v>11.885429999999999</v>
      </c>
    </row>
    <row r="481" spans="1:13">
      <c r="A481" s="245">
        <v>471</v>
      </c>
      <c r="B481" s="421" t="s">
        <v>191</v>
      </c>
      <c r="C481" s="419">
        <v>6707.25</v>
      </c>
      <c r="D481" s="420">
        <v>6732.25</v>
      </c>
      <c r="E481" s="420">
        <v>6665</v>
      </c>
      <c r="F481" s="420">
        <v>6622.75</v>
      </c>
      <c r="G481" s="420">
        <v>6555.5</v>
      </c>
      <c r="H481" s="420">
        <v>6774.5</v>
      </c>
      <c r="I481" s="420">
        <v>6841.75</v>
      </c>
      <c r="J481" s="420">
        <v>6884</v>
      </c>
      <c r="K481" s="419">
        <v>6799.5</v>
      </c>
      <c r="L481" s="419">
        <v>6690</v>
      </c>
      <c r="M481" s="419">
        <v>2.7410600000000001</v>
      </c>
    </row>
    <row r="482" spans="1:13">
      <c r="A482" s="245">
        <v>472</v>
      </c>
      <c r="B482" s="421" t="s">
        <v>192</v>
      </c>
      <c r="C482" s="419">
        <v>38.700000000000003</v>
      </c>
      <c r="D482" s="420">
        <v>38.68333333333333</v>
      </c>
      <c r="E482" s="420">
        <v>38.216666666666661</v>
      </c>
      <c r="F482" s="420">
        <v>37.733333333333334</v>
      </c>
      <c r="G482" s="420">
        <v>37.266666666666666</v>
      </c>
      <c r="H482" s="420">
        <v>39.166666666666657</v>
      </c>
      <c r="I482" s="420">
        <v>39.633333333333326</v>
      </c>
      <c r="J482" s="420">
        <v>40.116666666666653</v>
      </c>
      <c r="K482" s="419">
        <v>39.15</v>
      </c>
      <c r="L482" s="419">
        <v>38.200000000000003</v>
      </c>
      <c r="M482" s="419">
        <v>168.48602</v>
      </c>
    </row>
    <row r="483" spans="1:13">
      <c r="A483" s="245">
        <v>473</v>
      </c>
      <c r="B483" s="421" t="s">
        <v>189</v>
      </c>
      <c r="C483" s="419">
        <v>1437.45</v>
      </c>
      <c r="D483" s="420">
        <v>1438.6333333333332</v>
      </c>
      <c r="E483" s="420">
        <v>1430.2666666666664</v>
      </c>
      <c r="F483" s="420">
        <v>1423.0833333333333</v>
      </c>
      <c r="G483" s="420">
        <v>1414.7166666666665</v>
      </c>
      <c r="H483" s="420">
        <v>1445.8166666666664</v>
      </c>
      <c r="I483" s="420">
        <v>1454.1833333333332</v>
      </c>
      <c r="J483" s="420">
        <v>1461.3666666666663</v>
      </c>
      <c r="K483" s="419">
        <v>1447</v>
      </c>
      <c r="L483" s="419">
        <v>1431.45</v>
      </c>
      <c r="M483" s="419">
        <v>2.5793300000000001</v>
      </c>
    </row>
    <row r="484" spans="1:13">
      <c r="A484" s="245">
        <v>474</v>
      </c>
      <c r="B484" s="421" t="s">
        <v>141</v>
      </c>
      <c r="C484" s="419">
        <v>663.95</v>
      </c>
      <c r="D484" s="420">
        <v>663.80000000000007</v>
      </c>
      <c r="E484" s="420">
        <v>660.75000000000011</v>
      </c>
      <c r="F484" s="420">
        <v>657.55000000000007</v>
      </c>
      <c r="G484" s="420">
        <v>654.50000000000011</v>
      </c>
      <c r="H484" s="420">
        <v>667.00000000000011</v>
      </c>
      <c r="I484" s="420">
        <v>670.05000000000007</v>
      </c>
      <c r="J484" s="420">
        <v>673.25000000000011</v>
      </c>
      <c r="K484" s="419">
        <v>666.85</v>
      </c>
      <c r="L484" s="419">
        <v>660.6</v>
      </c>
      <c r="M484" s="419">
        <v>8.8003300000000007</v>
      </c>
    </row>
    <row r="485" spans="1:13">
      <c r="A485" s="245">
        <v>475</v>
      </c>
      <c r="B485" s="421" t="s">
        <v>277</v>
      </c>
      <c r="C485" s="419">
        <v>258.89999999999998</v>
      </c>
      <c r="D485" s="420">
        <v>260.51666666666665</v>
      </c>
      <c r="E485" s="420">
        <v>255.88333333333333</v>
      </c>
      <c r="F485" s="420">
        <v>252.86666666666667</v>
      </c>
      <c r="G485" s="420">
        <v>248.23333333333335</v>
      </c>
      <c r="H485" s="420">
        <v>263.5333333333333</v>
      </c>
      <c r="I485" s="420">
        <v>268.16666666666663</v>
      </c>
      <c r="J485" s="420">
        <v>271.18333333333328</v>
      </c>
      <c r="K485" s="419">
        <v>265.14999999999998</v>
      </c>
      <c r="L485" s="419">
        <v>257.5</v>
      </c>
      <c r="M485" s="419">
        <v>15.06945</v>
      </c>
    </row>
    <row r="486" spans="1:13">
      <c r="A486" s="245">
        <v>476</v>
      </c>
      <c r="B486" s="421" t="s">
        <v>497</v>
      </c>
      <c r="C486" s="419">
        <v>2818.65</v>
      </c>
      <c r="D486" s="420">
        <v>2830.1166666666668</v>
      </c>
      <c r="E486" s="420">
        <v>2788.8833333333337</v>
      </c>
      <c r="F486" s="420">
        <v>2759.1166666666668</v>
      </c>
      <c r="G486" s="420">
        <v>2717.8833333333337</v>
      </c>
      <c r="H486" s="420">
        <v>2859.8833333333337</v>
      </c>
      <c r="I486" s="420">
        <v>2901.1166666666672</v>
      </c>
      <c r="J486" s="420">
        <v>2930.8833333333337</v>
      </c>
      <c r="K486" s="419">
        <v>2871.35</v>
      </c>
      <c r="L486" s="419">
        <v>2800.35</v>
      </c>
      <c r="M486" s="419">
        <v>0.29393999999999998</v>
      </c>
    </row>
    <row r="487" spans="1:13">
      <c r="A487" s="245">
        <v>477</v>
      </c>
      <c r="B487" s="421" t="s">
        <v>498</v>
      </c>
      <c r="C487" s="419">
        <v>392.2</v>
      </c>
      <c r="D487" s="420">
        <v>396.48333333333329</v>
      </c>
      <c r="E487" s="420">
        <v>386.31666666666661</v>
      </c>
      <c r="F487" s="420">
        <v>380.43333333333334</v>
      </c>
      <c r="G487" s="420">
        <v>370.26666666666665</v>
      </c>
      <c r="H487" s="420">
        <v>402.36666666666656</v>
      </c>
      <c r="I487" s="420">
        <v>412.53333333333319</v>
      </c>
      <c r="J487" s="420">
        <v>418.41666666666652</v>
      </c>
      <c r="K487" s="419">
        <v>406.65</v>
      </c>
      <c r="L487" s="419">
        <v>390.6</v>
      </c>
      <c r="M487" s="419">
        <v>3.8695900000000001</v>
      </c>
    </row>
    <row r="488" spans="1:13">
      <c r="A488" s="245">
        <v>478</v>
      </c>
      <c r="B488" s="421" t="s">
        <v>500</v>
      </c>
      <c r="C488" s="419">
        <v>3592.5</v>
      </c>
      <c r="D488" s="420">
        <v>3607.3333333333335</v>
      </c>
      <c r="E488" s="420">
        <v>3565.666666666667</v>
      </c>
      <c r="F488" s="420">
        <v>3538.8333333333335</v>
      </c>
      <c r="G488" s="420">
        <v>3497.166666666667</v>
      </c>
      <c r="H488" s="420">
        <v>3634.166666666667</v>
      </c>
      <c r="I488" s="420">
        <v>3675.8333333333339</v>
      </c>
      <c r="J488" s="420">
        <v>3702.666666666667</v>
      </c>
      <c r="K488" s="419">
        <v>3649</v>
      </c>
      <c r="L488" s="419">
        <v>3580.5</v>
      </c>
      <c r="M488" s="419">
        <v>3.1449999999999999E-2</v>
      </c>
    </row>
    <row r="489" spans="1:13">
      <c r="A489" s="245">
        <v>479</v>
      </c>
      <c r="B489" s="421" t="s">
        <v>501</v>
      </c>
      <c r="C489" s="419">
        <v>810.85</v>
      </c>
      <c r="D489" s="420">
        <v>813.29999999999984</v>
      </c>
      <c r="E489" s="420">
        <v>792.59999999999968</v>
      </c>
      <c r="F489" s="420">
        <v>774.3499999999998</v>
      </c>
      <c r="G489" s="420">
        <v>753.64999999999964</v>
      </c>
      <c r="H489" s="420">
        <v>831.54999999999973</v>
      </c>
      <c r="I489" s="420">
        <v>852.24999999999977</v>
      </c>
      <c r="J489" s="420">
        <v>870.49999999999977</v>
      </c>
      <c r="K489" s="419">
        <v>834</v>
      </c>
      <c r="L489" s="419">
        <v>795.05</v>
      </c>
      <c r="M489" s="419">
        <v>1.81776</v>
      </c>
    </row>
    <row r="490" spans="1:13">
      <c r="A490" s="245">
        <v>480</v>
      </c>
      <c r="B490" s="421" t="s">
        <v>502</v>
      </c>
      <c r="C490" s="419">
        <v>41.45</v>
      </c>
      <c r="D490" s="420">
        <v>41.716666666666669</v>
      </c>
      <c r="E490" s="420">
        <v>40.63333333333334</v>
      </c>
      <c r="F490" s="420">
        <v>39.81666666666667</v>
      </c>
      <c r="G490" s="420">
        <v>38.733333333333341</v>
      </c>
      <c r="H490" s="420">
        <v>42.533333333333339</v>
      </c>
      <c r="I490" s="420">
        <v>43.616666666666667</v>
      </c>
      <c r="J490" s="420">
        <v>44.433333333333337</v>
      </c>
      <c r="K490" s="419">
        <v>42.8</v>
      </c>
      <c r="L490" s="419">
        <v>40.9</v>
      </c>
      <c r="M490" s="419">
        <v>47.714700000000001</v>
      </c>
    </row>
    <row r="491" spans="1:13">
      <c r="A491" s="245">
        <v>481</v>
      </c>
      <c r="B491" s="421" t="s">
        <v>948</v>
      </c>
      <c r="C491" s="419">
        <v>1554.45</v>
      </c>
      <c r="D491" s="420">
        <v>1555.8499999999997</v>
      </c>
      <c r="E491" s="420">
        <v>1536.6999999999994</v>
      </c>
      <c r="F491" s="420">
        <v>1518.9499999999996</v>
      </c>
      <c r="G491" s="420">
        <v>1499.7999999999993</v>
      </c>
      <c r="H491" s="420">
        <v>1573.5999999999995</v>
      </c>
      <c r="I491" s="420">
        <v>1592.7499999999995</v>
      </c>
      <c r="J491" s="420">
        <v>1610.4999999999995</v>
      </c>
      <c r="K491" s="419">
        <v>1575</v>
      </c>
      <c r="L491" s="419">
        <v>1538.1</v>
      </c>
      <c r="M491" s="419">
        <v>0.20569000000000001</v>
      </c>
    </row>
    <row r="492" spans="1:13">
      <c r="A492" s="245">
        <v>482</v>
      </c>
      <c r="B492" s="421" t="s">
        <v>503</v>
      </c>
      <c r="C492" s="419">
        <v>1394.1</v>
      </c>
      <c r="D492" s="420">
        <v>1393.55</v>
      </c>
      <c r="E492" s="420">
        <v>1377.1</v>
      </c>
      <c r="F492" s="420">
        <v>1360.1</v>
      </c>
      <c r="G492" s="420">
        <v>1343.6499999999999</v>
      </c>
      <c r="H492" s="420">
        <v>1410.55</v>
      </c>
      <c r="I492" s="420">
        <v>1427.0000000000002</v>
      </c>
      <c r="J492" s="420">
        <v>1444</v>
      </c>
      <c r="K492" s="419">
        <v>1410</v>
      </c>
      <c r="L492" s="419">
        <v>1376.55</v>
      </c>
      <c r="M492" s="419">
        <v>1.79863</v>
      </c>
    </row>
    <row r="493" spans="1:13">
      <c r="A493" s="245">
        <v>483</v>
      </c>
      <c r="B493" s="421" t="s">
        <v>278</v>
      </c>
      <c r="C493" s="419">
        <v>371.5</v>
      </c>
      <c r="D493" s="420">
        <v>372.31666666666666</v>
      </c>
      <c r="E493" s="420">
        <v>366.68333333333334</v>
      </c>
      <c r="F493" s="420">
        <v>361.86666666666667</v>
      </c>
      <c r="G493" s="420">
        <v>356.23333333333335</v>
      </c>
      <c r="H493" s="420">
        <v>377.13333333333333</v>
      </c>
      <c r="I493" s="420">
        <v>382.76666666666665</v>
      </c>
      <c r="J493" s="420">
        <v>387.58333333333331</v>
      </c>
      <c r="K493" s="419">
        <v>377.95</v>
      </c>
      <c r="L493" s="419">
        <v>367.5</v>
      </c>
      <c r="M493" s="419">
        <v>1.25796</v>
      </c>
    </row>
    <row r="494" spans="1:13">
      <c r="A494" s="245">
        <v>484</v>
      </c>
      <c r="B494" s="421" t="s">
        <v>504</v>
      </c>
      <c r="C494" s="419">
        <v>723.75</v>
      </c>
      <c r="D494" s="420">
        <v>726.66666666666663</v>
      </c>
      <c r="E494" s="420">
        <v>718.33333333333326</v>
      </c>
      <c r="F494" s="420">
        <v>712.91666666666663</v>
      </c>
      <c r="G494" s="420">
        <v>704.58333333333326</v>
      </c>
      <c r="H494" s="420">
        <v>732.08333333333326</v>
      </c>
      <c r="I494" s="420">
        <v>740.41666666666652</v>
      </c>
      <c r="J494" s="420">
        <v>745.83333333333326</v>
      </c>
      <c r="K494" s="419">
        <v>735</v>
      </c>
      <c r="L494" s="419">
        <v>721.25</v>
      </c>
      <c r="M494" s="419">
        <v>2.9555099999999999</v>
      </c>
    </row>
    <row r="495" spans="1:13">
      <c r="A495" s="245">
        <v>485</v>
      </c>
      <c r="B495" s="421" t="s">
        <v>194</v>
      </c>
      <c r="C495" s="419">
        <v>262.89999999999998</v>
      </c>
      <c r="D495" s="420">
        <v>263.38333333333333</v>
      </c>
      <c r="E495" s="420">
        <v>261.01666666666665</v>
      </c>
      <c r="F495" s="420">
        <v>259.13333333333333</v>
      </c>
      <c r="G495" s="420">
        <v>256.76666666666665</v>
      </c>
      <c r="H495" s="420">
        <v>265.26666666666665</v>
      </c>
      <c r="I495" s="420">
        <v>267.63333333333333</v>
      </c>
      <c r="J495" s="420">
        <v>269.51666666666665</v>
      </c>
      <c r="K495" s="419">
        <v>265.75</v>
      </c>
      <c r="L495" s="419">
        <v>261.5</v>
      </c>
      <c r="M495" s="419">
        <v>36.927999999999997</v>
      </c>
    </row>
    <row r="496" spans="1:13">
      <c r="A496" s="245">
        <v>486</v>
      </c>
      <c r="B496" s="421" t="s">
        <v>505</v>
      </c>
      <c r="C496" s="419">
        <v>3638.7</v>
      </c>
      <c r="D496" s="420">
        <v>3641.2333333333336</v>
      </c>
      <c r="E496" s="420">
        <v>3563.4666666666672</v>
      </c>
      <c r="F496" s="420">
        <v>3488.2333333333336</v>
      </c>
      <c r="G496" s="420">
        <v>3410.4666666666672</v>
      </c>
      <c r="H496" s="420">
        <v>3716.4666666666672</v>
      </c>
      <c r="I496" s="420">
        <v>3794.2333333333336</v>
      </c>
      <c r="J496" s="420">
        <v>3869.4666666666672</v>
      </c>
      <c r="K496" s="419">
        <v>3719</v>
      </c>
      <c r="L496" s="419">
        <v>3566</v>
      </c>
      <c r="M496" s="419">
        <v>2.9809600000000001</v>
      </c>
    </row>
    <row r="497" spans="1:13">
      <c r="A497" s="245">
        <v>487</v>
      </c>
      <c r="B497" s="421" t="s">
        <v>506</v>
      </c>
      <c r="C497" s="419">
        <v>1862.35</v>
      </c>
      <c r="D497" s="420">
        <v>1857.0833333333333</v>
      </c>
      <c r="E497" s="420">
        <v>1841.2666666666664</v>
      </c>
      <c r="F497" s="420">
        <v>1820.1833333333332</v>
      </c>
      <c r="G497" s="420">
        <v>1804.3666666666663</v>
      </c>
      <c r="H497" s="420">
        <v>1878.1666666666665</v>
      </c>
      <c r="I497" s="420">
        <v>1893.9833333333336</v>
      </c>
      <c r="J497" s="420">
        <v>1915.0666666666666</v>
      </c>
      <c r="K497" s="419">
        <v>1872.9</v>
      </c>
      <c r="L497" s="419">
        <v>1836</v>
      </c>
      <c r="M497" s="419">
        <v>0.59641999999999995</v>
      </c>
    </row>
    <row r="498" spans="1:13">
      <c r="A498" s="245">
        <v>488</v>
      </c>
      <c r="B498" s="421" t="s">
        <v>118</v>
      </c>
      <c r="C498" s="419">
        <v>9.0500000000000007</v>
      </c>
      <c r="D498" s="420">
        <v>9</v>
      </c>
      <c r="E498" s="420">
        <v>8.5500000000000007</v>
      </c>
      <c r="F498" s="420">
        <v>8.0500000000000007</v>
      </c>
      <c r="G498" s="420">
        <v>7.6000000000000014</v>
      </c>
      <c r="H498" s="420">
        <v>9.5</v>
      </c>
      <c r="I498" s="420">
        <v>9.9499999999999993</v>
      </c>
      <c r="J498" s="420">
        <v>10.45</v>
      </c>
      <c r="K498" s="419">
        <v>9.4499999999999993</v>
      </c>
      <c r="L498" s="419">
        <v>8.5</v>
      </c>
      <c r="M498" s="419">
        <v>6437.0811599999997</v>
      </c>
    </row>
    <row r="499" spans="1:13">
      <c r="A499" s="245">
        <v>489</v>
      </c>
      <c r="B499" s="421" t="s">
        <v>195</v>
      </c>
      <c r="C499" s="419">
        <v>1013</v>
      </c>
      <c r="D499" s="420">
        <v>1016.8000000000001</v>
      </c>
      <c r="E499" s="420">
        <v>1008.2</v>
      </c>
      <c r="F499" s="420">
        <v>1003.4</v>
      </c>
      <c r="G499" s="420">
        <v>994.8</v>
      </c>
      <c r="H499" s="420">
        <v>1021.6000000000001</v>
      </c>
      <c r="I499" s="420">
        <v>1030.2000000000003</v>
      </c>
      <c r="J499" s="420">
        <v>1035.0000000000002</v>
      </c>
      <c r="K499" s="419">
        <v>1025.4000000000001</v>
      </c>
      <c r="L499" s="419">
        <v>1012</v>
      </c>
      <c r="M499" s="419">
        <v>5.1692600000000004</v>
      </c>
    </row>
    <row r="500" spans="1:13">
      <c r="A500" s="245">
        <v>490</v>
      </c>
      <c r="B500" s="421" t="s">
        <v>507</v>
      </c>
      <c r="C500" s="419">
        <v>6885.2</v>
      </c>
      <c r="D500" s="420">
        <v>6894.7333333333336</v>
      </c>
      <c r="E500" s="420">
        <v>6841.4666666666672</v>
      </c>
      <c r="F500" s="420">
        <v>6797.7333333333336</v>
      </c>
      <c r="G500" s="420">
        <v>6744.4666666666672</v>
      </c>
      <c r="H500" s="420">
        <v>6938.4666666666672</v>
      </c>
      <c r="I500" s="420">
        <v>6991.7333333333336</v>
      </c>
      <c r="J500" s="420">
        <v>7035.4666666666672</v>
      </c>
      <c r="K500" s="419">
        <v>6948</v>
      </c>
      <c r="L500" s="419">
        <v>6851</v>
      </c>
      <c r="M500" s="419">
        <v>3.286E-2</v>
      </c>
    </row>
    <row r="501" spans="1:13">
      <c r="A501" s="245">
        <v>491</v>
      </c>
      <c r="B501" s="421" t="s">
        <v>508</v>
      </c>
      <c r="C501" s="419">
        <v>143.30000000000001</v>
      </c>
      <c r="D501" s="420">
        <v>143.01666666666665</v>
      </c>
      <c r="E501" s="420">
        <v>141.93333333333331</v>
      </c>
      <c r="F501" s="420">
        <v>140.56666666666666</v>
      </c>
      <c r="G501" s="420">
        <v>139.48333333333332</v>
      </c>
      <c r="H501" s="420">
        <v>144.3833333333333</v>
      </c>
      <c r="I501" s="420">
        <v>145.46666666666667</v>
      </c>
      <c r="J501" s="420">
        <v>146.83333333333329</v>
      </c>
      <c r="K501" s="419">
        <v>144.1</v>
      </c>
      <c r="L501" s="419">
        <v>141.65</v>
      </c>
      <c r="M501" s="419">
        <v>8.3363899999999997</v>
      </c>
    </row>
    <row r="502" spans="1:13">
      <c r="A502" s="245">
        <v>492</v>
      </c>
      <c r="B502" s="421" t="s">
        <v>509</v>
      </c>
      <c r="C502" s="419">
        <v>96.9</v>
      </c>
      <c r="D502" s="420">
        <v>96.733333333333334</v>
      </c>
      <c r="E502" s="420">
        <v>93.716666666666669</v>
      </c>
      <c r="F502" s="420">
        <v>90.533333333333331</v>
      </c>
      <c r="G502" s="420">
        <v>87.516666666666666</v>
      </c>
      <c r="H502" s="420">
        <v>99.916666666666671</v>
      </c>
      <c r="I502" s="420">
        <v>102.93333333333335</v>
      </c>
      <c r="J502" s="420">
        <v>106.11666666666667</v>
      </c>
      <c r="K502" s="419">
        <v>99.75</v>
      </c>
      <c r="L502" s="419">
        <v>93.55</v>
      </c>
      <c r="M502" s="419">
        <v>35.602060000000002</v>
      </c>
    </row>
    <row r="503" spans="1:13">
      <c r="A503" s="245">
        <v>493</v>
      </c>
      <c r="B503" s="421" t="s">
        <v>749</v>
      </c>
      <c r="C503" s="419">
        <v>499.7</v>
      </c>
      <c r="D503" s="420">
        <v>501.4666666666667</v>
      </c>
      <c r="E503" s="420">
        <v>493.93333333333339</v>
      </c>
      <c r="F503" s="420">
        <v>488.16666666666669</v>
      </c>
      <c r="G503" s="420">
        <v>480.63333333333338</v>
      </c>
      <c r="H503" s="420">
        <v>507.23333333333341</v>
      </c>
      <c r="I503" s="420">
        <v>514.76666666666665</v>
      </c>
      <c r="J503" s="420">
        <v>520.53333333333342</v>
      </c>
      <c r="K503" s="419">
        <v>509</v>
      </c>
      <c r="L503" s="419">
        <v>495.7</v>
      </c>
      <c r="M503" s="419">
        <v>0.36247000000000001</v>
      </c>
    </row>
    <row r="504" spans="1:13">
      <c r="A504" s="245">
        <v>494</v>
      </c>
      <c r="B504" s="421" t="s">
        <v>510</v>
      </c>
      <c r="C504" s="419">
        <v>2286.9499999999998</v>
      </c>
      <c r="D504" s="420">
        <v>2274.7000000000003</v>
      </c>
      <c r="E504" s="420">
        <v>2236.2500000000005</v>
      </c>
      <c r="F504" s="420">
        <v>2185.5500000000002</v>
      </c>
      <c r="G504" s="420">
        <v>2147.1000000000004</v>
      </c>
      <c r="H504" s="420">
        <v>2325.4000000000005</v>
      </c>
      <c r="I504" s="420">
        <v>2363.8500000000004</v>
      </c>
      <c r="J504" s="420">
        <v>2414.5500000000006</v>
      </c>
      <c r="K504" s="419">
        <v>2313.15</v>
      </c>
      <c r="L504" s="419">
        <v>2224</v>
      </c>
      <c r="M504" s="419">
        <v>1.8239000000000001</v>
      </c>
    </row>
    <row r="505" spans="1:13">
      <c r="A505" s="245">
        <v>495</v>
      </c>
      <c r="B505" s="421" t="s">
        <v>196</v>
      </c>
      <c r="C505" s="419">
        <v>539.35</v>
      </c>
      <c r="D505" s="420">
        <v>541.08333333333337</v>
      </c>
      <c r="E505" s="420">
        <v>536.26666666666677</v>
      </c>
      <c r="F505" s="420">
        <v>533.18333333333339</v>
      </c>
      <c r="G505" s="420">
        <v>528.36666666666679</v>
      </c>
      <c r="H505" s="420">
        <v>544.16666666666674</v>
      </c>
      <c r="I505" s="420">
        <v>548.98333333333335</v>
      </c>
      <c r="J505" s="420">
        <v>552.06666666666672</v>
      </c>
      <c r="K505" s="419">
        <v>545.9</v>
      </c>
      <c r="L505" s="419">
        <v>538</v>
      </c>
      <c r="M505" s="419">
        <v>43.29374</v>
      </c>
    </row>
    <row r="506" spans="1:13">
      <c r="A506" s="245">
        <v>496</v>
      </c>
      <c r="B506" s="421" t="s">
        <v>511</v>
      </c>
      <c r="C506" s="419">
        <v>540.5</v>
      </c>
      <c r="D506" s="420">
        <v>533.30000000000007</v>
      </c>
      <c r="E506" s="420">
        <v>522.30000000000018</v>
      </c>
      <c r="F506" s="420">
        <v>504.10000000000014</v>
      </c>
      <c r="G506" s="420">
        <v>493.10000000000025</v>
      </c>
      <c r="H506" s="420">
        <v>551.50000000000011</v>
      </c>
      <c r="I506" s="420">
        <v>562.49999999999989</v>
      </c>
      <c r="J506" s="420">
        <v>580.70000000000005</v>
      </c>
      <c r="K506" s="419">
        <v>544.29999999999995</v>
      </c>
      <c r="L506" s="419">
        <v>515.1</v>
      </c>
      <c r="M506" s="419">
        <v>13.995939999999999</v>
      </c>
    </row>
    <row r="507" spans="1:13">
      <c r="A507" s="245">
        <v>497</v>
      </c>
      <c r="B507" s="421" t="s">
        <v>197</v>
      </c>
      <c r="C507" s="419">
        <v>13.55</v>
      </c>
      <c r="D507" s="420">
        <v>13.583333333333334</v>
      </c>
      <c r="E507" s="420">
        <v>13.466666666666669</v>
      </c>
      <c r="F507" s="420">
        <v>13.383333333333335</v>
      </c>
      <c r="G507" s="420">
        <v>13.266666666666669</v>
      </c>
      <c r="H507" s="420">
        <v>13.666666666666668</v>
      </c>
      <c r="I507" s="420">
        <v>13.783333333333331</v>
      </c>
      <c r="J507" s="420">
        <v>13.866666666666667</v>
      </c>
      <c r="K507" s="419">
        <v>13.7</v>
      </c>
      <c r="L507" s="419">
        <v>13.5</v>
      </c>
      <c r="M507" s="419">
        <v>705.46748000000002</v>
      </c>
    </row>
    <row r="508" spans="1:13">
      <c r="A508" s="245">
        <v>498</v>
      </c>
      <c r="B508" s="421" t="s">
        <v>198</v>
      </c>
      <c r="C508" s="419">
        <v>215.25</v>
      </c>
      <c r="D508" s="420">
        <v>215.88333333333333</v>
      </c>
      <c r="E508" s="420">
        <v>213.76666666666665</v>
      </c>
      <c r="F508" s="420">
        <v>212.28333333333333</v>
      </c>
      <c r="G508" s="420">
        <v>210.16666666666666</v>
      </c>
      <c r="H508" s="420">
        <v>217.36666666666665</v>
      </c>
      <c r="I508" s="420">
        <v>219.48333333333332</v>
      </c>
      <c r="J508" s="420">
        <v>220.96666666666664</v>
      </c>
      <c r="K508" s="419">
        <v>218</v>
      </c>
      <c r="L508" s="419">
        <v>214.4</v>
      </c>
      <c r="M508" s="419">
        <v>72.365549999999999</v>
      </c>
    </row>
    <row r="509" spans="1:13">
      <c r="A509" s="245">
        <v>499</v>
      </c>
      <c r="B509" s="421" t="s">
        <v>512</v>
      </c>
      <c r="C509" s="419">
        <v>324.60000000000002</v>
      </c>
      <c r="D509" s="420">
        <v>322.05</v>
      </c>
      <c r="E509" s="420">
        <v>314.85000000000002</v>
      </c>
      <c r="F509" s="420">
        <v>305.10000000000002</v>
      </c>
      <c r="G509" s="420">
        <v>297.90000000000003</v>
      </c>
      <c r="H509" s="420">
        <v>331.8</v>
      </c>
      <c r="I509" s="420">
        <v>338.99999999999994</v>
      </c>
      <c r="J509" s="420">
        <v>348.75</v>
      </c>
      <c r="K509" s="419">
        <v>329.25</v>
      </c>
      <c r="L509" s="419">
        <v>312.3</v>
      </c>
      <c r="M509" s="419">
        <v>46.249160000000003</v>
      </c>
    </row>
    <row r="510" spans="1:13">
      <c r="A510" s="245">
        <v>500</v>
      </c>
      <c r="B510" s="421" t="s">
        <v>513</v>
      </c>
      <c r="C510" s="419">
        <v>2149.6</v>
      </c>
      <c r="D510" s="420">
        <v>2137.5333333333333</v>
      </c>
      <c r="E510" s="420">
        <v>2120.0666666666666</v>
      </c>
      <c r="F510" s="420">
        <v>2090.5333333333333</v>
      </c>
      <c r="G510" s="420">
        <v>2073.0666666666666</v>
      </c>
      <c r="H510" s="420">
        <v>2167.0666666666666</v>
      </c>
      <c r="I510" s="420">
        <v>2184.5333333333328</v>
      </c>
      <c r="J510" s="420">
        <v>2214.0666666666666</v>
      </c>
      <c r="K510" s="419">
        <v>2155</v>
      </c>
      <c r="L510" s="419">
        <v>2108</v>
      </c>
      <c r="M510" s="419">
        <v>0.85546</v>
      </c>
    </row>
    <row r="511" spans="1:13">
      <c r="A511" s="245">
        <v>501</v>
      </c>
      <c r="B511" s="421" t="s">
        <v>723</v>
      </c>
      <c r="C511" s="419">
        <v>2035.35</v>
      </c>
      <c r="D511" s="420">
        <v>2008.5666666666666</v>
      </c>
      <c r="E511" s="420">
        <v>1981.7833333333333</v>
      </c>
      <c r="F511" s="420">
        <v>1928.2166666666667</v>
      </c>
      <c r="G511" s="420">
        <v>1901.4333333333334</v>
      </c>
      <c r="H511" s="420">
        <v>2062.1333333333332</v>
      </c>
      <c r="I511" s="420">
        <v>2088.9166666666665</v>
      </c>
      <c r="J511" s="420">
        <v>2142.4833333333331</v>
      </c>
      <c r="K511" s="419">
        <v>2035.35</v>
      </c>
      <c r="L511" s="419">
        <v>1955</v>
      </c>
      <c r="M511" s="419">
        <v>1.04416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34"/>
      <c r="B5" s="534"/>
      <c r="C5" s="535"/>
      <c r="D5" s="535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514</v>
      </c>
      <c r="B7" s="536" t="s">
        <v>515</v>
      </c>
      <c r="C7" s="536"/>
      <c r="D7" s="239">
        <f>Main!B10</f>
        <v>44379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516</v>
      </c>
      <c r="B9" s="243" t="s">
        <v>517</v>
      </c>
      <c r="C9" s="243" t="s">
        <v>518</v>
      </c>
      <c r="D9" s="243" t="s">
        <v>519</v>
      </c>
      <c r="E9" s="243" t="s">
        <v>520</v>
      </c>
      <c r="F9" s="243" t="s">
        <v>521</v>
      </c>
      <c r="G9" s="243" t="s">
        <v>522</v>
      </c>
      <c r="H9" s="243" t="s">
        <v>523</v>
      </c>
    </row>
    <row r="10" spans="1:35">
      <c r="A10" s="221">
        <v>44378</v>
      </c>
      <c r="B10" s="244">
        <v>539570</v>
      </c>
      <c r="C10" s="245" t="s">
        <v>865</v>
      </c>
      <c r="D10" s="245" t="s">
        <v>949</v>
      </c>
      <c r="E10" s="432" t="s">
        <v>525</v>
      </c>
      <c r="F10" s="337">
        <v>115200</v>
      </c>
      <c r="G10" s="244">
        <v>8.1300000000000008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44378</v>
      </c>
      <c r="B11" s="244">
        <v>543269</v>
      </c>
      <c r="C11" s="245" t="s">
        <v>880</v>
      </c>
      <c r="D11" s="245" t="s">
        <v>881</v>
      </c>
      <c r="E11" s="245" t="s">
        <v>525</v>
      </c>
      <c r="F11" s="337">
        <v>4800</v>
      </c>
      <c r="G11" s="244">
        <v>37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44378</v>
      </c>
      <c r="B12" s="244">
        <v>543269</v>
      </c>
      <c r="C12" s="245" t="s">
        <v>880</v>
      </c>
      <c r="D12" s="245" t="s">
        <v>882</v>
      </c>
      <c r="E12" s="432" t="s">
        <v>524</v>
      </c>
      <c r="F12" s="337">
        <v>4800</v>
      </c>
      <c r="G12" s="244">
        <v>37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44378</v>
      </c>
      <c r="B13" s="244">
        <v>511710</v>
      </c>
      <c r="C13" s="245" t="s">
        <v>950</v>
      </c>
      <c r="D13" s="245" t="s">
        <v>951</v>
      </c>
      <c r="E13" s="432" t="s">
        <v>524</v>
      </c>
      <c r="F13" s="337">
        <v>1</v>
      </c>
      <c r="G13" s="244">
        <v>1.38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44378</v>
      </c>
      <c r="B14" s="244">
        <v>511710</v>
      </c>
      <c r="C14" s="245" t="s">
        <v>950</v>
      </c>
      <c r="D14" s="245" t="s">
        <v>951</v>
      </c>
      <c r="E14" s="245" t="s">
        <v>525</v>
      </c>
      <c r="F14" s="337">
        <v>334437</v>
      </c>
      <c r="G14" s="244">
        <v>1.38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44378</v>
      </c>
      <c r="B15" s="244">
        <v>526703</v>
      </c>
      <c r="C15" s="245" t="s">
        <v>952</v>
      </c>
      <c r="D15" s="245" t="s">
        <v>953</v>
      </c>
      <c r="E15" s="245" t="s">
        <v>524</v>
      </c>
      <c r="F15" s="337">
        <v>17049</v>
      </c>
      <c r="G15" s="244">
        <v>87.88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44378</v>
      </c>
      <c r="B16" s="244">
        <v>530643</v>
      </c>
      <c r="C16" s="245" t="s">
        <v>866</v>
      </c>
      <c r="D16" s="245" t="s">
        <v>867</v>
      </c>
      <c r="E16" s="245" t="s">
        <v>525</v>
      </c>
      <c r="F16" s="337">
        <v>255000</v>
      </c>
      <c r="G16" s="244">
        <v>57.61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44378</v>
      </c>
      <c r="B17" s="244">
        <v>505700</v>
      </c>
      <c r="C17" s="245" t="s">
        <v>954</v>
      </c>
      <c r="D17" s="245" t="s">
        <v>955</v>
      </c>
      <c r="E17" s="245" t="s">
        <v>524</v>
      </c>
      <c r="F17" s="337">
        <v>658153</v>
      </c>
      <c r="G17" s="244">
        <v>135.85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44378</v>
      </c>
      <c r="B18" s="244">
        <v>505700</v>
      </c>
      <c r="C18" s="245" t="s">
        <v>954</v>
      </c>
      <c r="D18" s="245" t="s">
        <v>955</v>
      </c>
      <c r="E18" s="432" t="s">
        <v>525</v>
      </c>
      <c r="F18" s="337">
        <v>633653</v>
      </c>
      <c r="G18" s="244">
        <v>136.1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44378</v>
      </c>
      <c r="B19" s="244">
        <v>505700</v>
      </c>
      <c r="C19" s="245" t="s">
        <v>954</v>
      </c>
      <c r="D19" s="245" t="s">
        <v>956</v>
      </c>
      <c r="E19" s="245" t="s">
        <v>524</v>
      </c>
      <c r="F19" s="337">
        <v>611119</v>
      </c>
      <c r="G19" s="244">
        <v>136.09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44378</v>
      </c>
      <c r="B20" s="244">
        <v>505700</v>
      </c>
      <c r="C20" s="245" t="s">
        <v>954</v>
      </c>
      <c r="D20" s="245" t="s">
        <v>956</v>
      </c>
      <c r="E20" s="245" t="s">
        <v>525</v>
      </c>
      <c r="F20" s="337">
        <v>624291</v>
      </c>
      <c r="G20" s="244">
        <v>135.87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44378</v>
      </c>
      <c r="B21" s="244">
        <v>524444</v>
      </c>
      <c r="C21" s="245" t="s">
        <v>957</v>
      </c>
      <c r="D21" s="245" t="s">
        <v>958</v>
      </c>
      <c r="E21" s="245" t="s">
        <v>525</v>
      </c>
      <c r="F21" s="337">
        <v>412000</v>
      </c>
      <c r="G21" s="244">
        <v>102.89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44378</v>
      </c>
      <c r="B22" s="244">
        <v>504028</v>
      </c>
      <c r="C22" s="245" t="s">
        <v>959</v>
      </c>
      <c r="D22" s="245" t="s">
        <v>960</v>
      </c>
      <c r="E22" s="432" t="s">
        <v>525</v>
      </c>
      <c r="F22" s="337">
        <v>125000</v>
      </c>
      <c r="G22" s="244">
        <v>58.59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44378</v>
      </c>
      <c r="B23" s="244">
        <v>531979</v>
      </c>
      <c r="C23" s="245" t="s">
        <v>961</v>
      </c>
      <c r="D23" s="245" t="s">
        <v>962</v>
      </c>
      <c r="E23" s="245" t="s">
        <v>525</v>
      </c>
      <c r="F23" s="337">
        <v>37400</v>
      </c>
      <c r="G23" s="244">
        <v>39.06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44378</v>
      </c>
      <c r="B24" s="244">
        <v>530315</v>
      </c>
      <c r="C24" s="245" t="s">
        <v>963</v>
      </c>
      <c r="D24" s="245" t="s">
        <v>964</v>
      </c>
      <c r="E24" s="245" t="s">
        <v>524</v>
      </c>
      <c r="F24" s="337">
        <v>79495</v>
      </c>
      <c r="G24" s="244">
        <v>99.62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44378</v>
      </c>
      <c r="B25" s="244">
        <v>540134</v>
      </c>
      <c r="C25" s="245" t="s">
        <v>965</v>
      </c>
      <c r="D25" s="245" t="s">
        <v>966</v>
      </c>
      <c r="E25" s="432" t="s">
        <v>524</v>
      </c>
      <c r="F25" s="337">
        <v>79919</v>
      </c>
      <c r="G25" s="244">
        <v>4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44378</v>
      </c>
      <c r="B26" s="244">
        <v>540134</v>
      </c>
      <c r="C26" s="245" t="s">
        <v>965</v>
      </c>
      <c r="D26" s="245" t="s">
        <v>967</v>
      </c>
      <c r="E26" s="245" t="s">
        <v>525</v>
      </c>
      <c r="F26" s="337">
        <v>95000</v>
      </c>
      <c r="G26" s="244">
        <v>4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44378</v>
      </c>
      <c r="B27" s="244">
        <v>540134</v>
      </c>
      <c r="C27" s="245" t="s">
        <v>965</v>
      </c>
      <c r="D27" s="245" t="s">
        <v>968</v>
      </c>
      <c r="E27" s="432" t="s">
        <v>525</v>
      </c>
      <c r="F27" s="337">
        <v>155000</v>
      </c>
      <c r="G27" s="244">
        <v>4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44378</v>
      </c>
      <c r="B28" s="244">
        <v>540134</v>
      </c>
      <c r="C28" s="245" t="s">
        <v>965</v>
      </c>
      <c r="D28" s="245" t="s">
        <v>969</v>
      </c>
      <c r="E28" s="432" t="s">
        <v>524</v>
      </c>
      <c r="F28" s="337">
        <v>50000</v>
      </c>
      <c r="G28" s="244">
        <v>4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44378</v>
      </c>
      <c r="B29" s="244">
        <v>517571</v>
      </c>
      <c r="C29" s="245" t="s">
        <v>908</v>
      </c>
      <c r="D29" s="245" t="s">
        <v>910</v>
      </c>
      <c r="E29" s="245" t="s">
        <v>525</v>
      </c>
      <c r="F29" s="337">
        <v>118875</v>
      </c>
      <c r="G29" s="244">
        <v>12.99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44378</v>
      </c>
      <c r="B30" s="244">
        <v>539679</v>
      </c>
      <c r="C30" s="245" t="s">
        <v>970</v>
      </c>
      <c r="D30" s="245" t="s">
        <v>971</v>
      </c>
      <c r="E30" s="432" t="s">
        <v>525</v>
      </c>
      <c r="F30" s="337">
        <v>35000</v>
      </c>
      <c r="G30" s="244">
        <v>10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44378</v>
      </c>
      <c r="B31" s="244">
        <v>532397</v>
      </c>
      <c r="C31" s="245" t="s">
        <v>972</v>
      </c>
      <c r="D31" s="245" t="s">
        <v>973</v>
      </c>
      <c r="E31" s="432" t="s">
        <v>525</v>
      </c>
      <c r="F31" s="337">
        <v>29081</v>
      </c>
      <c r="G31" s="244">
        <v>9.0399999999999991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44378</v>
      </c>
      <c r="B32" s="244">
        <v>532654</v>
      </c>
      <c r="C32" s="245" t="s">
        <v>898</v>
      </c>
      <c r="D32" s="245" t="s">
        <v>974</v>
      </c>
      <c r="E32" s="245" t="s">
        <v>525</v>
      </c>
      <c r="F32" s="337">
        <v>549798</v>
      </c>
      <c r="G32" s="244">
        <v>36.4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44378</v>
      </c>
      <c r="B33" s="244">
        <v>504273</v>
      </c>
      <c r="C33" s="245" t="s">
        <v>883</v>
      </c>
      <c r="D33" s="245" t="s">
        <v>884</v>
      </c>
      <c r="E33" s="432" t="s">
        <v>525</v>
      </c>
      <c r="F33" s="337">
        <v>375000</v>
      </c>
      <c r="G33" s="244">
        <v>19.7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44378</v>
      </c>
      <c r="B34" s="244">
        <v>532918</v>
      </c>
      <c r="C34" s="245" t="s">
        <v>975</v>
      </c>
      <c r="D34" s="245" t="s">
        <v>976</v>
      </c>
      <c r="E34" s="245" t="s">
        <v>525</v>
      </c>
      <c r="F34" s="337">
        <v>102072</v>
      </c>
      <c r="G34" s="244">
        <v>25.61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44378</v>
      </c>
      <c r="B35" s="244">
        <v>538611</v>
      </c>
      <c r="C35" s="245" t="s">
        <v>977</v>
      </c>
      <c r="D35" s="245" t="s">
        <v>978</v>
      </c>
      <c r="E35" s="432" t="s">
        <v>524</v>
      </c>
      <c r="F35" s="337">
        <v>80856</v>
      </c>
      <c r="G35" s="244">
        <v>6.7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44378</v>
      </c>
      <c r="B36" s="244">
        <v>516110</v>
      </c>
      <c r="C36" s="245" t="s">
        <v>979</v>
      </c>
      <c r="D36" s="245" t="s">
        <v>980</v>
      </c>
      <c r="E36" s="245" t="s">
        <v>524</v>
      </c>
      <c r="F36" s="337">
        <v>200000</v>
      </c>
      <c r="G36" s="244">
        <v>18.170000000000002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44378</v>
      </c>
      <c r="B37" s="244">
        <v>516110</v>
      </c>
      <c r="C37" s="245" t="s">
        <v>979</v>
      </c>
      <c r="D37" s="245" t="s">
        <v>981</v>
      </c>
      <c r="E37" s="432" t="s">
        <v>525</v>
      </c>
      <c r="F37" s="337">
        <v>200000</v>
      </c>
      <c r="G37" s="244">
        <v>18.16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44378</v>
      </c>
      <c r="B38" s="244">
        <v>543244</v>
      </c>
      <c r="C38" s="245" t="s">
        <v>982</v>
      </c>
      <c r="D38" s="245" t="s">
        <v>983</v>
      </c>
      <c r="E38" s="245" t="s">
        <v>524</v>
      </c>
      <c r="F38" s="337">
        <v>12000</v>
      </c>
      <c r="G38" s="244">
        <v>131.65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44378</v>
      </c>
      <c r="B39" s="244">
        <v>543244</v>
      </c>
      <c r="C39" s="245" t="s">
        <v>982</v>
      </c>
      <c r="D39" s="245" t="s">
        <v>983</v>
      </c>
      <c r="E39" s="432" t="s">
        <v>525</v>
      </c>
      <c r="F39" s="337">
        <v>3000</v>
      </c>
      <c r="G39" s="244">
        <v>127.8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44378</v>
      </c>
      <c r="B40" s="244">
        <v>530433</v>
      </c>
      <c r="C40" s="245" t="s">
        <v>984</v>
      </c>
      <c r="D40" s="245" t="s">
        <v>985</v>
      </c>
      <c r="E40" s="432" t="s">
        <v>524</v>
      </c>
      <c r="F40" s="337">
        <v>95000</v>
      </c>
      <c r="G40" s="244">
        <v>63.06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44378</v>
      </c>
      <c r="B41" s="244">
        <v>507998</v>
      </c>
      <c r="C41" s="245" t="s">
        <v>986</v>
      </c>
      <c r="D41" s="245" t="s">
        <v>987</v>
      </c>
      <c r="E41" s="245" t="s">
        <v>525</v>
      </c>
      <c r="F41" s="337">
        <v>75835</v>
      </c>
      <c r="G41" s="244">
        <v>35.24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44378</v>
      </c>
      <c r="B42" s="244">
        <v>520155</v>
      </c>
      <c r="C42" s="245" t="s">
        <v>988</v>
      </c>
      <c r="D42" s="245" t="s">
        <v>989</v>
      </c>
      <c r="E42" s="245" t="s">
        <v>525</v>
      </c>
      <c r="F42" s="337">
        <v>81928</v>
      </c>
      <c r="G42" s="244">
        <v>9.9700000000000006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44378</v>
      </c>
      <c r="B43" s="244">
        <v>532070</v>
      </c>
      <c r="C43" s="245" t="s">
        <v>990</v>
      </c>
      <c r="D43" s="245" t="s">
        <v>991</v>
      </c>
      <c r="E43" s="432" t="s">
        <v>524</v>
      </c>
      <c r="F43" s="337">
        <v>45000</v>
      </c>
      <c r="G43" s="244">
        <v>12.68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44378</v>
      </c>
      <c r="B44" s="244">
        <v>532070</v>
      </c>
      <c r="C44" s="245" t="s">
        <v>990</v>
      </c>
      <c r="D44" s="245" t="s">
        <v>992</v>
      </c>
      <c r="E44" s="432" t="s">
        <v>524</v>
      </c>
      <c r="F44" s="337">
        <v>27051</v>
      </c>
      <c r="G44" s="244">
        <v>12.72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44378</v>
      </c>
      <c r="B45" s="244">
        <v>532070</v>
      </c>
      <c r="C45" s="245" t="s">
        <v>990</v>
      </c>
      <c r="D45" s="245" t="s">
        <v>992</v>
      </c>
      <c r="E45" s="245" t="s">
        <v>525</v>
      </c>
      <c r="F45" s="337">
        <v>42407</v>
      </c>
      <c r="G45" s="244">
        <v>12.62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44378</v>
      </c>
      <c r="B46" s="244">
        <v>543310</v>
      </c>
      <c r="C46" s="245" t="s">
        <v>886</v>
      </c>
      <c r="D46" s="245" t="s">
        <v>885</v>
      </c>
      <c r="E46" s="432" t="s">
        <v>524</v>
      </c>
      <c r="F46" s="337">
        <v>10000</v>
      </c>
      <c r="G46" s="244">
        <v>61.05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44378</v>
      </c>
      <c r="B47" s="244">
        <v>531917</v>
      </c>
      <c r="C47" s="245" t="s">
        <v>993</v>
      </c>
      <c r="D47" s="245" t="s">
        <v>994</v>
      </c>
      <c r="E47" s="245" t="s">
        <v>525</v>
      </c>
      <c r="F47" s="337">
        <v>145000</v>
      </c>
      <c r="G47" s="244">
        <v>1.89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44378</v>
      </c>
      <c r="B48" s="244">
        <v>513216</v>
      </c>
      <c r="C48" s="245" t="s">
        <v>848</v>
      </c>
      <c r="D48" s="245" t="s">
        <v>857</v>
      </c>
      <c r="E48" s="432" t="s">
        <v>525</v>
      </c>
      <c r="F48" s="337">
        <v>894526</v>
      </c>
      <c r="G48" s="244">
        <v>4.79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44378</v>
      </c>
      <c r="B49" s="244">
        <v>517393</v>
      </c>
      <c r="C49" s="245" t="s">
        <v>868</v>
      </c>
      <c r="D49" s="245" t="s">
        <v>869</v>
      </c>
      <c r="E49" s="432" t="s">
        <v>525</v>
      </c>
      <c r="F49" s="337">
        <v>620000</v>
      </c>
      <c r="G49" s="244">
        <v>0.88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44378</v>
      </c>
      <c r="B50" s="244">
        <v>512064</v>
      </c>
      <c r="C50" s="245" t="s">
        <v>995</v>
      </c>
      <c r="D50" s="245" t="s">
        <v>996</v>
      </c>
      <c r="E50" s="245" t="s">
        <v>525</v>
      </c>
      <c r="F50" s="337">
        <v>2595</v>
      </c>
      <c r="G50" s="244">
        <v>78.650000000000006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44378</v>
      </c>
      <c r="B51" s="244">
        <v>512064</v>
      </c>
      <c r="C51" s="245" t="s">
        <v>995</v>
      </c>
      <c r="D51" s="245" t="s">
        <v>997</v>
      </c>
      <c r="E51" s="245" t="s">
        <v>524</v>
      </c>
      <c r="F51" s="337">
        <v>1300</v>
      </c>
      <c r="G51" s="244">
        <v>78.650000000000006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44378</v>
      </c>
      <c r="B52" s="244">
        <v>512064</v>
      </c>
      <c r="C52" s="245" t="s">
        <v>995</v>
      </c>
      <c r="D52" s="245" t="s">
        <v>998</v>
      </c>
      <c r="E52" s="245" t="s">
        <v>524</v>
      </c>
      <c r="F52" s="337">
        <v>1600</v>
      </c>
      <c r="G52" s="244">
        <v>78.650000000000006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44378</v>
      </c>
      <c r="B53" s="244">
        <v>533427</v>
      </c>
      <c r="C53" s="245" t="s">
        <v>999</v>
      </c>
      <c r="D53" s="245" t="s">
        <v>1000</v>
      </c>
      <c r="E53" s="432" t="s">
        <v>524</v>
      </c>
      <c r="F53" s="337">
        <v>100000</v>
      </c>
      <c r="G53" s="244">
        <v>16.53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44378</v>
      </c>
      <c r="B54" s="244">
        <v>533427</v>
      </c>
      <c r="C54" s="245" t="s">
        <v>999</v>
      </c>
      <c r="D54" s="245" t="s">
        <v>1001</v>
      </c>
      <c r="E54" s="432" t="s">
        <v>524</v>
      </c>
      <c r="F54" s="337">
        <v>150000</v>
      </c>
      <c r="G54" s="244">
        <v>15.95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44378</v>
      </c>
      <c r="B55" s="244">
        <v>533427</v>
      </c>
      <c r="C55" s="245" t="s">
        <v>999</v>
      </c>
      <c r="D55" s="245" t="s">
        <v>1002</v>
      </c>
      <c r="E55" s="245" t="s">
        <v>525</v>
      </c>
      <c r="F55" s="337">
        <v>161665</v>
      </c>
      <c r="G55" s="244">
        <v>16.18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44378</v>
      </c>
      <c r="B56" s="244">
        <v>533427</v>
      </c>
      <c r="C56" s="245" t="s">
        <v>999</v>
      </c>
      <c r="D56" s="245" t="s">
        <v>1003</v>
      </c>
      <c r="E56" s="245" t="s">
        <v>525</v>
      </c>
      <c r="F56" s="337">
        <v>185000</v>
      </c>
      <c r="G56" s="244">
        <v>16.440000000000001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44378</v>
      </c>
      <c r="B57" s="244">
        <v>533427</v>
      </c>
      <c r="C57" s="245" t="s">
        <v>999</v>
      </c>
      <c r="D57" s="245" t="s">
        <v>1004</v>
      </c>
      <c r="E57" s="432" t="s">
        <v>524</v>
      </c>
      <c r="F57" s="337">
        <v>100000</v>
      </c>
      <c r="G57" s="244">
        <v>16.510000000000002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44378</v>
      </c>
      <c r="B58" s="244" t="s">
        <v>1005</v>
      </c>
      <c r="C58" s="245" t="s">
        <v>1006</v>
      </c>
      <c r="D58" s="245" t="s">
        <v>820</v>
      </c>
      <c r="E58" s="245" t="s">
        <v>524</v>
      </c>
      <c r="F58" s="337">
        <v>204291</v>
      </c>
      <c r="G58" s="244">
        <v>317.61</v>
      </c>
      <c r="H58" s="315" t="s">
        <v>814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44378</v>
      </c>
      <c r="B59" s="244" t="s">
        <v>1005</v>
      </c>
      <c r="C59" s="245" t="s">
        <v>1006</v>
      </c>
      <c r="D59" s="245" t="s">
        <v>1007</v>
      </c>
      <c r="E59" s="245" t="s">
        <v>524</v>
      </c>
      <c r="F59" s="337">
        <v>200000</v>
      </c>
      <c r="G59" s="244">
        <v>314.97000000000003</v>
      </c>
      <c r="H59" s="315" t="s">
        <v>814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44378</v>
      </c>
      <c r="B60" s="244" t="s">
        <v>887</v>
      </c>
      <c r="C60" s="245" t="s">
        <v>888</v>
      </c>
      <c r="D60" s="245" t="s">
        <v>820</v>
      </c>
      <c r="E60" s="245" t="s">
        <v>524</v>
      </c>
      <c r="F60" s="337">
        <v>81425</v>
      </c>
      <c r="G60" s="244">
        <v>70.400000000000006</v>
      </c>
      <c r="H60" s="315" t="s">
        <v>814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44378</v>
      </c>
      <c r="B61" s="244" t="s">
        <v>889</v>
      </c>
      <c r="C61" s="245" t="s">
        <v>890</v>
      </c>
      <c r="D61" s="245" t="s">
        <v>891</v>
      </c>
      <c r="E61" s="245" t="s">
        <v>524</v>
      </c>
      <c r="F61" s="337">
        <v>12000</v>
      </c>
      <c r="G61" s="244">
        <v>7.23</v>
      </c>
      <c r="H61" s="315" t="s">
        <v>814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44378</v>
      </c>
      <c r="B62" s="244" t="s">
        <v>892</v>
      </c>
      <c r="C62" s="222" t="s">
        <v>893</v>
      </c>
      <c r="D62" s="222" t="s">
        <v>1008</v>
      </c>
      <c r="E62" s="245" t="s">
        <v>524</v>
      </c>
      <c r="F62" s="337">
        <v>199200</v>
      </c>
      <c r="G62" s="244">
        <v>141.24</v>
      </c>
      <c r="H62" s="315" t="s">
        <v>814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44378</v>
      </c>
      <c r="B63" s="244" t="s">
        <v>931</v>
      </c>
      <c r="C63" s="245" t="s">
        <v>1009</v>
      </c>
      <c r="D63" s="245" t="s">
        <v>835</v>
      </c>
      <c r="E63" s="245" t="s">
        <v>524</v>
      </c>
      <c r="F63" s="337">
        <v>1002271</v>
      </c>
      <c r="G63" s="244">
        <v>1090.78</v>
      </c>
      <c r="H63" s="315" t="s">
        <v>814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44378</v>
      </c>
      <c r="B64" s="244" t="s">
        <v>931</v>
      </c>
      <c r="C64" s="245" t="s">
        <v>1009</v>
      </c>
      <c r="D64" s="245" t="s">
        <v>820</v>
      </c>
      <c r="E64" s="245" t="s">
        <v>524</v>
      </c>
      <c r="F64" s="337">
        <v>1388492</v>
      </c>
      <c r="G64" s="244">
        <v>1075.51</v>
      </c>
      <c r="H64" s="315" t="s">
        <v>814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44378</v>
      </c>
      <c r="B65" s="244" t="s">
        <v>1010</v>
      </c>
      <c r="C65" s="245" t="s">
        <v>1011</v>
      </c>
      <c r="D65" s="245" t="s">
        <v>1012</v>
      </c>
      <c r="E65" s="245" t="s">
        <v>524</v>
      </c>
      <c r="F65" s="337">
        <v>370000</v>
      </c>
      <c r="G65" s="244">
        <v>77.12</v>
      </c>
      <c r="H65" s="315" t="s">
        <v>814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44378</v>
      </c>
      <c r="B66" s="244" t="s">
        <v>1013</v>
      </c>
      <c r="C66" s="245" t="s">
        <v>1014</v>
      </c>
      <c r="D66" s="245" t="s">
        <v>820</v>
      </c>
      <c r="E66" s="245" t="s">
        <v>524</v>
      </c>
      <c r="F66" s="337">
        <v>264718</v>
      </c>
      <c r="G66" s="244">
        <v>706.1</v>
      </c>
      <c r="H66" s="315" t="s">
        <v>814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44378</v>
      </c>
      <c r="B67" s="244" t="s">
        <v>908</v>
      </c>
      <c r="C67" s="245" t="s">
        <v>909</v>
      </c>
      <c r="D67" s="245" t="s">
        <v>1015</v>
      </c>
      <c r="E67" s="245" t="s">
        <v>524</v>
      </c>
      <c r="F67" s="337">
        <v>50000</v>
      </c>
      <c r="G67" s="244">
        <v>12.85</v>
      </c>
      <c r="H67" s="315" t="s">
        <v>814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44378</v>
      </c>
      <c r="B68" s="244" t="s">
        <v>1016</v>
      </c>
      <c r="C68" s="245" t="s">
        <v>1017</v>
      </c>
      <c r="D68" s="245" t="s">
        <v>1018</v>
      </c>
      <c r="E68" s="245" t="s">
        <v>524</v>
      </c>
      <c r="F68" s="337">
        <v>4431506</v>
      </c>
      <c r="G68" s="244">
        <v>4.05</v>
      </c>
      <c r="H68" s="315" t="s">
        <v>814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44378</v>
      </c>
      <c r="B69" s="244" t="s">
        <v>396</v>
      </c>
      <c r="C69" s="245" t="s">
        <v>1019</v>
      </c>
      <c r="D69" s="245" t="s">
        <v>820</v>
      </c>
      <c r="E69" s="245" t="s">
        <v>524</v>
      </c>
      <c r="F69" s="337">
        <v>1238509</v>
      </c>
      <c r="G69" s="244">
        <v>221.2</v>
      </c>
      <c r="H69" s="315" t="s">
        <v>814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44378</v>
      </c>
      <c r="B70" s="244" t="s">
        <v>396</v>
      </c>
      <c r="C70" s="245" t="s">
        <v>1019</v>
      </c>
      <c r="D70" s="245" t="s">
        <v>835</v>
      </c>
      <c r="E70" s="245" t="s">
        <v>524</v>
      </c>
      <c r="F70" s="337">
        <v>1167739</v>
      </c>
      <c r="G70" s="244">
        <v>220.58</v>
      </c>
      <c r="H70" s="315" t="s">
        <v>814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44378</v>
      </c>
      <c r="B71" s="244" t="s">
        <v>894</v>
      </c>
      <c r="C71" s="245" t="s">
        <v>895</v>
      </c>
      <c r="D71" s="245" t="s">
        <v>820</v>
      </c>
      <c r="E71" s="245" t="s">
        <v>524</v>
      </c>
      <c r="F71" s="337">
        <v>125985</v>
      </c>
      <c r="G71" s="244">
        <v>174.01</v>
      </c>
      <c r="H71" s="315" t="s">
        <v>814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44378</v>
      </c>
      <c r="B72" s="244" t="s">
        <v>1020</v>
      </c>
      <c r="C72" s="245" t="s">
        <v>1021</v>
      </c>
      <c r="D72" s="245" t="s">
        <v>870</v>
      </c>
      <c r="E72" s="245" t="s">
        <v>524</v>
      </c>
      <c r="F72" s="337">
        <v>30964</v>
      </c>
      <c r="G72" s="244">
        <v>334.15</v>
      </c>
      <c r="H72" s="315" t="s">
        <v>814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44378</v>
      </c>
      <c r="B73" s="244" t="s">
        <v>1022</v>
      </c>
      <c r="C73" s="245" t="s">
        <v>643</v>
      </c>
      <c r="D73" s="245" t="s">
        <v>857</v>
      </c>
      <c r="E73" s="245" t="s">
        <v>524</v>
      </c>
      <c r="F73" s="337">
        <v>1407094</v>
      </c>
      <c r="G73" s="244">
        <v>31.58</v>
      </c>
      <c r="H73" s="315" t="s">
        <v>814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44378</v>
      </c>
      <c r="B74" s="244" t="s">
        <v>738</v>
      </c>
      <c r="C74" s="245" t="s">
        <v>1023</v>
      </c>
      <c r="D74" s="245" t="s">
        <v>820</v>
      </c>
      <c r="E74" s="245" t="s">
        <v>524</v>
      </c>
      <c r="F74" s="337">
        <v>247319</v>
      </c>
      <c r="G74" s="244">
        <v>461.5</v>
      </c>
      <c r="H74" s="315" t="s">
        <v>814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44378</v>
      </c>
      <c r="B75" s="244" t="s">
        <v>1024</v>
      </c>
      <c r="C75" s="245" t="s">
        <v>1025</v>
      </c>
      <c r="D75" s="245" t="s">
        <v>856</v>
      </c>
      <c r="E75" s="245" t="s">
        <v>524</v>
      </c>
      <c r="F75" s="337">
        <v>100000</v>
      </c>
      <c r="G75" s="244">
        <v>31.6</v>
      </c>
      <c r="H75" s="315" t="s">
        <v>814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44378</v>
      </c>
      <c r="B76" s="244" t="s">
        <v>899</v>
      </c>
      <c r="C76" s="245" t="s">
        <v>900</v>
      </c>
      <c r="D76" s="245" t="s">
        <v>1026</v>
      </c>
      <c r="E76" s="245" t="s">
        <v>524</v>
      </c>
      <c r="F76" s="337">
        <v>47644</v>
      </c>
      <c r="G76" s="244">
        <v>262.76</v>
      </c>
      <c r="H76" s="315" t="s">
        <v>814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44378</v>
      </c>
      <c r="B77" s="244" t="s">
        <v>899</v>
      </c>
      <c r="C77" s="245" t="s">
        <v>900</v>
      </c>
      <c r="D77" s="245" t="s">
        <v>901</v>
      </c>
      <c r="E77" s="245" t="s">
        <v>524</v>
      </c>
      <c r="F77" s="337">
        <v>2145</v>
      </c>
      <c r="G77" s="244">
        <v>261.83999999999997</v>
      </c>
      <c r="H77" s="315" t="s">
        <v>814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44378</v>
      </c>
      <c r="B78" s="244" t="s">
        <v>899</v>
      </c>
      <c r="C78" s="245" t="s">
        <v>900</v>
      </c>
      <c r="D78" s="245" t="s">
        <v>1027</v>
      </c>
      <c r="E78" s="245" t="s">
        <v>524</v>
      </c>
      <c r="F78" s="337">
        <v>30401</v>
      </c>
      <c r="G78" s="244">
        <v>263.86</v>
      </c>
      <c r="H78" s="315" t="s">
        <v>814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44378</v>
      </c>
      <c r="B79" s="244" t="s">
        <v>1028</v>
      </c>
      <c r="C79" s="245" t="s">
        <v>1029</v>
      </c>
      <c r="D79" s="245" t="s">
        <v>820</v>
      </c>
      <c r="E79" s="245" t="s">
        <v>524</v>
      </c>
      <c r="F79" s="337">
        <v>99150</v>
      </c>
      <c r="G79" s="244">
        <v>176.21</v>
      </c>
      <c r="H79" s="315" t="s">
        <v>814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44378</v>
      </c>
      <c r="B80" s="244" t="s">
        <v>1030</v>
      </c>
      <c r="C80" s="245" t="s">
        <v>1031</v>
      </c>
      <c r="D80" s="245" t="s">
        <v>1032</v>
      </c>
      <c r="E80" s="245" t="s">
        <v>524</v>
      </c>
      <c r="F80" s="337">
        <v>75070</v>
      </c>
      <c r="G80" s="244">
        <v>616.72</v>
      </c>
      <c r="H80" s="315" t="s">
        <v>814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44378</v>
      </c>
      <c r="B81" s="244" t="s">
        <v>1033</v>
      </c>
      <c r="C81" s="245" t="s">
        <v>1034</v>
      </c>
      <c r="D81" s="245" t="s">
        <v>1035</v>
      </c>
      <c r="E81" s="245" t="s">
        <v>524</v>
      </c>
      <c r="F81" s="337">
        <v>150000</v>
      </c>
      <c r="G81" s="244">
        <v>39.270000000000003</v>
      </c>
      <c r="H81" s="315" t="s">
        <v>814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44378</v>
      </c>
      <c r="B82" s="244" t="s">
        <v>902</v>
      </c>
      <c r="C82" s="245" t="s">
        <v>903</v>
      </c>
      <c r="D82" s="245" t="s">
        <v>820</v>
      </c>
      <c r="E82" s="245" t="s">
        <v>524</v>
      </c>
      <c r="F82" s="337">
        <v>100276</v>
      </c>
      <c r="G82" s="244">
        <v>193.74</v>
      </c>
      <c r="H82" s="315" t="s">
        <v>814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44378</v>
      </c>
      <c r="B83" s="244" t="s">
        <v>902</v>
      </c>
      <c r="C83" s="245" t="s">
        <v>903</v>
      </c>
      <c r="D83" s="245" t="s">
        <v>1036</v>
      </c>
      <c r="E83" s="245" t="s">
        <v>524</v>
      </c>
      <c r="F83" s="337">
        <v>110316</v>
      </c>
      <c r="G83" s="244">
        <v>187.63</v>
      </c>
      <c r="H83" s="315" t="s">
        <v>814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44378</v>
      </c>
      <c r="B84" s="244" t="s">
        <v>902</v>
      </c>
      <c r="C84" s="245" t="s">
        <v>903</v>
      </c>
      <c r="D84" s="245" t="s">
        <v>896</v>
      </c>
      <c r="E84" s="245" t="s">
        <v>524</v>
      </c>
      <c r="F84" s="337">
        <v>364593</v>
      </c>
      <c r="G84" s="244">
        <v>192.4</v>
      </c>
      <c r="H84" s="315" t="s">
        <v>814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44378</v>
      </c>
      <c r="B85" s="244" t="s">
        <v>902</v>
      </c>
      <c r="C85" s="245" t="s">
        <v>903</v>
      </c>
      <c r="D85" s="245" t="s">
        <v>897</v>
      </c>
      <c r="E85" s="245" t="s">
        <v>524</v>
      </c>
      <c r="F85" s="337">
        <v>253411</v>
      </c>
      <c r="G85" s="244">
        <v>197.55</v>
      </c>
      <c r="H85" s="315" t="s">
        <v>814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44378</v>
      </c>
      <c r="B86" s="244" t="s">
        <v>1037</v>
      </c>
      <c r="C86" s="245" t="s">
        <v>1038</v>
      </c>
      <c r="D86" s="245" t="s">
        <v>897</v>
      </c>
      <c r="E86" s="245" t="s">
        <v>524</v>
      </c>
      <c r="F86" s="337">
        <v>95683</v>
      </c>
      <c r="G86" s="244">
        <v>141.44</v>
      </c>
      <c r="H86" s="315" t="s">
        <v>814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44378</v>
      </c>
      <c r="B87" s="244" t="s">
        <v>904</v>
      </c>
      <c r="C87" s="245" t="s">
        <v>905</v>
      </c>
      <c r="D87" s="245" t="s">
        <v>1039</v>
      </c>
      <c r="E87" s="245" t="s">
        <v>524</v>
      </c>
      <c r="F87" s="337">
        <v>75</v>
      </c>
      <c r="G87" s="244">
        <v>74.400000000000006</v>
      </c>
      <c r="H87" s="315" t="s">
        <v>814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44378</v>
      </c>
      <c r="B88" s="244" t="s">
        <v>904</v>
      </c>
      <c r="C88" s="245" t="s">
        <v>905</v>
      </c>
      <c r="D88" s="245" t="s">
        <v>830</v>
      </c>
      <c r="E88" s="245" t="s">
        <v>524</v>
      </c>
      <c r="F88" s="337">
        <v>58263</v>
      </c>
      <c r="G88" s="244">
        <v>82.33</v>
      </c>
      <c r="H88" s="315" t="s">
        <v>814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44378</v>
      </c>
      <c r="B89" s="244" t="s">
        <v>904</v>
      </c>
      <c r="C89" s="245" t="s">
        <v>905</v>
      </c>
      <c r="D89" s="245" t="s">
        <v>1040</v>
      </c>
      <c r="E89" s="245" t="s">
        <v>524</v>
      </c>
      <c r="F89" s="337">
        <v>68893</v>
      </c>
      <c r="G89" s="244">
        <v>80.180000000000007</v>
      </c>
      <c r="H89" s="315" t="s">
        <v>814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44378</v>
      </c>
      <c r="B90" s="244" t="s">
        <v>1041</v>
      </c>
      <c r="C90" s="245" t="s">
        <v>1042</v>
      </c>
      <c r="D90" s="245" t="s">
        <v>855</v>
      </c>
      <c r="E90" s="245" t="s">
        <v>524</v>
      </c>
      <c r="F90" s="337">
        <v>310488</v>
      </c>
      <c r="G90" s="244">
        <v>149.29</v>
      </c>
      <c r="H90" s="315" t="s">
        <v>814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44378</v>
      </c>
      <c r="B91" s="244" t="s">
        <v>1043</v>
      </c>
      <c r="C91" s="245" t="s">
        <v>1044</v>
      </c>
      <c r="D91" s="245" t="s">
        <v>820</v>
      </c>
      <c r="E91" s="245" t="s">
        <v>524</v>
      </c>
      <c r="F91" s="337">
        <v>230876</v>
      </c>
      <c r="G91" s="244">
        <v>213.93</v>
      </c>
      <c r="H91" s="315" t="s">
        <v>814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44378</v>
      </c>
      <c r="B92" s="244" t="s">
        <v>1045</v>
      </c>
      <c r="C92" s="245" t="s">
        <v>1046</v>
      </c>
      <c r="D92" s="245" t="s">
        <v>820</v>
      </c>
      <c r="E92" s="245" t="s">
        <v>524</v>
      </c>
      <c r="F92" s="337">
        <v>401663</v>
      </c>
      <c r="G92" s="244">
        <v>97.1</v>
      </c>
      <c r="H92" s="315" t="s">
        <v>814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44378</v>
      </c>
      <c r="B93" s="244" t="s">
        <v>906</v>
      </c>
      <c r="C93" s="245" t="s">
        <v>907</v>
      </c>
      <c r="D93" s="245" t="s">
        <v>871</v>
      </c>
      <c r="E93" s="245" t="s">
        <v>525</v>
      </c>
      <c r="F93" s="337">
        <v>853001</v>
      </c>
      <c r="G93" s="244">
        <v>8.32</v>
      </c>
      <c r="H93" s="315" t="s">
        <v>814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44378</v>
      </c>
      <c r="B94" s="244" t="s">
        <v>1005</v>
      </c>
      <c r="C94" s="245" t="s">
        <v>1006</v>
      </c>
      <c r="D94" s="245" t="s">
        <v>820</v>
      </c>
      <c r="E94" s="245" t="s">
        <v>525</v>
      </c>
      <c r="F94" s="337">
        <v>204291</v>
      </c>
      <c r="G94" s="244">
        <v>317.32</v>
      </c>
      <c r="H94" s="315" t="s">
        <v>814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44378</v>
      </c>
      <c r="B95" s="244" t="s">
        <v>887</v>
      </c>
      <c r="C95" s="245" t="s">
        <v>888</v>
      </c>
      <c r="D95" s="245" t="s">
        <v>820</v>
      </c>
      <c r="E95" s="245" t="s">
        <v>525</v>
      </c>
      <c r="F95" s="337">
        <v>81425</v>
      </c>
      <c r="G95" s="244">
        <v>70.55</v>
      </c>
      <c r="H95" s="315" t="s">
        <v>814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44378</v>
      </c>
      <c r="B96" s="244" t="s">
        <v>889</v>
      </c>
      <c r="C96" s="245" t="s">
        <v>890</v>
      </c>
      <c r="D96" s="245" t="s">
        <v>891</v>
      </c>
      <c r="E96" s="245" t="s">
        <v>525</v>
      </c>
      <c r="F96" s="337">
        <v>186000</v>
      </c>
      <c r="G96" s="244">
        <v>6.81</v>
      </c>
      <c r="H96" s="315" t="s">
        <v>814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44378</v>
      </c>
      <c r="B97" s="244" t="s">
        <v>1047</v>
      </c>
      <c r="C97" s="245" t="s">
        <v>1048</v>
      </c>
      <c r="D97" s="245" t="s">
        <v>1049</v>
      </c>
      <c r="E97" s="245" t="s">
        <v>525</v>
      </c>
      <c r="F97" s="337">
        <v>73545</v>
      </c>
      <c r="G97" s="244">
        <v>62.73</v>
      </c>
      <c r="H97" s="315" t="s">
        <v>814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44378</v>
      </c>
      <c r="B98" s="244" t="s">
        <v>892</v>
      </c>
      <c r="C98" s="245" t="s">
        <v>893</v>
      </c>
      <c r="D98" s="245" t="s">
        <v>1008</v>
      </c>
      <c r="E98" s="245" t="s">
        <v>525</v>
      </c>
      <c r="F98" s="337">
        <v>193000</v>
      </c>
      <c r="G98" s="244">
        <v>142</v>
      </c>
      <c r="H98" s="315" t="s">
        <v>814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44378</v>
      </c>
      <c r="B99" s="244" t="s">
        <v>931</v>
      </c>
      <c r="C99" s="245" t="s">
        <v>1009</v>
      </c>
      <c r="D99" s="245" t="s">
        <v>835</v>
      </c>
      <c r="E99" s="245" t="s">
        <v>525</v>
      </c>
      <c r="F99" s="337">
        <v>1006050</v>
      </c>
      <c r="G99" s="244">
        <v>1091.99</v>
      </c>
      <c r="H99" s="315" t="s">
        <v>814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44378</v>
      </c>
      <c r="B100" s="244" t="s">
        <v>931</v>
      </c>
      <c r="C100" s="245" t="s">
        <v>1009</v>
      </c>
      <c r="D100" s="245" t="s">
        <v>820</v>
      </c>
      <c r="E100" s="245" t="s">
        <v>525</v>
      </c>
      <c r="F100" s="337">
        <v>1388492</v>
      </c>
      <c r="G100" s="244">
        <v>1075.8599999999999</v>
      </c>
      <c r="H100" s="315" t="s">
        <v>814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44378</v>
      </c>
      <c r="B101" s="244" t="s">
        <v>1010</v>
      </c>
      <c r="C101" s="245" t="s">
        <v>1011</v>
      </c>
      <c r="D101" s="245" t="s">
        <v>1050</v>
      </c>
      <c r="E101" s="245" t="s">
        <v>525</v>
      </c>
      <c r="F101" s="337">
        <v>382500</v>
      </c>
      <c r="G101" s="244">
        <v>77.11</v>
      </c>
      <c r="H101" s="315" t="s">
        <v>814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44378</v>
      </c>
      <c r="B102" s="244" t="s">
        <v>1013</v>
      </c>
      <c r="C102" s="245" t="s">
        <v>1014</v>
      </c>
      <c r="D102" s="245" t="s">
        <v>820</v>
      </c>
      <c r="E102" s="245" t="s">
        <v>525</v>
      </c>
      <c r="F102" s="337">
        <v>264718</v>
      </c>
      <c r="G102" s="244">
        <v>706.44</v>
      </c>
      <c r="H102" s="315" t="s">
        <v>814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44378</v>
      </c>
      <c r="B103" s="244" t="s">
        <v>908</v>
      </c>
      <c r="C103" s="245" t="s">
        <v>909</v>
      </c>
      <c r="D103" s="245" t="s">
        <v>910</v>
      </c>
      <c r="E103" s="245" t="s">
        <v>525</v>
      </c>
      <c r="F103" s="337">
        <v>458650</v>
      </c>
      <c r="G103" s="244">
        <v>12.98</v>
      </c>
      <c r="H103" s="315" t="s">
        <v>814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44378</v>
      </c>
      <c r="B104" s="244" t="s">
        <v>1016</v>
      </c>
      <c r="C104" s="245" t="s">
        <v>1017</v>
      </c>
      <c r="D104" s="245" t="s">
        <v>1018</v>
      </c>
      <c r="E104" s="245" t="s">
        <v>525</v>
      </c>
      <c r="F104" s="337">
        <v>3935212</v>
      </c>
      <c r="G104" s="244">
        <v>4.01</v>
      </c>
      <c r="H104" s="315" t="s">
        <v>814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44378</v>
      </c>
      <c r="B105" s="244" t="s">
        <v>396</v>
      </c>
      <c r="C105" s="245" t="s">
        <v>1019</v>
      </c>
      <c r="D105" s="245" t="s">
        <v>820</v>
      </c>
      <c r="E105" s="245" t="s">
        <v>525</v>
      </c>
      <c r="F105" s="337">
        <v>1238509</v>
      </c>
      <c r="G105" s="244">
        <v>221.37</v>
      </c>
      <c r="H105" s="315" t="s">
        <v>814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44378</v>
      </c>
      <c r="B106" s="244" t="s">
        <v>396</v>
      </c>
      <c r="C106" s="245" t="s">
        <v>1019</v>
      </c>
      <c r="D106" s="245" t="s">
        <v>835</v>
      </c>
      <c r="E106" s="245" t="s">
        <v>525</v>
      </c>
      <c r="F106" s="337">
        <v>1147595</v>
      </c>
      <c r="G106" s="244">
        <v>220.89</v>
      </c>
      <c r="H106" s="315" t="s">
        <v>814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44378</v>
      </c>
      <c r="B107" s="244" t="s">
        <v>894</v>
      </c>
      <c r="C107" s="245" t="s">
        <v>895</v>
      </c>
      <c r="D107" s="245" t="s">
        <v>820</v>
      </c>
      <c r="E107" s="245" t="s">
        <v>525</v>
      </c>
      <c r="F107" s="337">
        <v>125985</v>
      </c>
      <c r="G107" s="244">
        <v>174.2</v>
      </c>
      <c r="H107" s="315" t="s">
        <v>814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44378</v>
      </c>
      <c r="B108" s="244" t="s">
        <v>1020</v>
      </c>
      <c r="C108" s="245" t="s">
        <v>1021</v>
      </c>
      <c r="D108" s="245" t="s">
        <v>870</v>
      </c>
      <c r="E108" s="245" t="s">
        <v>525</v>
      </c>
      <c r="F108" s="337">
        <v>19564</v>
      </c>
      <c r="G108" s="244">
        <v>337.51</v>
      </c>
      <c r="H108" s="315" t="s">
        <v>814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44378</v>
      </c>
      <c r="B109" s="244" t="s">
        <v>1022</v>
      </c>
      <c r="C109" s="245" t="s">
        <v>643</v>
      </c>
      <c r="D109" s="245" t="s">
        <v>857</v>
      </c>
      <c r="E109" s="245" t="s">
        <v>525</v>
      </c>
      <c r="F109" s="337">
        <v>1407094</v>
      </c>
      <c r="G109" s="244">
        <v>31.64</v>
      </c>
      <c r="H109" s="315" t="s">
        <v>814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44378</v>
      </c>
      <c r="B110" s="244" t="s">
        <v>738</v>
      </c>
      <c r="C110" s="245" t="s">
        <v>1023</v>
      </c>
      <c r="D110" s="245" t="s">
        <v>820</v>
      </c>
      <c r="E110" s="245" t="s">
        <v>525</v>
      </c>
      <c r="F110" s="337">
        <v>247319</v>
      </c>
      <c r="G110" s="244">
        <v>461.84</v>
      </c>
      <c r="H110" s="315" t="s">
        <v>814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44378</v>
      </c>
      <c r="B111" s="244" t="s">
        <v>1024</v>
      </c>
      <c r="C111" s="245" t="s">
        <v>1025</v>
      </c>
      <c r="D111" s="245" t="s">
        <v>856</v>
      </c>
      <c r="E111" s="245" t="s">
        <v>525</v>
      </c>
      <c r="F111" s="337">
        <v>878765</v>
      </c>
      <c r="G111" s="244">
        <v>30.99</v>
      </c>
      <c r="H111" s="315" t="s">
        <v>814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44378</v>
      </c>
      <c r="B112" s="244" t="s">
        <v>899</v>
      </c>
      <c r="C112" s="245" t="s">
        <v>900</v>
      </c>
      <c r="D112" s="245" t="s">
        <v>1027</v>
      </c>
      <c r="E112" s="245" t="s">
        <v>525</v>
      </c>
      <c r="F112" s="337">
        <v>1</v>
      </c>
      <c r="G112" s="244">
        <v>272.55</v>
      </c>
      <c r="H112" s="315" t="s">
        <v>814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44378</v>
      </c>
      <c r="B113" s="244" t="s">
        <v>899</v>
      </c>
      <c r="C113" s="245" t="s">
        <v>900</v>
      </c>
      <c r="D113" s="245" t="s">
        <v>1026</v>
      </c>
      <c r="E113" s="245" t="s">
        <v>525</v>
      </c>
      <c r="F113" s="337">
        <v>47644</v>
      </c>
      <c r="G113" s="244">
        <v>281.3</v>
      </c>
      <c r="H113" s="315" t="s">
        <v>814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44378</v>
      </c>
      <c r="B114" s="244" t="s">
        <v>899</v>
      </c>
      <c r="C114" s="245" t="s">
        <v>900</v>
      </c>
      <c r="D114" s="245" t="s">
        <v>901</v>
      </c>
      <c r="E114" s="245" t="s">
        <v>525</v>
      </c>
      <c r="F114" s="337">
        <v>34145</v>
      </c>
      <c r="G114" s="244">
        <v>259.69</v>
      </c>
      <c r="H114" s="315" t="s">
        <v>814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44378</v>
      </c>
      <c r="B115" s="244" t="s">
        <v>1028</v>
      </c>
      <c r="C115" s="245" t="s">
        <v>1029</v>
      </c>
      <c r="D115" s="245" t="s">
        <v>1051</v>
      </c>
      <c r="E115" s="245" t="s">
        <v>525</v>
      </c>
      <c r="F115" s="337">
        <v>100000</v>
      </c>
      <c r="G115" s="244">
        <v>175.25</v>
      </c>
      <c r="H115" s="315" t="s">
        <v>814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44378</v>
      </c>
      <c r="B116" s="244" t="s">
        <v>1028</v>
      </c>
      <c r="C116" s="245" t="s">
        <v>1029</v>
      </c>
      <c r="D116" s="245" t="s">
        <v>820</v>
      </c>
      <c r="E116" s="245" t="s">
        <v>525</v>
      </c>
      <c r="F116" s="337">
        <v>99150</v>
      </c>
      <c r="G116" s="244">
        <v>176.59</v>
      </c>
      <c r="H116" s="315" t="s">
        <v>814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44378</v>
      </c>
      <c r="B117" s="244" t="s">
        <v>1033</v>
      </c>
      <c r="C117" s="245" t="s">
        <v>1034</v>
      </c>
      <c r="D117" s="245" t="s">
        <v>1052</v>
      </c>
      <c r="E117" s="245" t="s">
        <v>525</v>
      </c>
      <c r="F117" s="337">
        <v>60000</v>
      </c>
      <c r="G117" s="244">
        <v>39.299999999999997</v>
      </c>
      <c r="H117" s="315" t="s">
        <v>814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44378</v>
      </c>
      <c r="B118" s="244" t="s">
        <v>1033</v>
      </c>
      <c r="C118" s="245" t="s">
        <v>1034</v>
      </c>
      <c r="D118" s="245" t="s">
        <v>1053</v>
      </c>
      <c r="E118" s="245" t="s">
        <v>525</v>
      </c>
      <c r="F118" s="337">
        <v>90000</v>
      </c>
      <c r="G118" s="244">
        <v>39.25</v>
      </c>
      <c r="H118" s="315" t="s">
        <v>814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44378</v>
      </c>
      <c r="B119" s="244" t="s">
        <v>848</v>
      </c>
      <c r="C119" s="245" t="s">
        <v>1054</v>
      </c>
      <c r="D119" s="245" t="s">
        <v>1055</v>
      </c>
      <c r="E119" s="245" t="s">
        <v>525</v>
      </c>
      <c r="F119" s="337">
        <v>920773</v>
      </c>
      <c r="G119" s="244">
        <v>4.8499999999999996</v>
      </c>
      <c r="H119" s="315" t="s">
        <v>814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44378</v>
      </c>
      <c r="B120" s="244" t="s">
        <v>902</v>
      </c>
      <c r="C120" s="245" t="s">
        <v>903</v>
      </c>
      <c r="D120" s="245" t="s">
        <v>897</v>
      </c>
      <c r="E120" s="245" t="s">
        <v>525</v>
      </c>
      <c r="F120" s="337">
        <v>253411</v>
      </c>
      <c r="G120" s="244">
        <v>197.17</v>
      </c>
      <c r="H120" s="315" t="s">
        <v>814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44378</v>
      </c>
      <c r="B121" s="244" t="s">
        <v>902</v>
      </c>
      <c r="C121" s="245" t="s">
        <v>903</v>
      </c>
      <c r="D121" s="245" t="s">
        <v>1036</v>
      </c>
      <c r="E121" s="245" t="s">
        <v>525</v>
      </c>
      <c r="F121" s="337">
        <v>110316</v>
      </c>
      <c r="G121" s="244">
        <v>189.98</v>
      </c>
      <c r="H121" s="315" t="s">
        <v>814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44378</v>
      </c>
      <c r="B122" s="244" t="s">
        <v>902</v>
      </c>
      <c r="C122" s="245" t="s">
        <v>903</v>
      </c>
      <c r="D122" s="245" t="s">
        <v>896</v>
      </c>
      <c r="E122" s="245" t="s">
        <v>525</v>
      </c>
      <c r="F122" s="337">
        <v>365027</v>
      </c>
      <c r="G122" s="244">
        <v>196.19</v>
      </c>
      <c r="H122" s="315" t="s">
        <v>814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44378</v>
      </c>
      <c r="B123" s="244" t="s">
        <v>902</v>
      </c>
      <c r="C123" s="245" t="s">
        <v>903</v>
      </c>
      <c r="D123" s="245" t="s">
        <v>820</v>
      </c>
      <c r="E123" s="245" t="s">
        <v>525</v>
      </c>
      <c r="F123" s="337">
        <v>100276</v>
      </c>
      <c r="G123" s="244">
        <v>194</v>
      </c>
      <c r="H123" s="315" t="s">
        <v>814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44378</v>
      </c>
      <c r="B124" s="244" t="s">
        <v>1037</v>
      </c>
      <c r="C124" s="245" t="s">
        <v>1038</v>
      </c>
      <c r="D124" s="245" t="s">
        <v>897</v>
      </c>
      <c r="E124" s="245" t="s">
        <v>525</v>
      </c>
      <c r="F124" s="337">
        <v>95683</v>
      </c>
      <c r="G124" s="244">
        <v>140.88999999999999</v>
      </c>
      <c r="H124" s="315" t="s">
        <v>814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44378</v>
      </c>
      <c r="B125" s="244" t="s">
        <v>904</v>
      </c>
      <c r="C125" s="245" t="s">
        <v>905</v>
      </c>
      <c r="D125" s="245" t="s">
        <v>1039</v>
      </c>
      <c r="E125" s="245" t="s">
        <v>525</v>
      </c>
      <c r="F125" s="337">
        <v>56075</v>
      </c>
      <c r="G125" s="244">
        <v>80.849999999999994</v>
      </c>
      <c r="H125" s="315" t="s">
        <v>814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44378</v>
      </c>
      <c r="B126" s="244" t="s">
        <v>904</v>
      </c>
      <c r="C126" s="245" t="s">
        <v>905</v>
      </c>
      <c r="D126" s="245" t="s">
        <v>1040</v>
      </c>
      <c r="E126" s="245" t="s">
        <v>525</v>
      </c>
      <c r="F126" s="337">
        <v>68452</v>
      </c>
      <c r="G126" s="244">
        <v>80.099999999999994</v>
      </c>
      <c r="H126" s="315" t="s">
        <v>814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44378</v>
      </c>
      <c r="B127" s="244" t="s">
        <v>904</v>
      </c>
      <c r="C127" s="245" t="s">
        <v>905</v>
      </c>
      <c r="D127" s="245" t="s">
        <v>830</v>
      </c>
      <c r="E127" s="245" t="s">
        <v>525</v>
      </c>
      <c r="F127" s="337">
        <v>58263</v>
      </c>
      <c r="G127" s="244">
        <v>82.46</v>
      </c>
      <c r="H127" s="315" t="s">
        <v>814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44378</v>
      </c>
      <c r="B128" s="244" t="s">
        <v>1041</v>
      </c>
      <c r="C128" s="245" t="s">
        <v>1042</v>
      </c>
      <c r="D128" s="245" t="s">
        <v>855</v>
      </c>
      <c r="E128" s="245" t="s">
        <v>525</v>
      </c>
      <c r="F128" s="337">
        <v>310488</v>
      </c>
      <c r="G128" s="244">
        <v>151.30000000000001</v>
      </c>
      <c r="H128" s="315" t="s">
        <v>814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44378</v>
      </c>
      <c r="B129" s="244" t="s">
        <v>1043</v>
      </c>
      <c r="C129" s="245" t="s">
        <v>1044</v>
      </c>
      <c r="D129" s="245" t="s">
        <v>820</v>
      </c>
      <c r="E129" s="245" t="s">
        <v>525</v>
      </c>
      <c r="F129" s="337">
        <v>230876</v>
      </c>
      <c r="G129" s="244">
        <v>213.98</v>
      </c>
      <c r="H129" s="315" t="s">
        <v>814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44378</v>
      </c>
      <c r="B130" s="244" t="s">
        <v>1045</v>
      </c>
      <c r="C130" s="245" t="s">
        <v>1046</v>
      </c>
      <c r="D130" s="245" t="s">
        <v>820</v>
      </c>
      <c r="E130" s="245" t="s">
        <v>525</v>
      </c>
      <c r="F130" s="337">
        <v>401663</v>
      </c>
      <c r="G130" s="244">
        <v>97.04</v>
      </c>
      <c r="H130" s="315" t="s">
        <v>814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B131" s="244"/>
      <c r="C131" s="245"/>
      <c r="D131" s="245"/>
      <c r="E131" s="245"/>
      <c r="F131" s="337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B132" s="244"/>
      <c r="C132" s="245"/>
      <c r="D132" s="245"/>
      <c r="E132" s="245"/>
      <c r="F132" s="337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B133" s="244"/>
      <c r="C133" s="245"/>
      <c r="D133" s="245"/>
      <c r="E133" s="245"/>
      <c r="F133" s="337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B134" s="244"/>
      <c r="C134" s="245"/>
      <c r="D134" s="245"/>
      <c r="E134" s="245"/>
      <c r="F134" s="337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B135" s="244"/>
      <c r="C135" s="245"/>
      <c r="D135" s="245"/>
      <c r="E135" s="245"/>
      <c r="F135" s="337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B136" s="244"/>
      <c r="C136" s="245"/>
      <c r="D136" s="245"/>
      <c r="E136" s="245"/>
      <c r="F136" s="337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B137" s="244"/>
      <c r="C137" s="245"/>
      <c r="D137" s="245"/>
      <c r="E137" s="245"/>
      <c r="F137" s="337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B138" s="244"/>
      <c r="C138" s="245"/>
      <c r="D138" s="245"/>
      <c r="E138" s="245"/>
      <c r="F138" s="337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B139" s="244"/>
      <c r="C139" s="245"/>
      <c r="D139" s="245"/>
      <c r="E139" s="245"/>
      <c r="F139" s="337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B140" s="244"/>
      <c r="C140" s="245"/>
      <c r="D140" s="245"/>
      <c r="E140" s="245"/>
      <c r="F140" s="337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B141" s="244"/>
      <c r="C141" s="245"/>
      <c r="D141" s="245"/>
      <c r="E141" s="245"/>
      <c r="F141" s="337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B142" s="244"/>
      <c r="C142" s="245"/>
      <c r="D142" s="245"/>
      <c r="E142" s="245"/>
      <c r="F142" s="337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B143" s="244"/>
      <c r="C143" s="245"/>
      <c r="D143" s="245"/>
      <c r="E143" s="245"/>
      <c r="F143" s="337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B144" s="244"/>
      <c r="C144" s="245"/>
      <c r="D144" s="245"/>
      <c r="E144" s="245"/>
      <c r="F144" s="337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7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7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7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7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7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7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7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7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7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7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7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7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7"/>
      <c r="G157" s="244"/>
      <c r="H157" s="315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7"/>
      <c r="G158" s="244"/>
      <c r="H158" s="315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7"/>
      <c r="G159" s="244"/>
      <c r="H159" s="315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7"/>
      <c r="G160" s="244"/>
      <c r="H160" s="315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7"/>
      <c r="G161" s="244"/>
      <c r="H161" s="315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7"/>
      <c r="G162" s="244"/>
      <c r="H162" s="315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7"/>
      <c r="G163" s="244"/>
      <c r="H163" s="315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7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7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7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7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7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7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7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7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7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7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7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7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7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7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7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7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7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7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7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7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7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7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7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7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7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7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7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7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7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7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7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7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7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7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7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7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7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7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7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7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7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7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7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7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7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7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7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7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7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7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7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7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7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7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7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7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7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7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7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7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7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7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7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7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7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7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7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7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7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7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7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7"/>
      <c r="G235" s="244"/>
      <c r="H235" s="315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7"/>
      <c r="G236" s="244"/>
      <c r="H236" s="315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7"/>
      <c r="G237" s="244"/>
      <c r="H237" s="315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7"/>
      <c r="G238" s="244"/>
      <c r="H238" s="315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7"/>
      <c r="G239" s="244"/>
      <c r="H239" s="315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7"/>
      <c r="G240" s="244"/>
      <c r="H240" s="315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7"/>
      <c r="G241" s="244"/>
      <c r="H241" s="315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7"/>
      <c r="G242" s="244"/>
      <c r="H242" s="315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7"/>
      <c r="G243" s="244"/>
      <c r="H243" s="315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7"/>
      <c r="G244" s="244"/>
      <c r="H244" s="315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7"/>
      <c r="G245" s="244"/>
      <c r="H245" s="315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7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7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7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7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7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7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7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7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7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7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7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7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7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7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7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7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7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7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7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7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7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7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7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7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7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7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7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7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7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7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7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7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7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7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7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7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7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7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7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7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7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7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7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7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7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7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7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7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7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7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7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7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7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7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7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7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7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7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7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7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7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7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7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7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7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7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7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7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7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7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7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7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7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7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7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7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7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7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7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7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7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7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7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7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7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7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7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7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7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7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7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7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7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7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7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7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7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7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7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7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7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7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7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7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7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7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7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7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7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7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7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7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7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7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7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7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7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7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zoomScale="83" zoomScaleNormal="85" workbookViewId="0">
      <selection activeCell="L66" sqref="L6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924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44379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526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516</v>
      </c>
      <c r="C9" s="18"/>
      <c r="D9" s="19" t="s">
        <v>527</v>
      </c>
      <c r="E9" s="18" t="s">
        <v>528</v>
      </c>
      <c r="F9" s="18" t="s">
        <v>529</v>
      </c>
      <c r="G9" s="18" t="s">
        <v>530</v>
      </c>
      <c r="H9" s="18" t="s">
        <v>531</v>
      </c>
      <c r="I9" s="18" t="s">
        <v>532</v>
      </c>
      <c r="J9" s="17" t="s">
        <v>533</v>
      </c>
      <c r="K9" s="423" t="s">
        <v>534</v>
      </c>
      <c r="L9" s="60" t="s">
        <v>796</v>
      </c>
      <c r="M9" s="60" t="s">
        <v>795</v>
      </c>
      <c r="N9" s="18" t="s">
        <v>536</v>
      </c>
      <c r="O9" s="19" t="s">
        <v>537</v>
      </c>
      <c r="Q9" s="13"/>
      <c r="R9" s="14"/>
      <c r="S9" s="13"/>
      <c r="T9" s="13"/>
      <c r="U9" s="13"/>
      <c r="V9" s="13"/>
      <c r="W9" s="13"/>
      <c r="X9" s="13"/>
    </row>
    <row r="10" spans="1:38" s="422" customFormat="1" ht="14.25">
      <c r="A10" s="459">
        <v>1</v>
      </c>
      <c r="B10" s="460">
        <v>44291</v>
      </c>
      <c r="C10" s="506"/>
      <c r="D10" s="381" t="s">
        <v>109</v>
      </c>
      <c r="E10" s="464" t="s">
        <v>539</v>
      </c>
      <c r="F10" s="382" t="s">
        <v>816</v>
      </c>
      <c r="G10" s="382">
        <v>1370</v>
      </c>
      <c r="H10" s="464"/>
      <c r="I10" s="465" t="s">
        <v>817</v>
      </c>
      <c r="J10" s="445" t="s">
        <v>540</v>
      </c>
      <c r="K10" s="445"/>
      <c r="L10" s="507"/>
      <c r="M10" s="508"/>
      <c r="N10" s="504"/>
      <c r="O10" s="509"/>
      <c r="P10" s="409"/>
      <c r="Q10" s="4"/>
      <c r="R10" s="410" t="s">
        <v>541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22" customFormat="1" ht="14.25">
      <c r="A11" s="459">
        <v>2</v>
      </c>
      <c r="B11" s="460">
        <v>44342</v>
      </c>
      <c r="C11" s="506"/>
      <c r="D11" s="381" t="s">
        <v>394</v>
      </c>
      <c r="E11" s="464" t="s">
        <v>539</v>
      </c>
      <c r="F11" s="382" t="s">
        <v>824</v>
      </c>
      <c r="G11" s="382">
        <v>2650</v>
      </c>
      <c r="H11" s="464"/>
      <c r="I11" s="465" t="s">
        <v>825</v>
      </c>
      <c r="J11" s="445" t="s">
        <v>540</v>
      </c>
      <c r="K11" s="445"/>
      <c r="L11" s="507"/>
      <c r="M11" s="508"/>
      <c r="N11" s="504"/>
      <c r="O11" s="509"/>
      <c r="P11" s="409"/>
      <c r="Q11" s="4"/>
      <c r="R11" s="410" t="s">
        <v>541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22" customFormat="1" ht="14.25">
      <c r="A12" s="510">
        <v>3</v>
      </c>
      <c r="B12" s="511">
        <v>44343</v>
      </c>
      <c r="C12" s="512"/>
      <c r="D12" s="436" t="s">
        <v>68</v>
      </c>
      <c r="E12" s="513" t="s">
        <v>539</v>
      </c>
      <c r="F12" s="514">
        <v>522.5</v>
      </c>
      <c r="G12" s="514">
        <v>488</v>
      </c>
      <c r="H12" s="514">
        <v>544</v>
      </c>
      <c r="I12" s="515" t="s">
        <v>826</v>
      </c>
      <c r="J12" s="516" t="s">
        <v>844</v>
      </c>
      <c r="K12" s="516">
        <f t="shared" ref="K12" si="0">H12-F12</f>
        <v>21.5</v>
      </c>
      <c r="L12" s="517">
        <f>(F12*-0.8)/100</f>
        <v>-4.18</v>
      </c>
      <c r="M12" s="518">
        <f t="shared" ref="M12" si="1">(K12+L12)/F12</f>
        <v>3.3148325358851677E-2</v>
      </c>
      <c r="N12" s="516" t="s">
        <v>538</v>
      </c>
      <c r="O12" s="519">
        <v>44355</v>
      </c>
      <c r="P12" s="409"/>
      <c r="Q12" s="4"/>
      <c r="R12" s="410" t="s">
        <v>541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37" customFormat="1" ht="15">
      <c r="A13" s="459">
        <v>4</v>
      </c>
      <c r="B13" s="460">
        <v>44348</v>
      </c>
      <c r="C13" s="506"/>
      <c r="D13" s="381" t="s">
        <v>110</v>
      </c>
      <c r="E13" s="464" t="s">
        <v>539</v>
      </c>
      <c r="F13" s="382" t="s">
        <v>827</v>
      </c>
      <c r="G13" s="382">
        <v>2790</v>
      </c>
      <c r="H13" s="464"/>
      <c r="I13" s="465" t="s">
        <v>828</v>
      </c>
      <c r="J13" s="441" t="s">
        <v>540</v>
      </c>
      <c r="K13" s="441"/>
      <c r="L13" s="443"/>
      <c r="M13" s="466"/>
      <c r="N13" s="441"/>
      <c r="O13" s="501"/>
      <c r="P13" s="409"/>
      <c r="Q13" s="4"/>
      <c r="R13" s="410" t="s">
        <v>541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38" s="37" customFormat="1" ht="14.25">
      <c r="A14" s="510">
        <v>5</v>
      </c>
      <c r="B14" s="511">
        <v>44350</v>
      </c>
      <c r="C14" s="512"/>
      <c r="D14" s="436" t="s">
        <v>808</v>
      </c>
      <c r="E14" s="513" t="s">
        <v>832</v>
      </c>
      <c r="F14" s="514">
        <v>292</v>
      </c>
      <c r="G14" s="514">
        <v>275</v>
      </c>
      <c r="H14" s="514">
        <v>306.5</v>
      </c>
      <c r="I14" s="515" t="s">
        <v>831</v>
      </c>
      <c r="J14" s="516" t="s">
        <v>845</v>
      </c>
      <c r="K14" s="516">
        <f t="shared" ref="K14" si="2">H14-F14</f>
        <v>14.5</v>
      </c>
      <c r="L14" s="517">
        <f>(F14*-0.8)/100</f>
        <v>-2.3360000000000003</v>
      </c>
      <c r="M14" s="518">
        <f t="shared" ref="M14" si="3">(K14+L14)/F14</f>
        <v>4.165753424657534E-2</v>
      </c>
      <c r="N14" s="516" t="s">
        <v>538</v>
      </c>
      <c r="O14" s="519">
        <v>44351</v>
      </c>
      <c r="P14" s="409"/>
      <c r="Q14" s="4"/>
      <c r="R14" s="410" t="s">
        <v>541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38" s="37" customFormat="1" ht="15">
      <c r="A15" s="459">
        <v>6</v>
      </c>
      <c r="B15" s="460">
        <v>44357</v>
      </c>
      <c r="C15" s="506"/>
      <c r="D15" s="381" t="s">
        <v>74</v>
      </c>
      <c r="E15" s="464" t="s">
        <v>539</v>
      </c>
      <c r="F15" s="382" t="s">
        <v>833</v>
      </c>
      <c r="G15" s="382">
        <v>3345</v>
      </c>
      <c r="H15" s="464"/>
      <c r="I15" s="465" t="s">
        <v>834</v>
      </c>
      <c r="J15" s="441" t="s">
        <v>540</v>
      </c>
      <c r="K15" s="441"/>
      <c r="L15" s="443"/>
      <c r="M15" s="466"/>
      <c r="N15" s="441"/>
      <c r="O15" s="501"/>
      <c r="P15" s="409"/>
      <c r="Q15" s="4"/>
      <c r="R15" s="410" t="s">
        <v>541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5">
      <c r="A16" s="459">
        <v>7</v>
      </c>
      <c r="B16" s="460">
        <v>44362</v>
      </c>
      <c r="C16" s="506"/>
      <c r="D16" s="381" t="s">
        <v>447</v>
      </c>
      <c r="E16" s="464" t="s">
        <v>539</v>
      </c>
      <c r="F16" s="382" t="s">
        <v>839</v>
      </c>
      <c r="G16" s="382">
        <v>123</v>
      </c>
      <c r="H16" s="464"/>
      <c r="I16" s="465">
        <v>150</v>
      </c>
      <c r="J16" s="441" t="s">
        <v>540</v>
      </c>
      <c r="K16" s="441"/>
      <c r="L16" s="443"/>
      <c r="M16" s="466"/>
      <c r="N16" s="441"/>
      <c r="O16" s="501"/>
      <c r="P16" s="409"/>
      <c r="Q16" s="4"/>
      <c r="R16" s="410" t="s">
        <v>770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5">
      <c r="A17" s="459">
        <v>8</v>
      </c>
      <c r="B17" s="460">
        <v>44363</v>
      </c>
      <c r="C17" s="506"/>
      <c r="D17" s="381" t="s">
        <v>96</v>
      </c>
      <c r="E17" s="464" t="s">
        <v>539</v>
      </c>
      <c r="F17" s="382" t="s">
        <v>840</v>
      </c>
      <c r="G17" s="382">
        <v>1119</v>
      </c>
      <c r="H17" s="464"/>
      <c r="I17" s="465" t="s">
        <v>841</v>
      </c>
      <c r="J17" s="441" t="s">
        <v>540</v>
      </c>
      <c r="K17" s="441"/>
      <c r="L17" s="443"/>
      <c r="M17" s="466"/>
      <c r="N17" s="441"/>
      <c r="O17" s="501"/>
      <c r="P17" s="409"/>
      <c r="Q17" s="4"/>
      <c r="R17" s="410" t="s">
        <v>541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39"/>
      <c r="B18" s="348"/>
      <c r="C18" s="349"/>
      <c r="D18" s="381"/>
      <c r="E18" s="353"/>
      <c r="F18" s="361"/>
      <c r="G18" s="358"/>
      <c r="H18" s="353"/>
      <c r="I18" s="350"/>
      <c r="J18" s="333"/>
      <c r="K18" s="333"/>
      <c r="L18" s="374"/>
      <c r="M18" s="372"/>
      <c r="N18" s="333"/>
      <c r="O18" s="367"/>
      <c r="P18" s="409"/>
      <c r="Q18" s="4"/>
      <c r="R18" s="410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39"/>
      <c r="B19" s="348"/>
      <c r="C19" s="349"/>
      <c r="D19" s="360"/>
      <c r="E19" s="353"/>
      <c r="F19" s="353"/>
      <c r="G19" s="358"/>
      <c r="H19" s="353"/>
      <c r="I19" s="350"/>
      <c r="J19" s="355"/>
      <c r="K19" s="355"/>
      <c r="L19" s="362"/>
      <c r="M19" s="332"/>
      <c r="N19" s="341"/>
      <c r="O19" s="338"/>
      <c r="P19" s="409"/>
      <c r="Q19" s="4"/>
      <c r="R19" s="410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399"/>
      <c r="B20" s="400"/>
      <c r="C20" s="401"/>
      <c r="D20" s="402"/>
      <c r="E20" s="403"/>
      <c r="F20" s="403"/>
      <c r="G20" s="370"/>
      <c r="H20" s="403"/>
      <c r="I20" s="404"/>
      <c r="J20" s="371"/>
      <c r="K20" s="371"/>
      <c r="L20" s="405"/>
      <c r="M20" s="76"/>
      <c r="N20" s="406"/>
      <c r="O20" s="407"/>
      <c r="P20" s="356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399"/>
      <c r="B21" s="400"/>
      <c r="C21" s="401"/>
      <c r="D21" s="402"/>
      <c r="E21" s="403"/>
      <c r="F21" s="403"/>
      <c r="G21" s="370"/>
      <c r="H21" s="403"/>
      <c r="I21" s="404"/>
      <c r="J21" s="371"/>
      <c r="K21" s="371"/>
      <c r="L21" s="405"/>
      <c r="M21" s="76"/>
      <c r="N21" s="406"/>
      <c r="O21" s="407"/>
      <c r="P21" s="356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542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3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543</v>
      </c>
      <c r="B23" s="20"/>
      <c r="C23" s="20"/>
      <c r="D23" s="20"/>
      <c r="F23" s="27" t="s">
        <v>544</v>
      </c>
      <c r="G23" s="14"/>
      <c r="H23" s="28"/>
      <c r="I23" s="33"/>
      <c r="J23" s="64"/>
      <c r="K23" s="65"/>
      <c r="L23" s="364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545</v>
      </c>
      <c r="B24" s="20"/>
      <c r="C24" s="20"/>
      <c r="D24" s="20"/>
      <c r="E24" s="29"/>
      <c r="F24" s="27" t="s">
        <v>546</v>
      </c>
      <c r="G24" s="14"/>
      <c r="H24" s="28"/>
      <c r="I24" s="33"/>
      <c r="J24" s="64"/>
      <c r="K24" s="65"/>
      <c r="L24" s="364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64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547</v>
      </c>
      <c r="C26" s="30"/>
      <c r="D26" s="30"/>
      <c r="E26" s="30"/>
      <c r="F26" s="31"/>
      <c r="G26" s="29"/>
      <c r="H26" s="29"/>
      <c r="I26" s="70"/>
      <c r="J26" s="71"/>
      <c r="K26" s="72"/>
      <c r="L26" s="365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516</v>
      </c>
      <c r="C27" s="18"/>
      <c r="D27" s="19" t="s">
        <v>527</v>
      </c>
      <c r="E27" s="18" t="s">
        <v>528</v>
      </c>
      <c r="F27" s="18" t="s">
        <v>529</v>
      </c>
      <c r="G27" s="18" t="s">
        <v>548</v>
      </c>
      <c r="H27" s="18" t="s">
        <v>531</v>
      </c>
      <c r="I27" s="18" t="s">
        <v>532</v>
      </c>
      <c r="J27" s="18" t="s">
        <v>533</v>
      </c>
      <c r="K27" s="59" t="s">
        <v>549</v>
      </c>
      <c r="L27" s="366" t="s">
        <v>796</v>
      </c>
      <c r="M27" s="60" t="s">
        <v>795</v>
      </c>
      <c r="N27" s="18" t="s">
        <v>536</v>
      </c>
      <c r="O27" s="75" t="s">
        <v>537</v>
      </c>
      <c r="P27" s="4"/>
      <c r="Q27" s="37"/>
      <c r="R27" s="35"/>
      <c r="S27" s="35"/>
      <c r="T27" s="35"/>
    </row>
    <row r="28" spans="1:38" s="344" customFormat="1" ht="15" customHeight="1">
      <c r="A28" s="479">
        <v>1</v>
      </c>
      <c r="B28" s="492">
        <v>44371</v>
      </c>
      <c r="C28" s="461"/>
      <c r="D28" s="434" t="s">
        <v>44</v>
      </c>
      <c r="E28" s="382" t="s">
        <v>539</v>
      </c>
      <c r="F28" s="382" t="s">
        <v>849</v>
      </c>
      <c r="G28" s="382">
        <v>718</v>
      </c>
      <c r="H28" s="382"/>
      <c r="I28" s="382" t="s">
        <v>829</v>
      </c>
      <c r="J28" s="441" t="s">
        <v>540</v>
      </c>
      <c r="K28" s="441"/>
      <c r="L28" s="443"/>
      <c r="M28" s="466"/>
      <c r="N28" s="441"/>
      <c r="O28" s="446"/>
      <c r="P28" s="4"/>
      <c r="Q28" s="4"/>
      <c r="R28" s="314" t="s">
        <v>541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44" customFormat="1" ht="15" customHeight="1">
      <c r="A29" s="479">
        <v>2</v>
      </c>
      <c r="B29" s="460">
        <v>44372</v>
      </c>
      <c r="C29" s="461"/>
      <c r="D29" s="434" t="s">
        <v>131</v>
      </c>
      <c r="E29" s="382" t="s">
        <v>539</v>
      </c>
      <c r="F29" s="382" t="s">
        <v>850</v>
      </c>
      <c r="G29" s="382">
        <v>1665</v>
      </c>
      <c r="H29" s="382"/>
      <c r="I29" s="382" t="s">
        <v>851</v>
      </c>
      <c r="J29" s="441" t="s">
        <v>540</v>
      </c>
      <c r="K29" s="441"/>
      <c r="L29" s="443"/>
      <c r="M29" s="466"/>
      <c r="N29" s="441"/>
      <c r="O29" s="446"/>
      <c r="P29" s="4"/>
      <c r="Q29" s="4"/>
      <c r="R29" s="314" t="s">
        <v>541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44" customFormat="1" ht="15" customHeight="1">
      <c r="A30" s="479">
        <v>3</v>
      </c>
      <c r="B30" s="492">
        <v>44375</v>
      </c>
      <c r="C30" s="461"/>
      <c r="D30" s="434" t="s">
        <v>428</v>
      </c>
      <c r="E30" s="382" t="s">
        <v>539</v>
      </c>
      <c r="F30" s="382" t="s">
        <v>854</v>
      </c>
      <c r="G30" s="382">
        <v>2735</v>
      </c>
      <c r="H30" s="382"/>
      <c r="I30" s="382">
        <v>3000</v>
      </c>
      <c r="J30" s="441" t="s">
        <v>540</v>
      </c>
      <c r="K30" s="441"/>
      <c r="L30" s="443"/>
      <c r="M30" s="466"/>
      <c r="N30" s="441"/>
      <c r="O30" s="446"/>
      <c r="P30" s="4"/>
      <c r="Q30" s="4"/>
      <c r="R30" s="314" t="s">
        <v>770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44" customFormat="1" ht="15" customHeight="1">
      <c r="A31" s="479">
        <v>4</v>
      </c>
      <c r="B31" s="460">
        <v>44377</v>
      </c>
      <c r="C31" s="461"/>
      <c r="D31" s="434" t="s">
        <v>735</v>
      </c>
      <c r="E31" s="382" t="s">
        <v>539</v>
      </c>
      <c r="F31" s="382" t="s">
        <v>872</v>
      </c>
      <c r="G31" s="382">
        <v>199</v>
      </c>
      <c r="H31" s="382"/>
      <c r="I31" s="382">
        <v>215</v>
      </c>
      <c r="J31" s="441" t="s">
        <v>540</v>
      </c>
      <c r="K31" s="441"/>
      <c r="L31" s="443"/>
      <c r="M31" s="466"/>
      <c r="N31" s="441"/>
      <c r="O31" s="446"/>
      <c r="P31" s="4"/>
      <c r="Q31" s="4"/>
      <c r="R31" s="314" t="s">
        <v>541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44" customFormat="1" ht="15" customHeight="1">
      <c r="A32" s="479">
        <v>5</v>
      </c>
      <c r="B32" s="460">
        <v>44377</v>
      </c>
      <c r="C32" s="461"/>
      <c r="D32" s="434" t="s">
        <v>62</v>
      </c>
      <c r="E32" s="382" t="s">
        <v>539</v>
      </c>
      <c r="F32" s="382" t="s">
        <v>874</v>
      </c>
      <c r="G32" s="382">
        <v>1545</v>
      </c>
      <c r="H32" s="382"/>
      <c r="I32" s="382">
        <v>1700</v>
      </c>
      <c r="J32" s="441" t="s">
        <v>540</v>
      </c>
      <c r="K32" s="441"/>
      <c r="L32" s="443"/>
      <c r="M32" s="466"/>
      <c r="N32" s="445"/>
      <c r="O32" s="501"/>
      <c r="P32" s="4"/>
      <c r="Q32" s="4"/>
      <c r="R32" s="314" t="s">
        <v>770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44" customFormat="1" ht="15" customHeight="1">
      <c r="A33" s="478">
        <v>6</v>
      </c>
      <c r="B33" s="453">
        <v>44377</v>
      </c>
      <c r="C33" s="454"/>
      <c r="D33" s="435" t="s">
        <v>349</v>
      </c>
      <c r="E33" s="425" t="s">
        <v>539</v>
      </c>
      <c r="F33" s="425">
        <v>712.5</v>
      </c>
      <c r="G33" s="425">
        <v>695</v>
      </c>
      <c r="H33" s="425">
        <v>733.5</v>
      </c>
      <c r="I33" s="425">
        <v>760</v>
      </c>
      <c r="J33" s="450" t="s">
        <v>588</v>
      </c>
      <c r="K33" s="450">
        <f t="shared" ref="K33" si="4">H33-F33</f>
        <v>21</v>
      </c>
      <c r="L33" s="452">
        <f>(F33*-0.7)/100</f>
        <v>-4.9874999999999998</v>
      </c>
      <c r="M33" s="462">
        <f t="shared" ref="M33" si="5">(K33+L33)/F33</f>
        <v>2.2473684210526316E-2</v>
      </c>
      <c r="N33" s="450" t="s">
        <v>538</v>
      </c>
      <c r="O33" s="457">
        <v>44378</v>
      </c>
      <c r="P33" s="4"/>
      <c r="Q33" s="4"/>
      <c r="R33" s="314" t="s">
        <v>770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44" customFormat="1" ht="15" customHeight="1">
      <c r="A34" s="479">
        <v>7</v>
      </c>
      <c r="B34" s="460">
        <v>44378</v>
      </c>
      <c r="C34" s="461"/>
      <c r="D34" s="434" t="s">
        <v>376</v>
      </c>
      <c r="E34" s="382" t="s">
        <v>539</v>
      </c>
      <c r="F34" s="382" t="s">
        <v>911</v>
      </c>
      <c r="G34" s="382">
        <v>53</v>
      </c>
      <c r="H34" s="382"/>
      <c r="I34" s="382" t="s">
        <v>912</v>
      </c>
      <c r="J34" s="441" t="s">
        <v>540</v>
      </c>
      <c r="K34" s="441"/>
      <c r="L34" s="443"/>
      <c r="M34" s="466"/>
      <c r="N34" s="445"/>
      <c r="O34" s="501"/>
      <c r="P34" s="4"/>
      <c r="Q34" s="4"/>
      <c r="R34" s="314" t="s">
        <v>541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44" customFormat="1" ht="15" customHeight="1">
      <c r="A35" s="479">
        <v>8</v>
      </c>
      <c r="B35" s="460">
        <v>44378</v>
      </c>
      <c r="C35" s="461"/>
      <c r="D35" s="434" t="s">
        <v>340</v>
      </c>
      <c r="E35" s="382" t="s">
        <v>539</v>
      </c>
      <c r="F35" s="382" t="s">
        <v>922</v>
      </c>
      <c r="G35" s="382">
        <v>177</v>
      </c>
      <c r="H35" s="382"/>
      <c r="I35" s="382">
        <v>193</v>
      </c>
      <c r="J35" s="441" t="s">
        <v>540</v>
      </c>
      <c r="K35" s="441"/>
      <c r="L35" s="443"/>
      <c r="M35" s="466"/>
      <c r="N35" s="445"/>
      <c r="O35" s="501"/>
      <c r="P35" s="4"/>
      <c r="Q35" s="4"/>
      <c r="R35" s="314" t="s">
        <v>770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44" customFormat="1" ht="15" customHeight="1">
      <c r="A36" s="479"/>
      <c r="B36" s="460"/>
      <c r="C36" s="461"/>
      <c r="D36" s="434"/>
      <c r="E36" s="382"/>
      <c r="F36" s="382"/>
      <c r="G36" s="382"/>
      <c r="H36" s="382"/>
      <c r="I36" s="382"/>
      <c r="J36" s="441"/>
      <c r="K36" s="441"/>
      <c r="L36" s="443"/>
      <c r="M36" s="466"/>
      <c r="N36" s="445"/>
      <c r="O36" s="501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44" customFormat="1" ht="15" customHeight="1">
      <c r="A37" s="479"/>
      <c r="B37" s="460"/>
      <c r="C37" s="461"/>
      <c r="D37" s="434"/>
      <c r="E37" s="382"/>
      <c r="F37" s="382"/>
      <c r="G37" s="382"/>
      <c r="H37" s="382"/>
      <c r="I37" s="382"/>
      <c r="J37" s="441"/>
      <c r="K37" s="441"/>
      <c r="L37" s="443"/>
      <c r="M37" s="466"/>
      <c r="N37" s="445"/>
      <c r="O37" s="501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44" customFormat="1" ht="15" customHeight="1">
      <c r="A38" s="479"/>
      <c r="B38" s="460"/>
      <c r="C38" s="461"/>
      <c r="D38" s="434"/>
      <c r="E38" s="382"/>
      <c r="F38" s="382"/>
      <c r="G38" s="382"/>
      <c r="H38" s="382"/>
      <c r="I38" s="382"/>
      <c r="J38" s="441"/>
      <c r="K38" s="441"/>
      <c r="L38" s="443"/>
      <c r="M38" s="466"/>
      <c r="N38" s="445"/>
      <c r="O38" s="501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44" customFormat="1" ht="15" customHeight="1">
      <c r="A39" s="479"/>
      <c r="B39" s="460"/>
      <c r="C39" s="461"/>
      <c r="D39" s="434"/>
      <c r="E39" s="382"/>
      <c r="F39" s="382"/>
      <c r="G39" s="382"/>
      <c r="H39" s="382"/>
      <c r="I39" s="382"/>
      <c r="J39" s="441"/>
      <c r="K39" s="441"/>
      <c r="L39" s="443"/>
      <c r="M39" s="466"/>
      <c r="N39" s="445"/>
      <c r="O39" s="501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44" customFormat="1" ht="15" customHeight="1">
      <c r="A40" s="479"/>
      <c r="B40" s="460"/>
      <c r="C40" s="461"/>
      <c r="D40" s="434"/>
      <c r="E40" s="382"/>
      <c r="F40" s="382"/>
      <c r="G40" s="382"/>
      <c r="H40" s="382"/>
      <c r="I40" s="382"/>
      <c r="J40" s="441"/>
      <c r="K40" s="441"/>
      <c r="L40" s="443"/>
      <c r="M40" s="466"/>
      <c r="N40" s="445"/>
      <c r="O40" s="501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44" customFormat="1" ht="15" customHeight="1">
      <c r="A41" s="479"/>
      <c r="B41" s="460"/>
      <c r="C41" s="461"/>
      <c r="D41" s="434"/>
      <c r="E41" s="382"/>
      <c r="F41" s="382"/>
      <c r="G41" s="382"/>
      <c r="H41" s="382"/>
      <c r="I41" s="382"/>
      <c r="J41" s="441"/>
      <c r="K41" s="441"/>
      <c r="L41" s="443"/>
      <c r="M41" s="466"/>
      <c r="N41" s="445"/>
      <c r="O41" s="501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44" customFormat="1" ht="15" customHeight="1">
      <c r="A42" s="479"/>
      <c r="B42" s="460"/>
      <c r="C42" s="461"/>
      <c r="D42" s="434"/>
      <c r="E42" s="382"/>
      <c r="F42" s="382"/>
      <c r="G42" s="382"/>
      <c r="H42" s="382"/>
      <c r="I42" s="382"/>
      <c r="J42" s="441"/>
      <c r="K42" s="441"/>
      <c r="L42" s="443"/>
      <c r="M42" s="466"/>
      <c r="N42" s="441"/>
      <c r="O42" s="501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44" customFormat="1" ht="15" customHeight="1"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44" customFormat="1" ht="15" customHeight="1">
      <c r="A44" s="426"/>
      <c r="B44" s="390"/>
      <c r="C44" s="427"/>
      <c r="D44" s="428"/>
      <c r="E44" s="369"/>
      <c r="F44" s="369"/>
      <c r="G44" s="429"/>
      <c r="H44" s="429"/>
      <c r="I44" s="369"/>
      <c r="J44" s="368"/>
      <c r="K44" s="368"/>
      <c r="L44" s="430"/>
      <c r="M44" s="380"/>
      <c r="N44" s="371"/>
      <c r="O44" s="431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542</v>
      </c>
      <c r="B45" s="36"/>
      <c r="C45" s="36"/>
      <c r="D45" s="37"/>
      <c r="E45" s="33"/>
      <c r="F45" s="33"/>
      <c r="G45" s="32"/>
      <c r="H45" s="32" t="s">
        <v>797</v>
      </c>
      <c r="I45" s="33"/>
      <c r="J45" s="14"/>
      <c r="K45" s="76"/>
      <c r="L45" s="77"/>
      <c r="M45" s="76"/>
      <c r="N45" s="78"/>
      <c r="O45" s="76"/>
      <c r="P45" s="4"/>
      <c r="Q45" s="379"/>
      <c r="R45" s="389"/>
      <c r="S45" s="379"/>
      <c r="T45" s="379"/>
      <c r="U45" s="379"/>
      <c r="V45" s="379"/>
      <c r="W45" s="379"/>
      <c r="X45" s="379"/>
      <c r="Y45" s="379"/>
      <c r="Z45" s="37"/>
      <c r="AA45" s="37"/>
      <c r="AB45" s="37"/>
    </row>
    <row r="46" spans="1:34" s="3" customFormat="1">
      <c r="A46" s="26" t="s">
        <v>543</v>
      </c>
      <c r="B46" s="20"/>
      <c r="C46" s="20"/>
      <c r="D46" s="20"/>
      <c r="E46" s="2"/>
      <c r="F46" s="27" t="s">
        <v>544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546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26" s="6" customFormat="1" ht="15">
      <c r="A49" s="40" t="s">
        <v>553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26" s="6" customFormat="1" ht="38.25">
      <c r="A50" s="18" t="s">
        <v>16</v>
      </c>
      <c r="B50" s="18" t="s">
        <v>516</v>
      </c>
      <c r="C50" s="18"/>
      <c r="D50" s="19" t="s">
        <v>527</v>
      </c>
      <c r="E50" s="18" t="s">
        <v>528</v>
      </c>
      <c r="F50" s="18" t="s">
        <v>529</v>
      </c>
      <c r="G50" s="18" t="s">
        <v>548</v>
      </c>
      <c r="H50" s="18" t="s">
        <v>531</v>
      </c>
      <c r="I50" s="18" t="s">
        <v>532</v>
      </c>
      <c r="J50" s="17" t="s">
        <v>533</v>
      </c>
      <c r="K50" s="74" t="s">
        <v>554</v>
      </c>
      <c r="L50" s="60" t="s">
        <v>796</v>
      </c>
      <c r="M50" s="74" t="s">
        <v>550</v>
      </c>
      <c r="N50" s="18" t="s">
        <v>551</v>
      </c>
      <c r="O50" s="17" t="s">
        <v>536</v>
      </c>
      <c r="P50" s="87" t="s">
        <v>537</v>
      </c>
      <c r="Q50" s="1"/>
      <c r="R50" s="14"/>
      <c r="S50" s="3"/>
      <c r="Y50" s="3"/>
      <c r="Z50" s="3"/>
    </row>
    <row r="51" spans="1:26" s="344" customFormat="1" ht="13.9" customHeight="1">
      <c r="A51" s="491">
        <v>1</v>
      </c>
      <c r="B51" s="492">
        <v>44376</v>
      </c>
      <c r="C51" s="381"/>
      <c r="D51" s="440" t="s">
        <v>853</v>
      </c>
      <c r="E51" s="382" t="s">
        <v>539</v>
      </c>
      <c r="F51" s="382" t="s">
        <v>862</v>
      </c>
      <c r="G51" s="382">
        <v>418</v>
      </c>
      <c r="H51" s="382"/>
      <c r="I51" s="441">
        <v>445</v>
      </c>
      <c r="J51" s="494" t="s">
        <v>540</v>
      </c>
      <c r="K51" s="443"/>
      <c r="L51" s="442"/>
      <c r="M51" s="494"/>
      <c r="N51" s="494"/>
      <c r="O51" s="489"/>
      <c r="P51" s="490"/>
      <c r="Q51" s="520"/>
      <c r="R51" s="314" t="s">
        <v>541</v>
      </c>
      <c r="S51" s="37"/>
      <c r="Y51" s="37"/>
      <c r="Z51" s="37"/>
    </row>
    <row r="52" spans="1:26" s="344" customFormat="1" ht="13.9" customHeight="1">
      <c r="A52" s="499">
        <v>2</v>
      </c>
      <c r="B52" s="453">
        <v>44377</v>
      </c>
      <c r="C52" s="408"/>
      <c r="D52" s="449" t="s">
        <v>873</v>
      </c>
      <c r="E52" s="425" t="s">
        <v>539</v>
      </c>
      <c r="F52" s="425">
        <v>1679</v>
      </c>
      <c r="G52" s="425">
        <v>1645</v>
      </c>
      <c r="H52" s="425">
        <v>1702</v>
      </c>
      <c r="I52" s="450">
        <v>1740</v>
      </c>
      <c r="J52" s="450" t="s">
        <v>923</v>
      </c>
      <c r="K52" s="500">
        <f t="shared" ref="K52" si="6">H52-F52</f>
        <v>23</v>
      </c>
      <c r="L52" s="451">
        <f t="shared" ref="L52" si="7">(H52*N52)*0.07%</f>
        <v>416.99000000000007</v>
      </c>
      <c r="M52" s="455">
        <f t="shared" ref="M52" si="8">(K52*N52)-L52</f>
        <v>7633.01</v>
      </c>
      <c r="N52" s="450">
        <v>350</v>
      </c>
      <c r="O52" s="456" t="s">
        <v>538</v>
      </c>
      <c r="P52" s="457">
        <v>44378</v>
      </c>
      <c r="Q52" s="520"/>
      <c r="R52" s="314" t="s">
        <v>770</v>
      </c>
      <c r="S52" s="37"/>
      <c r="Y52" s="37"/>
      <c r="Z52" s="37"/>
    </row>
    <row r="53" spans="1:26" s="344" customFormat="1" ht="13.9" customHeight="1">
      <c r="A53" s="491">
        <v>3</v>
      </c>
      <c r="B53" s="460">
        <v>44377</v>
      </c>
      <c r="C53" s="381"/>
      <c r="D53" s="440" t="s">
        <v>852</v>
      </c>
      <c r="E53" s="382" t="s">
        <v>539</v>
      </c>
      <c r="F53" s="382" t="s">
        <v>875</v>
      </c>
      <c r="G53" s="382">
        <v>745</v>
      </c>
      <c r="H53" s="382"/>
      <c r="I53" s="441">
        <v>775</v>
      </c>
      <c r="J53" s="494" t="s">
        <v>540</v>
      </c>
      <c r="K53" s="443"/>
      <c r="L53" s="442"/>
      <c r="M53" s="494"/>
      <c r="N53" s="494"/>
      <c r="O53" s="489"/>
      <c r="P53" s="490"/>
      <c r="Q53" s="520"/>
      <c r="R53" s="314" t="s">
        <v>541</v>
      </c>
      <c r="S53" s="37"/>
      <c r="Y53" s="37"/>
      <c r="Z53" s="37"/>
    </row>
    <row r="54" spans="1:26" s="344" customFormat="1" ht="13.9" customHeight="1">
      <c r="A54" s="491">
        <v>4</v>
      </c>
      <c r="B54" s="460">
        <v>44377</v>
      </c>
      <c r="C54" s="381"/>
      <c r="D54" s="440" t="s">
        <v>876</v>
      </c>
      <c r="E54" s="382" t="s">
        <v>539</v>
      </c>
      <c r="F54" s="382" t="s">
        <v>877</v>
      </c>
      <c r="G54" s="382">
        <v>2440</v>
      </c>
      <c r="H54" s="382"/>
      <c r="I54" s="441" t="s">
        <v>878</v>
      </c>
      <c r="J54" s="494" t="s">
        <v>540</v>
      </c>
      <c r="K54" s="443"/>
      <c r="L54" s="442"/>
      <c r="M54" s="494"/>
      <c r="N54" s="494"/>
      <c r="O54" s="489"/>
      <c r="P54" s="490"/>
      <c r="Q54" s="520"/>
      <c r="R54" s="314" t="s">
        <v>770</v>
      </c>
      <c r="S54" s="37"/>
      <c r="Y54" s="37"/>
      <c r="Z54" s="37"/>
    </row>
    <row r="55" spans="1:26" s="344" customFormat="1" ht="13.9" customHeight="1">
      <c r="A55" s="491">
        <v>5</v>
      </c>
      <c r="B55" s="492">
        <v>44378</v>
      </c>
      <c r="C55" s="381"/>
      <c r="D55" s="440" t="s">
        <v>913</v>
      </c>
      <c r="E55" s="382" t="s">
        <v>539</v>
      </c>
      <c r="F55" s="382" t="s">
        <v>914</v>
      </c>
      <c r="G55" s="382">
        <v>676</v>
      </c>
      <c r="H55" s="382"/>
      <c r="I55" s="441" t="s">
        <v>863</v>
      </c>
      <c r="J55" s="441" t="s">
        <v>540</v>
      </c>
      <c r="K55" s="493"/>
      <c r="L55" s="442"/>
      <c r="M55" s="444"/>
      <c r="N55" s="441"/>
      <c r="O55" s="445"/>
      <c r="P55" s="446"/>
      <c r="Q55" s="520"/>
      <c r="R55" s="314" t="s">
        <v>541</v>
      </c>
      <c r="S55" s="37"/>
      <c r="Y55" s="37"/>
      <c r="Z55" s="37"/>
    </row>
    <row r="56" spans="1:26" s="344" customFormat="1" ht="13.9" customHeight="1">
      <c r="A56" s="491"/>
      <c r="B56" s="492"/>
      <c r="C56" s="381"/>
      <c r="D56" s="440"/>
      <c r="E56" s="382"/>
      <c r="F56" s="382"/>
      <c r="G56" s="382"/>
      <c r="H56" s="382"/>
      <c r="I56" s="441"/>
      <c r="J56" s="441"/>
      <c r="K56" s="493"/>
      <c r="L56" s="442"/>
      <c r="M56" s="444"/>
      <c r="N56" s="441"/>
      <c r="O56" s="445"/>
      <c r="P56" s="501"/>
      <c r="Q56" s="520"/>
      <c r="R56" s="314"/>
      <c r="S56" s="37"/>
      <c r="Y56" s="37"/>
      <c r="Z56" s="37"/>
    </row>
    <row r="57" spans="1:26" s="344" customFormat="1" ht="13.9" customHeight="1">
      <c r="A57" s="502"/>
      <c r="B57" s="503"/>
      <c r="C57" s="504"/>
      <c r="D57" s="505"/>
      <c r="E57" s="441"/>
      <c r="F57" s="441"/>
      <c r="G57" s="441"/>
      <c r="H57" s="441"/>
      <c r="I57" s="441"/>
      <c r="J57" s="441"/>
      <c r="K57" s="493"/>
      <c r="L57" s="442"/>
      <c r="M57" s="444"/>
      <c r="N57" s="441"/>
      <c r="O57" s="445"/>
      <c r="P57" s="446"/>
      <c r="Q57" s="520"/>
      <c r="R57" s="314"/>
      <c r="S57" s="37"/>
      <c r="Y57" s="37"/>
      <c r="Z57" s="37"/>
    </row>
    <row r="58" spans="1:26" s="344" customFormat="1" ht="13.9" customHeight="1">
      <c r="A58" s="491"/>
      <c r="B58" s="460"/>
      <c r="C58" s="381"/>
      <c r="D58" s="440"/>
      <c r="E58" s="382"/>
      <c r="F58" s="382"/>
      <c r="G58" s="382"/>
      <c r="H58" s="382"/>
      <c r="I58" s="441"/>
      <c r="J58" s="441"/>
      <c r="K58" s="493"/>
      <c r="L58" s="442"/>
      <c r="M58" s="444"/>
      <c r="N58" s="441"/>
      <c r="O58" s="445"/>
      <c r="P58" s="446"/>
      <c r="Q58" s="520"/>
      <c r="R58" s="314"/>
      <c r="S58" s="37"/>
      <c r="Y58" s="37"/>
      <c r="Z58" s="37"/>
    </row>
    <row r="59" spans="1:26" s="344" customFormat="1" ht="13.9" customHeight="1">
      <c r="A59" s="491"/>
      <c r="B59" s="460"/>
      <c r="C59" s="381"/>
      <c r="D59" s="440"/>
      <c r="E59" s="382"/>
      <c r="F59" s="382"/>
      <c r="G59" s="382"/>
      <c r="H59" s="382"/>
      <c r="I59" s="441"/>
      <c r="J59" s="441"/>
      <c r="K59" s="493"/>
      <c r="L59" s="442"/>
      <c r="M59" s="444"/>
      <c r="N59" s="441"/>
      <c r="O59" s="445"/>
      <c r="P59" s="446"/>
      <c r="Q59" s="520"/>
      <c r="R59" s="314"/>
      <c r="S59" s="37"/>
      <c r="Y59" s="37"/>
      <c r="Z59" s="37"/>
    </row>
    <row r="60" spans="1:26" s="344" customFormat="1" ht="13.9" customHeight="1">
      <c r="A60" s="491"/>
      <c r="B60" s="460"/>
      <c r="C60" s="381"/>
      <c r="D60" s="440"/>
      <c r="E60" s="382"/>
      <c r="F60" s="382"/>
      <c r="G60" s="382"/>
      <c r="H60" s="382"/>
      <c r="I60" s="441"/>
      <c r="J60" s="441"/>
      <c r="K60" s="493"/>
      <c r="L60" s="442"/>
      <c r="M60" s="444"/>
      <c r="N60" s="441"/>
      <c r="O60" s="445"/>
      <c r="P60" s="446"/>
      <c r="Q60" s="520"/>
      <c r="R60" s="314"/>
      <c r="S60" s="37"/>
      <c r="Y60" s="37"/>
      <c r="Z60" s="37"/>
    </row>
    <row r="61" spans="1:26" s="344" customFormat="1" ht="13.9" customHeight="1">
      <c r="A61" s="502"/>
      <c r="B61" s="503"/>
      <c r="C61" s="504"/>
      <c r="D61" s="505"/>
      <c r="E61" s="441"/>
      <c r="F61" s="441"/>
      <c r="G61" s="441"/>
      <c r="H61" s="441"/>
      <c r="I61" s="441"/>
      <c r="J61" s="441"/>
      <c r="K61" s="493"/>
      <c r="L61" s="442"/>
      <c r="M61" s="444"/>
      <c r="N61" s="441"/>
      <c r="O61" s="445"/>
      <c r="P61" s="446"/>
      <c r="Q61" s="520"/>
      <c r="R61" s="314"/>
      <c r="S61" s="37"/>
      <c r="Y61" s="37"/>
      <c r="Z61" s="37"/>
    </row>
    <row r="62" spans="1:26" s="344" customFormat="1" ht="13.9" customHeight="1">
      <c r="A62" s="491"/>
      <c r="B62" s="460"/>
      <c r="C62" s="381"/>
      <c r="D62" s="440"/>
      <c r="E62" s="382"/>
      <c r="F62" s="382"/>
      <c r="G62" s="382"/>
      <c r="H62" s="382"/>
      <c r="I62" s="441"/>
      <c r="J62" s="441"/>
      <c r="K62" s="493"/>
      <c r="L62" s="442"/>
      <c r="M62" s="444"/>
      <c r="N62" s="441"/>
      <c r="O62" s="445"/>
      <c r="P62" s="501"/>
      <c r="Q62" s="520"/>
      <c r="R62" s="314"/>
      <c r="S62" s="37"/>
      <c r="Y62" s="37"/>
      <c r="Z62" s="37"/>
    </row>
    <row r="63" spans="1:26" s="344" customFormat="1" ht="13.9" customHeight="1">
      <c r="A63" s="491"/>
      <c r="B63" s="460"/>
      <c r="C63" s="381"/>
      <c r="D63" s="440"/>
      <c r="E63" s="382"/>
      <c r="F63" s="382"/>
      <c r="G63" s="382"/>
      <c r="H63" s="382"/>
      <c r="I63" s="441"/>
      <c r="J63" s="441"/>
      <c r="K63" s="493"/>
      <c r="L63" s="442"/>
      <c r="M63" s="444"/>
      <c r="N63" s="441"/>
      <c r="O63" s="445"/>
      <c r="P63" s="446"/>
      <c r="Q63" s="520"/>
      <c r="R63" s="314"/>
      <c r="S63" s="37"/>
      <c r="Y63" s="37"/>
      <c r="Z63" s="37"/>
    </row>
    <row r="64" spans="1:26" s="344" customFormat="1" ht="13.9" customHeight="1">
      <c r="A64" s="491"/>
      <c r="B64" s="492"/>
      <c r="C64" s="381"/>
      <c r="D64" s="440"/>
      <c r="E64" s="382"/>
      <c r="F64" s="382"/>
      <c r="G64" s="382"/>
      <c r="H64" s="382"/>
      <c r="I64" s="441"/>
      <c r="J64" s="441"/>
      <c r="K64" s="493"/>
      <c r="L64" s="442"/>
      <c r="M64" s="444"/>
      <c r="N64" s="441"/>
      <c r="O64" s="445"/>
      <c r="P64" s="501"/>
      <c r="Q64" s="520"/>
      <c r="R64" s="314"/>
      <c r="S64" s="37"/>
      <c r="Y64" s="37"/>
      <c r="Z64" s="37"/>
    </row>
    <row r="65" spans="1:34" s="344" customFormat="1" ht="13.9" customHeight="1">
      <c r="A65" s="491"/>
      <c r="B65" s="460"/>
      <c r="C65" s="381"/>
      <c r="D65" s="440"/>
      <c r="E65" s="382"/>
      <c r="F65" s="382"/>
      <c r="G65" s="382"/>
      <c r="H65" s="382"/>
      <c r="I65" s="441"/>
      <c r="J65" s="441"/>
      <c r="K65" s="493"/>
      <c r="L65" s="442"/>
      <c r="M65" s="444"/>
      <c r="N65" s="441"/>
      <c r="O65" s="445"/>
      <c r="P65" s="501"/>
      <c r="Q65" s="520"/>
      <c r="R65" s="314"/>
      <c r="S65" s="37"/>
      <c r="Y65" s="37"/>
      <c r="Z65" s="37"/>
    </row>
    <row r="66" spans="1:34" s="344" customFormat="1" ht="13.9" customHeight="1">
      <c r="A66" s="537"/>
      <c r="B66" s="539"/>
      <c r="C66" s="381"/>
      <c r="D66" s="440"/>
      <c r="E66" s="382"/>
      <c r="F66" s="382"/>
      <c r="G66" s="382"/>
      <c r="H66" s="382"/>
      <c r="I66" s="441"/>
      <c r="J66" s="541"/>
      <c r="K66" s="442"/>
      <c r="L66" s="442"/>
      <c r="M66" s="541"/>
      <c r="N66" s="541"/>
      <c r="O66" s="543"/>
      <c r="P66" s="545"/>
      <c r="Q66" s="520"/>
      <c r="R66" s="314"/>
      <c r="S66" s="37"/>
      <c r="Y66" s="37"/>
      <c r="Z66" s="37"/>
    </row>
    <row r="67" spans="1:34" s="344" customFormat="1" ht="13.9" customHeight="1">
      <c r="A67" s="538"/>
      <c r="B67" s="540"/>
      <c r="C67" s="381"/>
      <c r="D67" s="440"/>
      <c r="E67" s="382"/>
      <c r="F67" s="382"/>
      <c r="G67" s="382"/>
      <c r="H67" s="382"/>
      <c r="I67" s="441"/>
      <c r="J67" s="542"/>
      <c r="K67" s="443"/>
      <c r="L67" s="442"/>
      <c r="M67" s="542"/>
      <c r="N67" s="542"/>
      <c r="O67" s="544"/>
      <c r="P67" s="546"/>
      <c r="Q67" s="520"/>
      <c r="R67" s="314"/>
      <c r="S67" s="37"/>
      <c r="Y67" s="37"/>
      <c r="Z67" s="37"/>
    </row>
    <row r="68" spans="1:34" s="344" customFormat="1" ht="13.9" customHeight="1">
      <c r="A68" s="491"/>
      <c r="B68" s="492"/>
      <c r="C68" s="381"/>
      <c r="D68" s="440"/>
      <c r="E68" s="382"/>
      <c r="F68" s="382"/>
      <c r="G68" s="382"/>
      <c r="H68" s="382"/>
      <c r="I68" s="441"/>
      <c r="J68" s="494"/>
      <c r="K68" s="443"/>
      <c r="L68" s="442"/>
      <c r="M68" s="494"/>
      <c r="N68" s="494"/>
      <c r="O68" s="489"/>
      <c r="P68" s="490"/>
      <c r="Q68" s="520"/>
      <c r="R68" s="314"/>
      <c r="S68" s="37"/>
      <c r="Y68" s="37"/>
      <c r="Z68" s="37"/>
    </row>
    <row r="69" spans="1:34" s="344" customFormat="1" ht="13.9" customHeight="1">
      <c r="A69" s="491"/>
      <c r="B69" s="492"/>
      <c r="C69" s="381"/>
      <c r="D69" s="440"/>
      <c r="E69" s="382"/>
      <c r="F69" s="382"/>
      <c r="G69" s="382"/>
      <c r="H69" s="382"/>
      <c r="I69" s="441"/>
      <c r="J69" s="494"/>
      <c r="K69" s="443"/>
      <c r="L69" s="442"/>
      <c r="M69" s="494"/>
      <c r="N69" s="494"/>
      <c r="O69" s="489"/>
      <c r="P69" s="490"/>
      <c r="Q69" s="520"/>
      <c r="R69" s="314"/>
      <c r="S69" s="37"/>
      <c r="Y69" s="37"/>
      <c r="Z69" s="37"/>
    </row>
    <row r="70" spans="1:34" s="344" customFormat="1" ht="13.9" customHeight="1">
      <c r="A70" s="491"/>
      <c r="B70" s="492"/>
      <c r="C70" s="381"/>
      <c r="D70" s="440"/>
      <c r="E70" s="382"/>
      <c r="F70" s="382"/>
      <c r="G70" s="382"/>
      <c r="H70" s="382"/>
      <c r="I70" s="441"/>
      <c r="J70" s="494"/>
      <c r="K70" s="443"/>
      <c r="L70" s="442"/>
      <c r="M70" s="494"/>
      <c r="N70" s="494"/>
      <c r="O70" s="489"/>
      <c r="P70" s="490"/>
      <c r="Q70" s="520"/>
      <c r="R70" s="314"/>
      <c r="S70" s="37"/>
      <c r="Y70" s="37"/>
      <c r="Z70" s="37"/>
    </row>
    <row r="71" spans="1:34" s="344" customFormat="1" ht="13.9" customHeight="1">
      <c r="A71" s="433"/>
      <c r="B71" s="386"/>
      <c r="C71" s="387"/>
      <c r="D71" s="381"/>
      <c r="E71" s="382"/>
      <c r="F71" s="382"/>
      <c r="G71" s="441"/>
      <c r="H71" s="382"/>
      <c r="I71" s="441"/>
      <c r="J71" s="441"/>
      <c r="K71" s="441"/>
      <c r="L71" s="443"/>
      <c r="M71" s="444"/>
      <c r="N71" s="441"/>
      <c r="O71" s="445"/>
      <c r="P71" s="446"/>
      <c r="Q71" s="343"/>
      <c r="R71" s="314"/>
      <c r="S71" s="37"/>
      <c r="Y71" s="37"/>
      <c r="Z71" s="37"/>
    </row>
    <row r="72" spans="1:34" s="344" customFormat="1" ht="13.9" customHeight="1">
      <c r="A72" s="396"/>
      <c r="B72" s="390"/>
      <c r="C72" s="397"/>
      <c r="D72" s="398"/>
      <c r="E72" s="334"/>
      <c r="F72" s="369"/>
      <c r="G72" s="369"/>
      <c r="H72" s="369"/>
      <c r="I72" s="368"/>
      <c r="J72" s="368"/>
      <c r="K72" s="368"/>
      <c r="L72" s="368"/>
      <c r="M72" s="368"/>
      <c r="N72" s="368"/>
      <c r="O72" s="368"/>
      <c r="P72" s="368"/>
      <c r="Q72" s="343"/>
      <c r="R72" s="314"/>
      <c r="S72" s="37"/>
      <c r="Y72" s="37"/>
      <c r="Z72" s="37"/>
    </row>
    <row r="73" spans="1:34" s="3" customFormat="1">
      <c r="A73" s="41"/>
      <c r="B73" s="42"/>
      <c r="C73" s="43"/>
      <c r="D73" s="44"/>
      <c r="E73" s="45"/>
      <c r="F73" s="46"/>
      <c r="G73" s="46"/>
      <c r="H73" s="46"/>
      <c r="I73" s="46"/>
      <c r="J73" s="14"/>
      <c r="K73" s="88"/>
      <c r="L73" s="88"/>
      <c r="M73" s="14"/>
      <c r="N73" s="13"/>
      <c r="O73" s="89"/>
      <c r="P73" s="2"/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" customFormat="1" ht="15">
      <c r="A74" s="47" t="s">
        <v>555</v>
      </c>
      <c r="B74" s="47"/>
      <c r="C74" s="47"/>
      <c r="D74" s="47"/>
      <c r="E74" s="48"/>
      <c r="F74" s="46"/>
      <c r="G74" s="46"/>
      <c r="H74" s="46"/>
      <c r="I74" s="46"/>
      <c r="J74" s="50"/>
      <c r="K74" s="9"/>
      <c r="L74" s="9"/>
      <c r="M74" s="9"/>
      <c r="N74" s="8"/>
      <c r="O74" s="50"/>
      <c r="P74" s="2"/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" customFormat="1" ht="38.25">
      <c r="A75" s="18" t="s">
        <v>16</v>
      </c>
      <c r="B75" s="18" t="s">
        <v>516</v>
      </c>
      <c r="C75" s="18"/>
      <c r="D75" s="19" t="s">
        <v>527</v>
      </c>
      <c r="E75" s="18" t="s">
        <v>528</v>
      </c>
      <c r="F75" s="18" t="s">
        <v>529</v>
      </c>
      <c r="G75" s="49" t="s">
        <v>548</v>
      </c>
      <c r="H75" s="18" t="s">
        <v>531</v>
      </c>
      <c r="I75" s="18" t="s">
        <v>532</v>
      </c>
      <c r="J75" s="17" t="s">
        <v>533</v>
      </c>
      <c r="K75" s="17" t="s">
        <v>556</v>
      </c>
      <c r="L75" s="60" t="s">
        <v>796</v>
      </c>
      <c r="M75" s="74" t="s">
        <v>550</v>
      </c>
      <c r="N75" s="18" t="s">
        <v>551</v>
      </c>
      <c r="O75" s="18" t="s">
        <v>536</v>
      </c>
      <c r="P75" s="19" t="s">
        <v>537</v>
      </c>
      <c r="Q75" s="1"/>
      <c r="R75" s="14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37" customFormat="1" ht="14.25">
      <c r="A76" s="537">
        <v>1</v>
      </c>
      <c r="B76" s="539">
        <v>44376</v>
      </c>
      <c r="C76" s="381" t="s">
        <v>836</v>
      </c>
      <c r="D76" s="440" t="s">
        <v>858</v>
      </c>
      <c r="E76" s="382" t="s">
        <v>539</v>
      </c>
      <c r="F76" s="382" t="s">
        <v>860</v>
      </c>
      <c r="G76" s="382"/>
      <c r="H76" s="382"/>
      <c r="I76" s="441"/>
      <c r="J76" s="541" t="s">
        <v>540</v>
      </c>
      <c r="K76" s="442"/>
      <c r="L76" s="442"/>
      <c r="M76" s="541"/>
      <c r="N76" s="541"/>
      <c r="O76" s="543"/>
      <c r="P76" s="545"/>
      <c r="Q76" s="520"/>
      <c r="R76" s="521" t="s">
        <v>541</v>
      </c>
      <c r="Z76" s="344"/>
      <c r="AA76" s="344"/>
      <c r="AB76" s="344"/>
      <c r="AC76" s="344"/>
      <c r="AD76" s="344"/>
      <c r="AE76" s="344"/>
      <c r="AF76" s="344"/>
      <c r="AG76" s="344"/>
      <c r="AH76" s="344"/>
    </row>
    <row r="77" spans="1:34" s="37" customFormat="1" ht="14.25">
      <c r="A77" s="538"/>
      <c r="B77" s="540"/>
      <c r="C77" s="381" t="s">
        <v>837</v>
      </c>
      <c r="D77" s="440" t="s">
        <v>859</v>
      </c>
      <c r="E77" s="382" t="s">
        <v>821</v>
      </c>
      <c r="F77" s="382" t="s">
        <v>861</v>
      </c>
      <c r="G77" s="382"/>
      <c r="H77" s="382"/>
      <c r="I77" s="441"/>
      <c r="J77" s="542"/>
      <c r="K77" s="442"/>
      <c r="L77" s="442"/>
      <c r="M77" s="542"/>
      <c r="N77" s="542"/>
      <c r="O77" s="544"/>
      <c r="P77" s="546"/>
      <c r="Q77" s="520"/>
      <c r="R77" s="521" t="s">
        <v>541</v>
      </c>
      <c r="Z77" s="344"/>
      <c r="AA77" s="344"/>
      <c r="AB77" s="344"/>
      <c r="AC77" s="344"/>
      <c r="AD77" s="344"/>
      <c r="AE77" s="344"/>
      <c r="AF77" s="344"/>
      <c r="AG77" s="344"/>
      <c r="AH77" s="344"/>
    </row>
    <row r="78" spans="1:34" s="37" customFormat="1" ht="14.25">
      <c r="A78" s="497">
        <v>2</v>
      </c>
      <c r="B78" s="458">
        <v>44377</v>
      </c>
      <c r="C78" s="438"/>
      <c r="D78" s="447" t="s">
        <v>879</v>
      </c>
      <c r="E78" s="439" t="s">
        <v>539</v>
      </c>
      <c r="F78" s="439">
        <v>36</v>
      </c>
      <c r="G78" s="439">
        <v>0</v>
      </c>
      <c r="H78" s="439">
        <v>0</v>
      </c>
      <c r="I78" s="437">
        <v>90</v>
      </c>
      <c r="J78" s="498" t="s">
        <v>921</v>
      </c>
      <c r="K78" s="448">
        <f>H78-F78</f>
        <v>-36</v>
      </c>
      <c r="L78" s="448">
        <v>100</v>
      </c>
      <c r="M78" s="498">
        <f>(K78*N78)-100</f>
        <v>-1900</v>
      </c>
      <c r="N78" s="498">
        <v>50</v>
      </c>
      <c r="O78" s="495" t="s">
        <v>602</v>
      </c>
      <c r="P78" s="496">
        <v>44378</v>
      </c>
      <c r="Q78" s="520"/>
      <c r="R78" s="521" t="s">
        <v>770</v>
      </c>
      <c r="Z78" s="344"/>
      <c r="AA78" s="344"/>
      <c r="AB78" s="344"/>
      <c r="AC78" s="344"/>
      <c r="AD78" s="344"/>
      <c r="AE78" s="344"/>
      <c r="AF78" s="344"/>
      <c r="AG78" s="344"/>
      <c r="AH78" s="344"/>
    </row>
    <row r="79" spans="1:34" s="37" customFormat="1" ht="14.25">
      <c r="A79" s="537">
        <v>3</v>
      </c>
      <c r="B79" s="539">
        <v>44378</v>
      </c>
      <c r="C79" s="381" t="s">
        <v>836</v>
      </c>
      <c r="D79" s="440" t="s">
        <v>915</v>
      </c>
      <c r="E79" s="382" t="s">
        <v>539</v>
      </c>
      <c r="F79" s="382" t="s">
        <v>917</v>
      </c>
      <c r="G79" s="382">
        <v>90</v>
      </c>
      <c r="H79" s="382"/>
      <c r="I79" s="441"/>
      <c r="J79" s="541" t="s">
        <v>540</v>
      </c>
      <c r="K79" s="442"/>
      <c r="L79" s="442"/>
      <c r="M79" s="541"/>
      <c r="N79" s="541"/>
      <c r="O79" s="543"/>
      <c r="P79" s="545"/>
      <c r="Q79" s="520"/>
      <c r="R79" s="521" t="s">
        <v>541</v>
      </c>
      <c r="Z79" s="344"/>
      <c r="AA79" s="344"/>
      <c r="AB79" s="344"/>
      <c r="AC79" s="344"/>
      <c r="AD79" s="344"/>
      <c r="AE79" s="344"/>
      <c r="AF79" s="344"/>
      <c r="AG79" s="344"/>
      <c r="AH79" s="344"/>
    </row>
    <row r="80" spans="1:34" s="37" customFormat="1" ht="14.25">
      <c r="A80" s="538"/>
      <c r="B80" s="540"/>
      <c r="C80" s="381" t="s">
        <v>837</v>
      </c>
      <c r="D80" s="440" t="s">
        <v>916</v>
      </c>
      <c r="E80" s="382" t="s">
        <v>821</v>
      </c>
      <c r="F80" s="382">
        <v>65</v>
      </c>
      <c r="G80" s="382"/>
      <c r="H80" s="382">
        <v>0</v>
      </c>
      <c r="I80" s="441"/>
      <c r="J80" s="542"/>
      <c r="K80" s="442"/>
      <c r="L80" s="442"/>
      <c r="M80" s="542"/>
      <c r="N80" s="542"/>
      <c r="O80" s="544"/>
      <c r="P80" s="546"/>
      <c r="Q80" s="520"/>
      <c r="R80" s="521" t="s">
        <v>541</v>
      </c>
      <c r="Z80" s="344"/>
      <c r="AA80" s="344"/>
      <c r="AB80" s="344"/>
      <c r="AC80" s="344"/>
      <c r="AD80" s="344"/>
      <c r="AE80" s="344"/>
      <c r="AF80" s="344"/>
      <c r="AG80" s="344"/>
      <c r="AH80" s="344"/>
    </row>
    <row r="81" spans="1:34" s="37" customFormat="1" ht="15">
      <c r="A81" s="459">
        <v>4</v>
      </c>
      <c r="B81" s="460">
        <v>44378</v>
      </c>
      <c r="C81" s="461"/>
      <c r="D81" s="381" t="s">
        <v>864</v>
      </c>
      <c r="E81" s="382" t="s">
        <v>821</v>
      </c>
      <c r="F81" s="382" t="s">
        <v>918</v>
      </c>
      <c r="G81" s="522">
        <v>14.5</v>
      </c>
      <c r="H81" s="382"/>
      <c r="I81" s="441">
        <v>5</v>
      </c>
      <c r="J81" s="441" t="s">
        <v>540</v>
      </c>
      <c r="K81" s="441"/>
      <c r="L81" s="441"/>
      <c r="M81" s="444"/>
      <c r="N81" s="441"/>
      <c r="O81" s="445"/>
      <c r="P81" s="501"/>
      <c r="Q81" s="520"/>
      <c r="R81" s="521" t="s">
        <v>770</v>
      </c>
      <c r="Z81" s="344"/>
      <c r="AA81" s="344"/>
      <c r="AB81" s="344"/>
      <c r="AC81" s="344"/>
      <c r="AD81" s="344"/>
      <c r="AE81" s="344"/>
      <c r="AF81" s="344"/>
      <c r="AG81" s="344"/>
      <c r="AH81" s="344"/>
    </row>
    <row r="82" spans="1:34" s="37" customFormat="1" ht="14.25">
      <c r="A82" s="491">
        <v>5</v>
      </c>
      <c r="B82" s="460">
        <v>44378</v>
      </c>
      <c r="C82" s="381"/>
      <c r="D82" s="440" t="s">
        <v>919</v>
      </c>
      <c r="E82" s="382" t="s">
        <v>821</v>
      </c>
      <c r="F82" s="382" t="s">
        <v>920</v>
      </c>
      <c r="G82" s="382">
        <v>19</v>
      </c>
      <c r="H82" s="382"/>
      <c r="I82" s="441">
        <v>2</v>
      </c>
      <c r="J82" s="494" t="s">
        <v>540</v>
      </c>
      <c r="K82" s="442"/>
      <c r="L82" s="442"/>
      <c r="M82" s="494"/>
      <c r="N82" s="494"/>
      <c r="O82" s="489"/>
      <c r="P82" s="490"/>
      <c r="Q82" s="520"/>
      <c r="R82" s="521" t="s">
        <v>541</v>
      </c>
      <c r="Z82" s="344"/>
      <c r="AA82" s="344"/>
      <c r="AB82" s="344"/>
      <c r="AC82" s="344"/>
      <c r="AD82" s="344"/>
      <c r="AE82" s="344"/>
      <c r="AF82" s="344"/>
      <c r="AG82" s="344"/>
      <c r="AH82" s="344"/>
    </row>
    <row r="83" spans="1:34" s="37" customFormat="1" ht="14.25">
      <c r="A83" s="488"/>
      <c r="B83" s="492"/>
      <c r="C83" s="381"/>
      <c r="D83" s="440"/>
      <c r="E83" s="382"/>
      <c r="F83" s="382"/>
      <c r="G83" s="382"/>
      <c r="H83" s="382"/>
      <c r="I83" s="441"/>
      <c r="J83" s="494"/>
      <c r="K83" s="442"/>
      <c r="L83" s="442"/>
      <c r="M83" s="494"/>
      <c r="N83" s="494"/>
      <c r="O83" s="489"/>
      <c r="P83" s="490"/>
      <c r="Q83" s="520"/>
      <c r="R83" s="521"/>
      <c r="Z83" s="344"/>
      <c r="AA83" s="344"/>
      <c r="AB83" s="344"/>
      <c r="AC83" s="344"/>
      <c r="AD83" s="344"/>
      <c r="AE83" s="344"/>
      <c r="AF83" s="344"/>
      <c r="AG83" s="344"/>
      <c r="AH83" s="344"/>
    </row>
    <row r="84" spans="1:34" s="37" customFormat="1" ht="14.25">
      <c r="A84" s="488"/>
      <c r="B84" s="492"/>
      <c r="C84" s="381"/>
      <c r="D84" s="440"/>
      <c r="E84" s="382"/>
      <c r="F84" s="382"/>
      <c r="G84" s="382"/>
      <c r="H84" s="382"/>
      <c r="I84" s="441"/>
      <c r="J84" s="494"/>
      <c r="K84" s="442"/>
      <c r="L84" s="442"/>
      <c r="M84" s="494"/>
      <c r="N84" s="494"/>
      <c r="O84" s="489"/>
      <c r="P84" s="490"/>
      <c r="Q84" s="520"/>
      <c r="R84" s="521"/>
      <c r="Z84" s="344"/>
      <c r="AA84" s="344"/>
      <c r="AB84" s="344"/>
      <c r="AC84" s="344"/>
      <c r="AD84" s="344"/>
      <c r="AE84" s="344"/>
      <c r="AF84" s="344"/>
      <c r="AG84" s="344"/>
      <c r="AH84" s="344"/>
    </row>
    <row r="85" spans="1:34" s="37" customFormat="1" ht="14.25">
      <c r="A85" s="488"/>
      <c r="B85" s="492"/>
      <c r="C85" s="381"/>
      <c r="D85" s="440"/>
      <c r="E85" s="382"/>
      <c r="F85" s="382"/>
      <c r="G85" s="382"/>
      <c r="H85" s="382"/>
      <c r="I85" s="441"/>
      <c r="J85" s="494"/>
      <c r="K85" s="442"/>
      <c r="L85" s="442"/>
      <c r="M85" s="494"/>
      <c r="N85" s="494"/>
      <c r="O85" s="489"/>
      <c r="P85" s="490"/>
      <c r="Q85" s="520"/>
      <c r="R85" s="521"/>
      <c r="Z85" s="344"/>
      <c r="AA85" s="344"/>
      <c r="AB85" s="344"/>
      <c r="AC85" s="344"/>
      <c r="AD85" s="344"/>
      <c r="AE85" s="344"/>
      <c r="AF85" s="344"/>
      <c r="AG85" s="344"/>
      <c r="AH85" s="344"/>
    </row>
    <row r="86" spans="1:34" s="37" customFormat="1" ht="15">
      <c r="A86" s="388"/>
      <c r="B86" s="492"/>
      <c r="C86" s="461"/>
      <c r="D86" s="381"/>
      <c r="E86" s="382"/>
      <c r="F86" s="382"/>
      <c r="G86" s="382"/>
      <c r="H86" s="382"/>
      <c r="I86" s="441"/>
      <c r="J86" s="441"/>
      <c r="K86" s="441"/>
      <c r="L86" s="441"/>
      <c r="M86" s="444"/>
      <c r="N86" s="441"/>
      <c r="O86" s="445"/>
      <c r="P86" s="501"/>
      <c r="Q86" s="520"/>
      <c r="R86" s="521"/>
      <c r="Z86" s="344"/>
      <c r="AA86" s="344"/>
      <c r="AB86" s="344"/>
      <c r="AC86" s="344"/>
      <c r="AD86" s="344"/>
      <c r="AE86" s="344"/>
      <c r="AF86" s="344"/>
      <c r="AG86" s="344"/>
      <c r="AH86" s="344"/>
    </row>
    <row r="87" spans="1:34" s="37" customFormat="1" ht="14.25">
      <c r="A87" s="388"/>
      <c r="B87" s="460"/>
      <c r="C87" s="461"/>
      <c r="D87" s="381"/>
      <c r="E87" s="382"/>
      <c r="F87" s="382"/>
      <c r="G87" s="382"/>
      <c r="H87" s="382"/>
      <c r="I87" s="441"/>
      <c r="J87" s="441"/>
      <c r="K87" s="441"/>
      <c r="L87" s="441"/>
      <c r="M87" s="444"/>
      <c r="N87" s="441"/>
      <c r="O87" s="445"/>
      <c r="P87" s="446"/>
      <c r="Q87" s="520"/>
      <c r="R87" s="521"/>
      <c r="Z87" s="344"/>
      <c r="AA87" s="344"/>
      <c r="AB87" s="344"/>
      <c r="AC87" s="344"/>
      <c r="AD87" s="344"/>
      <c r="AE87" s="344"/>
      <c r="AF87" s="344"/>
      <c r="AG87" s="344"/>
      <c r="AH87" s="344"/>
    </row>
    <row r="88" spans="1:34" s="37" customFormat="1" ht="14.25">
      <c r="B88" s="520"/>
      <c r="C88" s="520"/>
      <c r="D88" s="520"/>
      <c r="E88" s="520"/>
      <c r="F88" s="520"/>
      <c r="G88" s="520"/>
      <c r="H88" s="520"/>
      <c r="I88" s="520"/>
      <c r="J88" s="520"/>
      <c r="K88" s="520"/>
      <c r="L88" s="520"/>
      <c r="M88" s="520"/>
      <c r="N88" s="520"/>
      <c r="O88" s="520"/>
      <c r="P88" s="520"/>
      <c r="Q88" s="520"/>
      <c r="R88" s="520"/>
      <c r="AA88" s="344"/>
      <c r="AB88" s="344"/>
      <c r="AC88" s="344"/>
      <c r="AD88" s="344"/>
      <c r="AE88" s="344"/>
      <c r="AF88" s="344"/>
      <c r="AG88" s="344"/>
      <c r="AH88" s="344"/>
    </row>
    <row r="89" spans="1:34" s="37" customFormat="1">
      <c r="AA89" s="344"/>
      <c r="AB89" s="344"/>
      <c r="AC89" s="344"/>
      <c r="AD89" s="344"/>
      <c r="AE89" s="344"/>
      <c r="AF89" s="344"/>
      <c r="AG89" s="344"/>
      <c r="AH89" s="344"/>
    </row>
    <row r="90" spans="1:34" s="37" customFormat="1" ht="14.25">
      <c r="A90" s="334"/>
      <c r="B90" s="335"/>
      <c r="C90" s="335"/>
      <c r="D90" s="336"/>
      <c r="E90" s="334"/>
      <c r="F90" s="345"/>
      <c r="G90" s="334"/>
      <c r="H90" s="334"/>
      <c r="I90" s="334"/>
      <c r="J90" s="335"/>
      <c r="K90" s="346"/>
      <c r="L90" s="334"/>
      <c r="M90" s="334"/>
      <c r="N90" s="334"/>
      <c r="O90" s="347"/>
      <c r="P90" s="343"/>
      <c r="Q90" s="343"/>
      <c r="R90" s="314"/>
      <c r="Z90" s="344"/>
      <c r="AA90" s="344"/>
      <c r="AB90" s="344"/>
      <c r="AC90" s="344"/>
      <c r="AD90" s="344"/>
      <c r="AE90" s="344"/>
      <c r="AF90" s="344"/>
      <c r="AG90" s="344"/>
      <c r="AH90" s="344"/>
    </row>
    <row r="91" spans="1:34" ht="15">
      <c r="A91" s="96" t="s">
        <v>557</v>
      </c>
      <c r="B91" s="97"/>
      <c r="C91" s="97"/>
      <c r="D91" s="98"/>
      <c r="E91" s="31"/>
      <c r="F91" s="29"/>
      <c r="G91" s="29"/>
      <c r="H91" s="70"/>
      <c r="I91" s="116"/>
      <c r="J91" s="117"/>
      <c r="K91" s="14"/>
      <c r="L91" s="14"/>
      <c r="M91" s="14"/>
      <c r="N91" s="8"/>
      <c r="O91" s="50"/>
      <c r="Q91" s="92"/>
      <c r="R91" s="14"/>
      <c r="S91" s="13"/>
      <c r="T91" s="13"/>
      <c r="U91" s="13"/>
      <c r="V91" s="13"/>
      <c r="W91" s="13"/>
      <c r="X91" s="13"/>
      <c r="Y91" s="13"/>
      <c r="Z91" s="13"/>
    </row>
    <row r="92" spans="1:34" ht="38.25">
      <c r="A92" s="17" t="s">
        <v>16</v>
      </c>
      <c r="B92" s="18" t="s">
        <v>516</v>
      </c>
      <c r="C92" s="18"/>
      <c r="D92" s="19" t="s">
        <v>527</v>
      </c>
      <c r="E92" s="18" t="s">
        <v>528</v>
      </c>
      <c r="F92" s="18" t="s">
        <v>529</v>
      </c>
      <c r="G92" s="18" t="s">
        <v>530</v>
      </c>
      <c r="H92" s="18" t="s">
        <v>531</v>
      </c>
      <c r="I92" s="18" t="s">
        <v>532</v>
      </c>
      <c r="J92" s="17" t="s">
        <v>533</v>
      </c>
      <c r="K92" s="59" t="s">
        <v>549</v>
      </c>
      <c r="L92" s="366" t="s">
        <v>796</v>
      </c>
      <c r="M92" s="60" t="s">
        <v>795</v>
      </c>
      <c r="N92" s="18" t="s">
        <v>536</v>
      </c>
      <c r="O92" s="75" t="s">
        <v>537</v>
      </c>
      <c r="P92" s="94"/>
      <c r="Q92" s="8"/>
      <c r="R92" s="14"/>
      <c r="S92" s="13"/>
      <c r="T92" s="13"/>
      <c r="U92" s="13"/>
      <c r="V92" s="13"/>
      <c r="W92" s="13"/>
      <c r="X92" s="13"/>
      <c r="Y92" s="13"/>
      <c r="Z92" s="13"/>
    </row>
    <row r="93" spans="1:34" s="37" customFormat="1" ht="14.25">
      <c r="A93" s="459">
        <v>1</v>
      </c>
      <c r="B93" s="460">
        <v>44363</v>
      </c>
      <c r="C93" s="463"/>
      <c r="D93" s="381" t="s">
        <v>510</v>
      </c>
      <c r="E93" s="464" t="s">
        <v>539</v>
      </c>
      <c r="F93" s="382" t="s">
        <v>842</v>
      </c>
      <c r="G93" s="382">
        <v>2070</v>
      </c>
      <c r="H93" s="464"/>
      <c r="I93" s="465" t="s">
        <v>843</v>
      </c>
      <c r="J93" s="441" t="s">
        <v>540</v>
      </c>
      <c r="K93" s="441"/>
      <c r="L93" s="443"/>
      <c r="M93" s="466"/>
      <c r="N93" s="441"/>
      <c r="O93" s="446"/>
      <c r="P93" s="409"/>
      <c r="Q93" s="4"/>
      <c r="R93" s="410" t="s">
        <v>541</v>
      </c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34" s="37" customFormat="1" ht="14.25">
      <c r="A94" s="459"/>
      <c r="B94" s="460"/>
      <c r="C94" s="463"/>
      <c r="D94" s="381"/>
      <c r="E94" s="464"/>
      <c r="F94" s="382"/>
      <c r="G94" s="382"/>
      <c r="H94" s="464"/>
      <c r="I94" s="465"/>
      <c r="J94" s="441"/>
      <c r="K94" s="441"/>
      <c r="L94" s="443"/>
      <c r="M94" s="466"/>
      <c r="N94" s="441"/>
      <c r="O94" s="446"/>
      <c r="P94" s="409"/>
      <c r="Q94" s="4"/>
      <c r="R94" s="410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34" s="5" customFormat="1" ht="14.25">
      <c r="A95" s="467"/>
      <c r="B95" s="468"/>
      <c r="C95" s="469"/>
      <c r="D95" s="470"/>
      <c r="E95" s="471"/>
      <c r="F95" s="471"/>
      <c r="G95" s="471"/>
      <c r="H95" s="471"/>
      <c r="I95" s="471"/>
      <c r="J95" s="472"/>
      <c r="K95" s="473"/>
      <c r="L95" s="474"/>
      <c r="M95" s="475"/>
      <c r="N95" s="476"/>
      <c r="O95" s="477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4">
      <c r="A96" s="20" t="s">
        <v>542</v>
      </c>
      <c r="B96" s="20"/>
      <c r="C96" s="20"/>
      <c r="D96" s="20"/>
      <c r="E96" s="2"/>
      <c r="F96" s="27" t="s">
        <v>544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543</v>
      </c>
      <c r="B97" s="20"/>
      <c r="C97" s="20"/>
      <c r="D97" s="20"/>
      <c r="E97" s="29"/>
      <c r="F97" s="27" t="s">
        <v>546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5">
      <c r="A99" s="8"/>
      <c r="B99" s="30" t="s">
        <v>799</v>
      </c>
      <c r="C99" s="30"/>
      <c r="D99" s="30"/>
      <c r="E99" s="30"/>
      <c r="F99" s="31"/>
      <c r="G99" s="29"/>
      <c r="H99" s="29"/>
      <c r="I99" s="70"/>
      <c r="J99" s="71"/>
      <c r="K99" s="72"/>
      <c r="L99" s="365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8.25">
      <c r="A100" s="17" t="s">
        <v>16</v>
      </c>
      <c r="B100" s="18" t="s">
        <v>516</v>
      </c>
      <c r="C100" s="18"/>
      <c r="D100" s="19" t="s">
        <v>527</v>
      </c>
      <c r="E100" s="18" t="s">
        <v>528</v>
      </c>
      <c r="F100" s="18" t="s">
        <v>529</v>
      </c>
      <c r="G100" s="18" t="s">
        <v>548</v>
      </c>
      <c r="H100" s="18" t="s">
        <v>531</v>
      </c>
      <c r="I100" s="18" t="s">
        <v>532</v>
      </c>
      <c r="J100" s="73" t="s">
        <v>533</v>
      </c>
      <c r="K100" s="59" t="s">
        <v>549</v>
      </c>
      <c r="L100" s="74" t="s">
        <v>550</v>
      </c>
      <c r="M100" s="18" t="s">
        <v>551</v>
      </c>
      <c r="N100" s="366" t="s">
        <v>796</v>
      </c>
      <c r="O100" s="60" t="s">
        <v>795</v>
      </c>
      <c r="P100" s="18" t="s">
        <v>536</v>
      </c>
      <c r="Q100" s="75" t="s">
        <v>537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4.25">
      <c r="A101" s="339"/>
      <c r="B101" s="348"/>
      <c r="C101" s="352"/>
      <c r="D101" s="360"/>
      <c r="E101" s="353"/>
      <c r="F101" s="373"/>
      <c r="G101" s="358"/>
      <c r="H101" s="353"/>
      <c r="I101" s="350"/>
      <c r="J101" s="383"/>
      <c r="K101" s="383"/>
      <c r="L101" s="384"/>
      <c r="M101" s="382"/>
      <c r="N101" s="384"/>
      <c r="O101" s="372"/>
      <c r="P101" s="354"/>
      <c r="Q101" s="367"/>
      <c r="R101" s="380"/>
      <c r="S101" s="371"/>
      <c r="T101" s="13"/>
      <c r="U101" s="379"/>
      <c r="V101" s="379"/>
      <c r="W101" s="379"/>
      <c r="X101" s="379"/>
      <c r="Y101" s="379"/>
      <c r="Z101" s="379"/>
      <c r="AA101" s="344"/>
      <c r="AB101" s="344"/>
      <c r="AC101" s="344"/>
    </row>
    <row r="102" spans="1:29" ht="14.25">
      <c r="A102" s="339"/>
      <c r="B102" s="348"/>
      <c r="C102" s="352"/>
      <c r="D102" s="360"/>
      <c r="E102" s="353"/>
      <c r="F102" s="373"/>
      <c r="G102" s="358"/>
      <c r="H102" s="353"/>
      <c r="I102" s="350"/>
      <c r="J102" s="383"/>
      <c r="K102" s="383"/>
      <c r="L102" s="384"/>
      <c r="M102" s="382"/>
      <c r="N102" s="384"/>
      <c r="O102" s="372"/>
      <c r="P102" s="354"/>
      <c r="Q102" s="367"/>
      <c r="R102" s="380"/>
      <c r="S102" s="371"/>
      <c r="T102" s="13"/>
      <c r="U102" s="379"/>
      <c r="V102" s="379"/>
      <c r="W102" s="379"/>
      <c r="X102" s="379"/>
      <c r="Y102" s="379"/>
      <c r="Z102" s="379"/>
      <c r="AA102" s="344"/>
      <c r="AB102" s="344"/>
      <c r="AC102" s="344"/>
    </row>
    <row r="103" spans="1:29" s="344" customFormat="1" ht="14.25">
      <c r="A103" s="339"/>
      <c r="B103" s="348"/>
      <c r="C103" s="352"/>
      <c r="D103" s="360"/>
      <c r="E103" s="353"/>
      <c r="F103" s="373"/>
      <c r="G103" s="358"/>
      <c r="H103" s="353"/>
      <c r="I103" s="350"/>
      <c r="J103" s="383"/>
      <c r="K103" s="383"/>
      <c r="L103" s="384"/>
      <c r="M103" s="382"/>
      <c r="N103" s="384"/>
      <c r="O103" s="372"/>
      <c r="P103" s="354"/>
      <c r="Q103" s="367"/>
      <c r="R103" s="378"/>
      <c r="S103" s="379"/>
      <c r="T103" s="379"/>
      <c r="U103" s="379"/>
      <c r="V103" s="379"/>
      <c r="W103" s="379"/>
      <c r="X103" s="379"/>
      <c r="Y103" s="379"/>
      <c r="Z103" s="379"/>
    </row>
    <row r="104" spans="1:29" s="344" customFormat="1" ht="14.25">
      <c r="A104" s="339"/>
      <c r="B104" s="348"/>
      <c r="C104" s="352"/>
      <c r="D104" s="360"/>
      <c r="E104" s="353"/>
      <c r="F104" s="383"/>
      <c r="G104" s="361"/>
      <c r="H104" s="353"/>
      <c r="I104" s="350"/>
      <c r="J104" s="383"/>
      <c r="K104" s="383"/>
      <c r="L104" s="384"/>
      <c r="M104" s="382"/>
      <c r="N104" s="384"/>
      <c r="O104" s="372"/>
      <c r="P104" s="354"/>
      <c r="Q104" s="367"/>
      <c r="R104" s="378"/>
      <c r="S104" s="379"/>
      <c r="T104" s="379"/>
      <c r="U104" s="379"/>
      <c r="V104" s="379"/>
      <c r="W104" s="379"/>
      <c r="X104" s="379"/>
      <c r="Y104" s="379"/>
      <c r="Z104" s="379"/>
    </row>
    <row r="105" spans="1:29" s="344" customFormat="1" ht="14.25">
      <c r="A105" s="339"/>
      <c r="B105" s="348"/>
      <c r="C105" s="352"/>
      <c r="D105" s="360"/>
      <c r="E105" s="353"/>
      <c r="F105" s="383"/>
      <c r="G105" s="361"/>
      <c r="H105" s="353"/>
      <c r="I105" s="350"/>
      <c r="J105" s="383"/>
      <c r="K105" s="383"/>
      <c r="L105" s="384"/>
      <c r="M105" s="382"/>
      <c r="N105" s="384"/>
      <c r="O105" s="372"/>
      <c r="P105" s="354"/>
      <c r="Q105" s="367"/>
      <c r="R105" s="378"/>
      <c r="S105" s="379"/>
      <c r="T105" s="379"/>
      <c r="U105" s="379"/>
      <c r="V105" s="379"/>
      <c r="W105" s="379"/>
      <c r="X105" s="379"/>
      <c r="Y105" s="379"/>
      <c r="Z105" s="379"/>
    </row>
    <row r="106" spans="1:29" s="344" customFormat="1" ht="14.25">
      <c r="A106" s="339"/>
      <c r="B106" s="348"/>
      <c r="C106" s="352"/>
      <c r="D106" s="360"/>
      <c r="E106" s="353"/>
      <c r="F106" s="373"/>
      <c r="G106" s="358"/>
      <c r="H106" s="353"/>
      <c r="I106" s="350"/>
      <c r="J106" s="383"/>
      <c r="K106" s="375"/>
      <c r="L106" s="384"/>
      <c r="M106" s="382"/>
      <c r="N106" s="384"/>
      <c r="O106" s="372"/>
      <c r="P106" s="377"/>
      <c r="Q106" s="367"/>
      <c r="R106" s="378"/>
      <c r="S106" s="379"/>
      <c r="T106" s="379"/>
      <c r="U106" s="379"/>
      <c r="V106" s="379"/>
      <c r="W106" s="379"/>
      <c r="X106" s="379"/>
      <c r="Y106" s="379"/>
      <c r="Z106" s="379"/>
    </row>
    <row r="107" spans="1:29" s="344" customFormat="1" ht="14.25">
      <c r="A107" s="339"/>
      <c r="B107" s="348"/>
      <c r="C107" s="352"/>
      <c r="D107" s="360"/>
      <c r="E107" s="353"/>
      <c r="F107" s="373"/>
      <c r="G107" s="358"/>
      <c r="H107" s="353"/>
      <c r="I107" s="350"/>
      <c r="J107" s="375"/>
      <c r="K107" s="375"/>
      <c r="L107" s="375"/>
      <c r="M107" s="375"/>
      <c r="N107" s="376"/>
      <c r="O107" s="385"/>
      <c r="P107" s="377"/>
      <c r="Q107" s="367"/>
      <c r="R107" s="378"/>
      <c r="S107" s="379"/>
      <c r="T107" s="379"/>
      <c r="U107" s="379"/>
      <c r="V107" s="379"/>
      <c r="W107" s="379"/>
      <c r="X107" s="379"/>
      <c r="Y107" s="379"/>
      <c r="Z107" s="379"/>
    </row>
    <row r="108" spans="1:29" s="344" customFormat="1" ht="14.25">
      <c r="A108" s="339"/>
      <c r="B108" s="348"/>
      <c r="C108" s="352"/>
      <c r="D108" s="360"/>
      <c r="E108" s="353"/>
      <c r="F108" s="383"/>
      <c r="G108" s="361"/>
      <c r="H108" s="353"/>
      <c r="I108" s="350"/>
      <c r="J108" s="383"/>
      <c r="K108" s="383"/>
      <c r="L108" s="384"/>
      <c r="M108" s="382"/>
      <c r="N108" s="384"/>
      <c r="O108" s="372"/>
      <c r="P108" s="354"/>
      <c r="Q108" s="367"/>
      <c r="R108" s="380"/>
      <c r="S108" s="371"/>
      <c r="T108" s="379"/>
      <c r="U108" s="379"/>
      <c r="V108" s="379"/>
      <c r="W108" s="379"/>
      <c r="X108" s="379"/>
      <c r="Y108" s="379"/>
      <c r="Z108" s="379"/>
    </row>
    <row r="109" spans="1:29" s="344" customFormat="1" ht="14.25">
      <c r="A109" s="339"/>
      <c r="B109" s="348"/>
      <c r="C109" s="352"/>
      <c r="D109" s="360"/>
      <c r="E109" s="353"/>
      <c r="F109" s="373"/>
      <c r="G109" s="358"/>
      <c r="H109" s="353"/>
      <c r="I109" s="350"/>
      <c r="J109" s="333"/>
      <c r="K109" s="333"/>
      <c r="L109" s="333"/>
      <c r="M109" s="333"/>
      <c r="N109" s="374"/>
      <c r="O109" s="372"/>
      <c r="P109" s="355"/>
      <c r="Q109" s="367"/>
      <c r="R109" s="380"/>
      <c r="S109" s="371"/>
      <c r="T109" s="379"/>
      <c r="U109" s="379"/>
      <c r="V109" s="379"/>
      <c r="W109" s="379"/>
      <c r="X109" s="379"/>
      <c r="Y109" s="379"/>
      <c r="Z109" s="379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5">
      <c r="A113" s="2"/>
      <c r="B113" s="100" t="s">
        <v>558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8.25">
      <c r="A114" s="17" t="s">
        <v>16</v>
      </c>
      <c r="B114" s="18" t="s">
        <v>516</v>
      </c>
      <c r="C114" s="18"/>
      <c r="D114" s="19" t="s">
        <v>527</v>
      </c>
      <c r="E114" s="18" t="s">
        <v>528</v>
      </c>
      <c r="F114" s="18" t="s">
        <v>529</v>
      </c>
      <c r="G114" s="18" t="s">
        <v>559</v>
      </c>
      <c r="H114" s="18" t="s">
        <v>560</v>
      </c>
      <c r="I114" s="18" t="s">
        <v>532</v>
      </c>
      <c r="J114" s="58" t="s">
        <v>533</v>
      </c>
      <c r="K114" s="18" t="s">
        <v>534</v>
      </c>
      <c r="L114" s="18" t="s">
        <v>535</v>
      </c>
      <c r="M114" s="18" t="s">
        <v>536</v>
      </c>
      <c r="N114" s="19" t="s">
        <v>537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561</v>
      </c>
      <c r="E115" s="104" t="s">
        <v>562</v>
      </c>
      <c r="F115" s="105">
        <v>82</v>
      </c>
      <c r="G115" s="104" t="s">
        <v>563</v>
      </c>
      <c r="H115" s="104">
        <v>100</v>
      </c>
      <c r="I115" s="122">
        <v>100</v>
      </c>
      <c r="J115" s="123" t="s">
        <v>564</v>
      </c>
      <c r="K115" s="124">
        <f t="shared" ref="K115:K146" si="9">H115-F115</f>
        <v>18</v>
      </c>
      <c r="L115" s="125">
        <f t="shared" ref="L115:L146" si="10">K115/F115</f>
        <v>0.21951219512195122</v>
      </c>
      <c r="M115" s="126" t="s">
        <v>538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565</v>
      </c>
      <c r="E116" s="104" t="s">
        <v>539</v>
      </c>
      <c r="F116" s="105">
        <v>257</v>
      </c>
      <c r="G116" s="104" t="s">
        <v>563</v>
      </c>
      <c r="H116" s="104">
        <v>300</v>
      </c>
      <c r="I116" s="122">
        <v>300</v>
      </c>
      <c r="J116" s="123" t="s">
        <v>564</v>
      </c>
      <c r="K116" s="124">
        <f t="shared" si="9"/>
        <v>43</v>
      </c>
      <c r="L116" s="125">
        <f t="shared" si="10"/>
        <v>0.16731517509727625</v>
      </c>
      <c r="M116" s="126" t="s">
        <v>538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566</v>
      </c>
      <c r="E117" s="104" t="s">
        <v>539</v>
      </c>
      <c r="F117" s="105">
        <v>393</v>
      </c>
      <c r="G117" s="104" t="s">
        <v>563</v>
      </c>
      <c r="H117" s="104">
        <v>468</v>
      </c>
      <c r="I117" s="122">
        <v>468</v>
      </c>
      <c r="J117" s="123" t="s">
        <v>564</v>
      </c>
      <c r="K117" s="124">
        <f t="shared" si="9"/>
        <v>75</v>
      </c>
      <c r="L117" s="125">
        <f t="shared" si="10"/>
        <v>0.19083969465648856</v>
      </c>
      <c r="M117" s="126" t="s">
        <v>538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567</v>
      </c>
      <c r="E118" s="104" t="s">
        <v>539</v>
      </c>
      <c r="F118" s="105">
        <v>205</v>
      </c>
      <c r="G118" s="104" t="s">
        <v>563</v>
      </c>
      <c r="H118" s="104">
        <v>275</v>
      </c>
      <c r="I118" s="122">
        <v>250</v>
      </c>
      <c r="J118" s="123" t="s">
        <v>564</v>
      </c>
      <c r="K118" s="124">
        <f t="shared" si="9"/>
        <v>70</v>
      </c>
      <c r="L118" s="125">
        <f t="shared" si="10"/>
        <v>0.34146341463414637</v>
      </c>
      <c r="M118" s="126" t="s">
        <v>538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568</v>
      </c>
      <c r="E119" s="104" t="s">
        <v>539</v>
      </c>
      <c r="F119" s="105">
        <v>162</v>
      </c>
      <c r="G119" s="104" t="s">
        <v>563</v>
      </c>
      <c r="H119" s="104">
        <v>190</v>
      </c>
      <c r="I119" s="122">
        <v>190</v>
      </c>
      <c r="J119" s="123" t="s">
        <v>564</v>
      </c>
      <c r="K119" s="124">
        <f t="shared" si="9"/>
        <v>28</v>
      </c>
      <c r="L119" s="125">
        <f t="shared" si="10"/>
        <v>0.1728395061728395</v>
      </c>
      <c r="M119" s="126" t="s">
        <v>538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569</v>
      </c>
      <c r="E120" s="104" t="s">
        <v>539</v>
      </c>
      <c r="F120" s="105">
        <v>75</v>
      </c>
      <c r="G120" s="104" t="s">
        <v>563</v>
      </c>
      <c r="H120" s="104">
        <v>91.5</v>
      </c>
      <c r="I120" s="122" t="s">
        <v>570</v>
      </c>
      <c r="J120" s="123" t="s">
        <v>571</v>
      </c>
      <c r="K120" s="124">
        <f t="shared" si="9"/>
        <v>16.5</v>
      </c>
      <c r="L120" s="125">
        <f t="shared" si="10"/>
        <v>0.22</v>
      </c>
      <c r="M120" s="126" t="s">
        <v>538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572</v>
      </c>
      <c r="E121" s="104" t="s">
        <v>539</v>
      </c>
      <c r="F121" s="105">
        <v>850</v>
      </c>
      <c r="G121" s="104" t="s">
        <v>563</v>
      </c>
      <c r="H121" s="104">
        <v>982.5</v>
      </c>
      <c r="I121" s="122">
        <v>1050</v>
      </c>
      <c r="J121" s="123" t="s">
        <v>573</v>
      </c>
      <c r="K121" s="124">
        <f t="shared" si="9"/>
        <v>132.5</v>
      </c>
      <c r="L121" s="125">
        <f t="shared" si="10"/>
        <v>0.15588235294117647</v>
      </c>
      <c r="M121" s="126" t="s">
        <v>538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574</v>
      </c>
      <c r="E122" s="104" t="s">
        <v>539</v>
      </c>
      <c r="F122" s="105">
        <v>475</v>
      </c>
      <c r="G122" s="104" t="s">
        <v>563</v>
      </c>
      <c r="H122" s="104">
        <v>515</v>
      </c>
      <c r="I122" s="122">
        <v>600</v>
      </c>
      <c r="J122" s="123" t="s">
        <v>575</v>
      </c>
      <c r="K122" s="124">
        <f t="shared" si="9"/>
        <v>40</v>
      </c>
      <c r="L122" s="125">
        <f t="shared" si="10"/>
        <v>8.4210526315789472E-2</v>
      </c>
      <c r="M122" s="126" t="s">
        <v>538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576</v>
      </c>
      <c r="E123" s="104" t="s">
        <v>539</v>
      </c>
      <c r="F123" s="105">
        <v>86</v>
      </c>
      <c r="G123" s="104" t="s">
        <v>563</v>
      </c>
      <c r="H123" s="104">
        <v>99</v>
      </c>
      <c r="I123" s="122">
        <v>140</v>
      </c>
      <c r="J123" s="123" t="s">
        <v>577</v>
      </c>
      <c r="K123" s="124">
        <f t="shared" si="9"/>
        <v>13</v>
      </c>
      <c r="L123" s="125">
        <f t="shared" si="10"/>
        <v>0.15116279069767441</v>
      </c>
      <c r="M123" s="126" t="s">
        <v>538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578</v>
      </c>
      <c r="E124" s="104" t="s">
        <v>539</v>
      </c>
      <c r="F124" s="105">
        <v>496.6</v>
      </c>
      <c r="G124" s="104" t="s">
        <v>563</v>
      </c>
      <c r="H124" s="104">
        <v>621</v>
      </c>
      <c r="I124" s="122">
        <v>580</v>
      </c>
      <c r="J124" s="123" t="s">
        <v>564</v>
      </c>
      <c r="K124" s="124">
        <f t="shared" si="9"/>
        <v>124.39999999999998</v>
      </c>
      <c r="L124" s="125">
        <f t="shared" si="10"/>
        <v>0.25050342327829234</v>
      </c>
      <c r="M124" s="126" t="s">
        <v>538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579</v>
      </c>
      <c r="E125" s="104" t="s">
        <v>539</v>
      </c>
      <c r="F125" s="105">
        <v>2481.9</v>
      </c>
      <c r="G125" s="104" t="s">
        <v>563</v>
      </c>
      <c r="H125" s="104">
        <v>2840</v>
      </c>
      <c r="I125" s="122">
        <v>2870</v>
      </c>
      <c r="J125" s="123" t="s">
        <v>580</v>
      </c>
      <c r="K125" s="124">
        <f t="shared" si="9"/>
        <v>358.09999999999991</v>
      </c>
      <c r="L125" s="125">
        <f t="shared" si="10"/>
        <v>0.14428462065353154</v>
      </c>
      <c r="M125" s="126" t="s">
        <v>538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581</v>
      </c>
      <c r="E126" s="104" t="s">
        <v>539</v>
      </c>
      <c r="F126" s="105">
        <v>84.5</v>
      </c>
      <c r="G126" s="104" t="s">
        <v>563</v>
      </c>
      <c r="H126" s="104">
        <v>93</v>
      </c>
      <c r="I126" s="122">
        <v>110</v>
      </c>
      <c r="J126" s="123" t="s">
        <v>582</v>
      </c>
      <c r="K126" s="124">
        <f t="shared" si="9"/>
        <v>8.5</v>
      </c>
      <c r="L126" s="125">
        <f t="shared" si="10"/>
        <v>0.10059171597633136</v>
      </c>
      <c r="M126" s="126" t="s">
        <v>538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583</v>
      </c>
      <c r="E127" s="104" t="s">
        <v>539</v>
      </c>
      <c r="F127" s="105">
        <v>401</v>
      </c>
      <c r="G127" s="104" t="s">
        <v>563</v>
      </c>
      <c r="H127" s="104">
        <v>428</v>
      </c>
      <c r="I127" s="122">
        <v>450</v>
      </c>
      <c r="J127" s="123" t="s">
        <v>584</v>
      </c>
      <c r="K127" s="124">
        <f t="shared" si="9"/>
        <v>27</v>
      </c>
      <c r="L127" s="125">
        <f t="shared" si="10"/>
        <v>6.7331670822942641E-2</v>
      </c>
      <c r="M127" s="126" t="s">
        <v>538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585</v>
      </c>
      <c r="E128" s="104" t="s">
        <v>539</v>
      </c>
      <c r="F128" s="105">
        <v>101</v>
      </c>
      <c r="G128" s="104" t="s">
        <v>563</v>
      </c>
      <c r="H128" s="104">
        <v>112</v>
      </c>
      <c r="I128" s="122">
        <v>120</v>
      </c>
      <c r="J128" s="123" t="s">
        <v>586</v>
      </c>
      <c r="K128" s="124">
        <f t="shared" si="9"/>
        <v>11</v>
      </c>
      <c r="L128" s="125">
        <f t="shared" si="10"/>
        <v>0.10891089108910891</v>
      </c>
      <c r="M128" s="126" t="s">
        <v>538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587</v>
      </c>
      <c r="E129" s="104" t="s">
        <v>539</v>
      </c>
      <c r="F129" s="105">
        <v>59</v>
      </c>
      <c r="G129" s="104" t="s">
        <v>563</v>
      </c>
      <c r="H129" s="104">
        <v>76</v>
      </c>
      <c r="I129" s="122">
        <v>76</v>
      </c>
      <c r="J129" s="123" t="s">
        <v>564</v>
      </c>
      <c r="K129" s="124">
        <f t="shared" si="9"/>
        <v>17</v>
      </c>
      <c r="L129" s="125">
        <f t="shared" si="10"/>
        <v>0.28813559322033899</v>
      </c>
      <c r="M129" s="126" t="s">
        <v>538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576</v>
      </c>
      <c r="E130" s="104" t="s">
        <v>539</v>
      </c>
      <c r="F130" s="105">
        <v>99</v>
      </c>
      <c r="G130" s="104" t="s">
        <v>563</v>
      </c>
      <c r="H130" s="104">
        <v>120</v>
      </c>
      <c r="I130" s="122">
        <v>120</v>
      </c>
      <c r="J130" s="123" t="s">
        <v>588</v>
      </c>
      <c r="K130" s="124">
        <f t="shared" si="9"/>
        <v>21</v>
      </c>
      <c r="L130" s="125">
        <f t="shared" si="10"/>
        <v>0.21212121212121213</v>
      </c>
      <c r="M130" s="126" t="s">
        <v>538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589</v>
      </c>
      <c r="E131" s="104" t="s">
        <v>539</v>
      </c>
      <c r="F131" s="105">
        <v>22</v>
      </c>
      <c r="G131" s="104" t="s">
        <v>563</v>
      </c>
      <c r="H131" s="104">
        <v>33.549999999999997</v>
      </c>
      <c r="I131" s="122">
        <v>32</v>
      </c>
      <c r="J131" s="123" t="s">
        <v>590</v>
      </c>
      <c r="K131" s="124">
        <f t="shared" si="9"/>
        <v>11.549999999999997</v>
      </c>
      <c r="L131" s="125">
        <f t="shared" si="10"/>
        <v>0.52499999999999991</v>
      </c>
      <c r="M131" s="126" t="s">
        <v>538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591</v>
      </c>
      <c r="E132" s="104" t="s">
        <v>539</v>
      </c>
      <c r="F132" s="105">
        <v>440</v>
      </c>
      <c r="G132" s="104" t="s">
        <v>563</v>
      </c>
      <c r="H132" s="104">
        <v>520</v>
      </c>
      <c r="I132" s="122">
        <v>520</v>
      </c>
      <c r="J132" s="123" t="s">
        <v>592</v>
      </c>
      <c r="K132" s="124">
        <f t="shared" si="9"/>
        <v>80</v>
      </c>
      <c r="L132" s="125">
        <f t="shared" si="10"/>
        <v>0.18181818181818182</v>
      </c>
      <c r="M132" s="126" t="s">
        <v>538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593</v>
      </c>
      <c r="E133" s="104" t="s">
        <v>539</v>
      </c>
      <c r="F133" s="105">
        <v>360</v>
      </c>
      <c r="G133" s="104" t="s">
        <v>563</v>
      </c>
      <c r="H133" s="104">
        <v>427</v>
      </c>
      <c r="I133" s="122">
        <v>425</v>
      </c>
      <c r="J133" s="123" t="s">
        <v>594</v>
      </c>
      <c r="K133" s="124">
        <f t="shared" si="9"/>
        <v>67</v>
      </c>
      <c r="L133" s="125">
        <f t="shared" si="10"/>
        <v>0.18611111111111112</v>
      </c>
      <c r="M133" s="126" t="s">
        <v>538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595</v>
      </c>
      <c r="E134" s="104" t="s">
        <v>539</v>
      </c>
      <c r="F134" s="105">
        <v>360</v>
      </c>
      <c r="G134" s="104" t="s">
        <v>563</v>
      </c>
      <c r="H134" s="104">
        <v>455</v>
      </c>
      <c r="I134" s="122">
        <v>420</v>
      </c>
      <c r="J134" s="123" t="s">
        <v>596</v>
      </c>
      <c r="K134" s="124">
        <f t="shared" si="9"/>
        <v>95</v>
      </c>
      <c r="L134" s="125">
        <f t="shared" si="10"/>
        <v>0.2638888888888889</v>
      </c>
      <c r="M134" s="126" t="s">
        <v>538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597</v>
      </c>
      <c r="E135" s="104" t="s">
        <v>539</v>
      </c>
      <c r="F135" s="105">
        <v>130</v>
      </c>
      <c r="G135" s="104"/>
      <c r="H135" s="104">
        <v>175.5</v>
      </c>
      <c r="I135" s="122">
        <v>165</v>
      </c>
      <c r="J135" s="123" t="s">
        <v>598</v>
      </c>
      <c r="K135" s="124">
        <f t="shared" si="9"/>
        <v>45.5</v>
      </c>
      <c r="L135" s="125">
        <f t="shared" si="10"/>
        <v>0.35</v>
      </c>
      <c r="M135" s="126" t="s">
        <v>538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371</v>
      </c>
      <c r="E136" s="104" t="s">
        <v>562</v>
      </c>
      <c r="F136" s="105">
        <v>98</v>
      </c>
      <c r="G136" s="104"/>
      <c r="H136" s="104">
        <v>120</v>
      </c>
      <c r="I136" s="122">
        <v>120</v>
      </c>
      <c r="J136" s="123" t="s">
        <v>564</v>
      </c>
      <c r="K136" s="124">
        <f t="shared" si="9"/>
        <v>22</v>
      </c>
      <c r="L136" s="125">
        <f t="shared" si="10"/>
        <v>0.22448979591836735</v>
      </c>
      <c r="M136" s="126" t="s">
        <v>538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599</v>
      </c>
      <c r="E137" s="104" t="s">
        <v>562</v>
      </c>
      <c r="F137" s="105">
        <v>196</v>
      </c>
      <c r="G137" s="104"/>
      <c r="H137" s="104">
        <v>262</v>
      </c>
      <c r="I137" s="122">
        <v>255</v>
      </c>
      <c r="J137" s="123" t="s">
        <v>564</v>
      </c>
      <c r="K137" s="124">
        <f t="shared" si="9"/>
        <v>66</v>
      </c>
      <c r="L137" s="125">
        <f t="shared" si="10"/>
        <v>0.33673469387755101</v>
      </c>
      <c r="M137" s="126" t="s">
        <v>538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370</v>
      </c>
      <c r="E138" s="108" t="s">
        <v>562</v>
      </c>
      <c r="F138" s="109">
        <v>235</v>
      </c>
      <c r="G138" s="109"/>
      <c r="H138" s="110">
        <v>77</v>
      </c>
      <c r="I138" s="128" t="s">
        <v>600</v>
      </c>
      <c r="J138" s="129" t="s">
        <v>601</v>
      </c>
      <c r="K138" s="130">
        <f t="shared" si="9"/>
        <v>-158</v>
      </c>
      <c r="L138" s="131">
        <f t="shared" si="10"/>
        <v>-0.67234042553191486</v>
      </c>
      <c r="M138" s="132" t="s">
        <v>602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439</v>
      </c>
      <c r="E139" s="104" t="s">
        <v>562</v>
      </c>
      <c r="F139" s="105">
        <v>185</v>
      </c>
      <c r="G139" s="104"/>
      <c r="H139" s="104">
        <v>224</v>
      </c>
      <c r="I139" s="122" t="s">
        <v>603</v>
      </c>
      <c r="J139" s="123" t="s">
        <v>564</v>
      </c>
      <c r="K139" s="124">
        <f t="shared" si="9"/>
        <v>39</v>
      </c>
      <c r="L139" s="125">
        <f t="shared" si="10"/>
        <v>0.21081081081081082</v>
      </c>
      <c r="M139" s="126" t="s">
        <v>538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604</v>
      </c>
      <c r="E140" s="113" t="s">
        <v>562</v>
      </c>
      <c r="F140" s="114">
        <v>49.5</v>
      </c>
      <c r="G140" s="115"/>
      <c r="H140" s="115">
        <v>15.85</v>
      </c>
      <c r="I140" s="115">
        <v>67</v>
      </c>
      <c r="J140" s="134" t="s">
        <v>605</v>
      </c>
      <c r="K140" s="115">
        <f t="shared" si="9"/>
        <v>-33.65</v>
      </c>
      <c r="L140" s="135">
        <f t="shared" si="10"/>
        <v>-0.67979797979797973</v>
      </c>
      <c r="M140" s="132" t="s">
        <v>602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606</v>
      </c>
      <c r="E141" s="104" t="s">
        <v>562</v>
      </c>
      <c r="F141" s="105">
        <v>183.5</v>
      </c>
      <c r="G141" s="104"/>
      <c r="H141" s="104">
        <v>219</v>
      </c>
      <c r="I141" s="122">
        <v>218</v>
      </c>
      <c r="J141" s="123" t="s">
        <v>607</v>
      </c>
      <c r="K141" s="124">
        <f t="shared" si="9"/>
        <v>35.5</v>
      </c>
      <c r="L141" s="125">
        <f t="shared" si="10"/>
        <v>0.19346049046321526</v>
      </c>
      <c r="M141" s="126" t="s">
        <v>538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608</v>
      </c>
      <c r="E142" s="104" t="s">
        <v>562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564</v>
      </c>
      <c r="K142" s="124">
        <f t="shared" si="9"/>
        <v>66</v>
      </c>
      <c r="L142" s="125">
        <f t="shared" si="10"/>
        <v>0.28448275862068967</v>
      </c>
      <c r="M142" s="126" t="s">
        <v>538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609</v>
      </c>
      <c r="E143" s="104" t="s">
        <v>539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610</v>
      </c>
      <c r="K143" s="124">
        <f t="shared" si="9"/>
        <v>158.5</v>
      </c>
      <c r="L143" s="125">
        <f t="shared" si="10"/>
        <v>0.41168831168831171</v>
      </c>
      <c r="M143" s="126" t="s">
        <v>538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611</v>
      </c>
      <c r="E144" s="104" t="s">
        <v>539</v>
      </c>
      <c r="F144" s="105">
        <v>115.5</v>
      </c>
      <c r="G144" s="104"/>
      <c r="H144" s="104">
        <v>146</v>
      </c>
      <c r="I144" s="122">
        <v>142</v>
      </c>
      <c r="J144" s="123" t="s">
        <v>612</v>
      </c>
      <c r="K144" s="124">
        <f t="shared" si="9"/>
        <v>30.5</v>
      </c>
      <c r="L144" s="125">
        <f t="shared" si="10"/>
        <v>0.26406926406926406</v>
      </c>
      <c r="M144" s="126" t="s">
        <v>538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613</v>
      </c>
      <c r="E145" s="104" t="s">
        <v>539</v>
      </c>
      <c r="F145" s="105">
        <v>237.5</v>
      </c>
      <c r="G145" s="104"/>
      <c r="H145" s="104">
        <v>279.5</v>
      </c>
      <c r="I145" s="122">
        <v>278</v>
      </c>
      <c r="J145" s="123" t="s">
        <v>564</v>
      </c>
      <c r="K145" s="124">
        <f t="shared" si="9"/>
        <v>42</v>
      </c>
      <c r="L145" s="125">
        <f t="shared" si="10"/>
        <v>0.17684210526315788</v>
      </c>
      <c r="M145" s="126" t="s">
        <v>538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583</v>
      </c>
      <c r="E146" s="104" t="s">
        <v>562</v>
      </c>
      <c r="F146" s="105">
        <v>340</v>
      </c>
      <c r="G146" s="104"/>
      <c r="H146" s="104">
        <v>448</v>
      </c>
      <c r="I146" s="122">
        <v>448</v>
      </c>
      <c r="J146" s="123" t="s">
        <v>564</v>
      </c>
      <c r="K146" s="124">
        <f t="shared" si="9"/>
        <v>108</v>
      </c>
      <c r="L146" s="125">
        <f t="shared" si="10"/>
        <v>0.31764705882352939</v>
      </c>
      <c r="M146" s="126" t="s">
        <v>538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614</v>
      </c>
      <c r="E147" s="104" t="s">
        <v>562</v>
      </c>
      <c r="F147" s="105">
        <v>390</v>
      </c>
      <c r="G147" s="104"/>
      <c r="H147" s="104">
        <v>460</v>
      </c>
      <c r="I147" s="122">
        <v>460</v>
      </c>
      <c r="J147" s="123" t="s">
        <v>564</v>
      </c>
      <c r="K147" s="124">
        <f t="shared" ref="K147:K167" si="11">H147-F147</f>
        <v>70</v>
      </c>
      <c r="L147" s="125">
        <f t="shared" ref="L147:L167" si="12">K147/F147</f>
        <v>0.17948717948717949</v>
      </c>
      <c r="M147" s="126" t="s">
        <v>538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615</v>
      </c>
      <c r="E148" s="108" t="s">
        <v>562</v>
      </c>
      <c r="F148" s="109">
        <v>122.5</v>
      </c>
      <c r="G148" s="109"/>
      <c r="H148" s="110">
        <v>61</v>
      </c>
      <c r="I148" s="128">
        <v>172</v>
      </c>
      <c r="J148" s="129" t="s">
        <v>616</v>
      </c>
      <c r="K148" s="130">
        <f t="shared" si="11"/>
        <v>-61.5</v>
      </c>
      <c r="L148" s="131">
        <f t="shared" si="12"/>
        <v>-0.50204081632653064</v>
      </c>
      <c r="M148" s="132" t="s">
        <v>602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617</v>
      </c>
      <c r="E149" s="104" t="s">
        <v>562</v>
      </c>
      <c r="F149" s="105">
        <v>297.5</v>
      </c>
      <c r="G149" s="104"/>
      <c r="H149" s="104">
        <v>350</v>
      </c>
      <c r="I149" s="122">
        <v>360</v>
      </c>
      <c r="J149" s="123" t="s">
        <v>618</v>
      </c>
      <c r="K149" s="124">
        <f t="shared" si="11"/>
        <v>52.5</v>
      </c>
      <c r="L149" s="125">
        <f t="shared" si="12"/>
        <v>0.17647058823529413</v>
      </c>
      <c r="M149" s="126" t="s">
        <v>538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619</v>
      </c>
      <c r="E150" s="104" t="s">
        <v>562</v>
      </c>
      <c r="F150" s="105">
        <v>115.5</v>
      </c>
      <c r="G150" s="104"/>
      <c r="H150" s="104">
        <v>149</v>
      </c>
      <c r="I150" s="122">
        <v>140</v>
      </c>
      <c r="J150" s="137" t="s">
        <v>620</v>
      </c>
      <c r="K150" s="124">
        <f t="shared" si="11"/>
        <v>33.5</v>
      </c>
      <c r="L150" s="125">
        <f t="shared" si="12"/>
        <v>0.29004329004329005</v>
      </c>
      <c r="M150" s="126" t="s">
        <v>538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613</v>
      </c>
      <c r="E151" s="104" t="s">
        <v>562</v>
      </c>
      <c r="F151" s="105">
        <v>226</v>
      </c>
      <c r="G151" s="104"/>
      <c r="H151" s="104">
        <v>292</v>
      </c>
      <c r="I151" s="122">
        <v>292</v>
      </c>
      <c r="J151" s="123" t="s">
        <v>621</v>
      </c>
      <c r="K151" s="124">
        <f t="shared" si="11"/>
        <v>66</v>
      </c>
      <c r="L151" s="125">
        <f t="shared" si="12"/>
        <v>0.29203539823008851</v>
      </c>
      <c r="M151" s="126" t="s">
        <v>538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608</v>
      </c>
      <c r="E152" s="104" t="s">
        <v>562</v>
      </c>
      <c r="F152" s="105">
        <v>232.5</v>
      </c>
      <c r="G152" s="104"/>
      <c r="H152" s="104">
        <v>312.5</v>
      </c>
      <c r="I152" s="122">
        <v>310</v>
      </c>
      <c r="J152" s="123" t="s">
        <v>564</v>
      </c>
      <c r="K152" s="124">
        <f t="shared" si="11"/>
        <v>80</v>
      </c>
      <c r="L152" s="125">
        <f t="shared" si="12"/>
        <v>0.34408602150537637</v>
      </c>
      <c r="M152" s="126" t="s">
        <v>538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622</v>
      </c>
      <c r="E153" s="104" t="s">
        <v>562</v>
      </c>
      <c r="F153" s="105">
        <v>196.5</v>
      </c>
      <c r="G153" s="104"/>
      <c r="H153" s="104">
        <v>238</v>
      </c>
      <c r="I153" s="122">
        <v>238</v>
      </c>
      <c r="J153" s="123" t="s">
        <v>621</v>
      </c>
      <c r="K153" s="124">
        <f t="shared" si="11"/>
        <v>41.5</v>
      </c>
      <c r="L153" s="125">
        <f t="shared" si="12"/>
        <v>0.21119592875318066</v>
      </c>
      <c r="M153" s="126" t="s">
        <v>538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561</v>
      </c>
      <c r="E154" s="104" t="s">
        <v>562</v>
      </c>
      <c r="F154" s="105">
        <v>65</v>
      </c>
      <c r="G154" s="104"/>
      <c r="H154" s="104">
        <v>82</v>
      </c>
      <c r="I154" s="122">
        <v>82</v>
      </c>
      <c r="J154" s="123" t="s">
        <v>621</v>
      </c>
      <c r="K154" s="124">
        <f t="shared" si="11"/>
        <v>17</v>
      </c>
      <c r="L154" s="125">
        <f t="shared" si="12"/>
        <v>0.26153846153846155</v>
      </c>
      <c r="M154" s="126" t="s">
        <v>538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623</v>
      </c>
      <c r="E155" s="104" t="s">
        <v>562</v>
      </c>
      <c r="F155" s="105">
        <v>144</v>
      </c>
      <c r="G155" s="104"/>
      <c r="H155" s="104">
        <v>182.5</v>
      </c>
      <c r="I155" s="122">
        <v>181</v>
      </c>
      <c r="J155" s="123" t="s">
        <v>621</v>
      </c>
      <c r="K155" s="124">
        <f t="shared" si="11"/>
        <v>38.5</v>
      </c>
      <c r="L155" s="125">
        <f t="shared" si="12"/>
        <v>0.2673611111111111</v>
      </c>
      <c r="M155" s="126" t="s">
        <v>538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624</v>
      </c>
      <c r="E156" s="104" t="s">
        <v>562</v>
      </c>
      <c r="F156" s="105">
        <v>264</v>
      </c>
      <c r="G156" s="104"/>
      <c r="H156" s="104">
        <v>311</v>
      </c>
      <c r="I156" s="122">
        <v>311</v>
      </c>
      <c r="J156" s="123" t="s">
        <v>621</v>
      </c>
      <c r="K156" s="124">
        <f t="shared" si="11"/>
        <v>47</v>
      </c>
      <c r="L156" s="125">
        <f t="shared" si="12"/>
        <v>0.17803030303030304</v>
      </c>
      <c r="M156" s="126" t="s">
        <v>538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625</v>
      </c>
      <c r="E157" s="104" t="s">
        <v>539</v>
      </c>
      <c r="F157" s="105">
        <v>549.5</v>
      </c>
      <c r="G157" s="104"/>
      <c r="H157" s="104">
        <v>630</v>
      </c>
      <c r="I157" s="122">
        <v>630</v>
      </c>
      <c r="J157" s="123" t="s">
        <v>621</v>
      </c>
      <c r="K157" s="124">
        <f t="shared" si="11"/>
        <v>80.5</v>
      </c>
      <c r="L157" s="125">
        <f t="shared" si="12"/>
        <v>0.1464968152866242</v>
      </c>
      <c r="M157" s="126" t="s">
        <v>538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626</v>
      </c>
      <c r="E158" s="104" t="s">
        <v>562</v>
      </c>
      <c r="F158" s="105">
        <v>1027.5</v>
      </c>
      <c r="G158" s="104"/>
      <c r="H158" s="104">
        <v>1315</v>
      </c>
      <c r="I158" s="122">
        <v>1250</v>
      </c>
      <c r="J158" s="123" t="s">
        <v>621</v>
      </c>
      <c r="K158" s="124">
        <f t="shared" si="11"/>
        <v>287.5</v>
      </c>
      <c r="L158" s="125">
        <f t="shared" si="12"/>
        <v>0.27980535279805352</v>
      </c>
      <c r="M158" s="126" t="s">
        <v>538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627</v>
      </c>
      <c r="E159" s="104" t="s">
        <v>562</v>
      </c>
      <c r="F159" s="105">
        <v>465</v>
      </c>
      <c r="G159" s="104"/>
      <c r="H159" s="104">
        <v>540</v>
      </c>
      <c r="I159" s="122">
        <v>540</v>
      </c>
      <c r="J159" s="123" t="s">
        <v>621</v>
      </c>
      <c r="K159" s="124">
        <f t="shared" si="11"/>
        <v>75</v>
      </c>
      <c r="L159" s="125">
        <f t="shared" si="12"/>
        <v>0.16129032258064516</v>
      </c>
      <c r="M159" s="126" t="s">
        <v>538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371</v>
      </c>
      <c r="E160" s="104" t="s">
        <v>539</v>
      </c>
      <c r="F160" s="105">
        <v>81</v>
      </c>
      <c r="G160" s="104"/>
      <c r="H160" s="104">
        <v>110</v>
      </c>
      <c r="I160" s="122">
        <v>110</v>
      </c>
      <c r="J160" s="123" t="s">
        <v>621</v>
      </c>
      <c r="K160" s="124">
        <f t="shared" si="11"/>
        <v>29</v>
      </c>
      <c r="L160" s="125">
        <f t="shared" si="12"/>
        <v>0.35802469135802467</v>
      </c>
      <c r="M160" s="126" t="s">
        <v>538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628</v>
      </c>
      <c r="E161" s="104" t="s">
        <v>539</v>
      </c>
      <c r="F161" s="105">
        <v>417.5</v>
      </c>
      <c r="G161" s="104"/>
      <c r="H161" s="104">
        <v>547</v>
      </c>
      <c r="I161" s="122">
        <v>535</v>
      </c>
      <c r="J161" s="123" t="s">
        <v>621</v>
      </c>
      <c r="K161" s="124">
        <f t="shared" si="11"/>
        <v>129.5</v>
      </c>
      <c r="L161" s="125">
        <f t="shared" si="12"/>
        <v>0.31017964071856285</v>
      </c>
      <c r="M161" s="126" t="s">
        <v>538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629</v>
      </c>
      <c r="E162" s="104" t="s">
        <v>562</v>
      </c>
      <c r="F162" s="105">
        <v>650</v>
      </c>
      <c r="G162" s="104"/>
      <c r="H162" s="104">
        <v>800</v>
      </c>
      <c r="I162" s="122">
        <v>800</v>
      </c>
      <c r="J162" s="123" t="s">
        <v>621</v>
      </c>
      <c r="K162" s="124">
        <f t="shared" si="11"/>
        <v>150</v>
      </c>
      <c r="L162" s="125">
        <f t="shared" si="12"/>
        <v>0.23076923076923078</v>
      </c>
      <c r="M162" s="126" t="s">
        <v>538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562</v>
      </c>
      <c r="F163" s="105">
        <v>437.5</v>
      </c>
      <c r="G163" s="104"/>
      <c r="H163" s="104">
        <v>504.5</v>
      </c>
      <c r="I163" s="122">
        <v>522</v>
      </c>
      <c r="J163" s="123" t="s">
        <v>630</v>
      </c>
      <c r="K163" s="124">
        <f t="shared" si="11"/>
        <v>67</v>
      </c>
      <c r="L163" s="125">
        <f t="shared" si="12"/>
        <v>0.15314285714285714</v>
      </c>
      <c r="M163" s="126" t="s">
        <v>538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631</v>
      </c>
      <c r="E164" s="104" t="s">
        <v>562</v>
      </c>
      <c r="F164" s="105">
        <v>189.5</v>
      </c>
      <c r="G164" s="104"/>
      <c r="H164" s="104">
        <v>218</v>
      </c>
      <c r="I164" s="122">
        <v>218</v>
      </c>
      <c r="J164" s="123" t="s">
        <v>621</v>
      </c>
      <c r="K164" s="124">
        <f t="shared" si="11"/>
        <v>28.5</v>
      </c>
      <c r="L164" s="125">
        <f t="shared" si="12"/>
        <v>0.15039577836411611</v>
      </c>
      <c r="M164" s="126" t="s">
        <v>538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632</v>
      </c>
      <c r="E165" s="113" t="s">
        <v>562</v>
      </c>
      <c r="F165" s="114">
        <v>36.5</v>
      </c>
      <c r="G165" s="115"/>
      <c r="H165" s="115">
        <v>15.85</v>
      </c>
      <c r="I165" s="115">
        <v>60</v>
      </c>
      <c r="J165" s="134" t="s">
        <v>633</v>
      </c>
      <c r="K165" s="130">
        <f t="shared" si="11"/>
        <v>-20.65</v>
      </c>
      <c r="L165" s="159">
        <f t="shared" si="12"/>
        <v>-0.5657534246575342</v>
      </c>
      <c r="M165" s="132" t="s">
        <v>602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634</v>
      </c>
      <c r="E166" s="104" t="s">
        <v>562</v>
      </c>
      <c r="F166" s="105">
        <v>93</v>
      </c>
      <c r="G166" s="104"/>
      <c r="H166" s="104">
        <v>149</v>
      </c>
      <c r="I166" s="122">
        <v>140</v>
      </c>
      <c r="J166" s="137" t="s">
        <v>635</v>
      </c>
      <c r="K166" s="124">
        <f t="shared" si="11"/>
        <v>56</v>
      </c>
      <c r="L166" s="125">
        <f t="shared" si="12"/>
        <v>0.60215053763440862</v>
      </c>
      <c r="M166" s="126" t="s">
        <v>538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636</v>
      </c>
      <c r="E167" s="104" t="s">
        <v>562</v>
      </c>
      <c r="F167" s="105">
        <v>130</v>
      </c>
      <c r="G167" s="104"/>
      <c r="H167" s="104">
        <v>150</v>
      </c>
      <c r="I167" s="122" t="s">
        <v>637</v>
      </c>
      <c r="J167" s="123" t="s">
        <v>621</v>
      </c>
      <c r="K167" s="124">
        <f t="shared" si="11"/>
        <v>20</v>
      </c>
      <c r="L167" s="125">
        <f t="shared" si="12"/>
        <v>0.15384615384615385</v>
      </c>
      <c r="M167" s="126" t="s">
        <v>538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341</v>
      </c>
      <c r="E168" s="104" t="s">
        <v>562</v>
      </c>
      <c r="F168" s="105">
        <v>196</v>
      </c>
      <c r="G168" s="104"/>
      <c r="H168" s="104">
        <v>299</v>
      </c>
      <c r="I168" s="122">
        <v>299</v>
      </c>
      <c r="J168" s="123" t="s">
        <v>621</v>
      </c>
      <c r="K168" s="124">
        <v>103</v>
      </c>
      <c r="L168" s="125">
        <v>0.52551020408163296</v>
      </c>
      <c r="M168" s="126" t="s">
        <v>538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695</v>
      </c>
      <c r="E169" s="104" t="s">
        <v>562</v>
      </c>
      <c r="F169" s="105">
        <v>88</v>
      </c>
      <c r="G169" s="104"/>
      <c r="H169" s="104">
        <v>103</v>
      </c>
      <c r="I169" s="122">
        <v>103</v>
      </c>
      <c r="J169" s="123" t="s">
        <v>621</v>
      </c>
      <c r="K169" s="124">
        <v>15</v>
      </c>
      <c r="L169" s="125">
        <v>0.170454545454545</v>
      </c>
      <c r="M169" s="126" t="s">
        <v>538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638</v>
      </c>
      <c r="E170" s="104" t="s">
        <v>562</v>
      </c>
      <c r="F170" s="105">
        <v>127.5</v>
      </c>
      <c r="G170" s="104"/>
      <c r="H170" s="104">
        <v>148</v>
      </c>
      <c r="I170" s="122" t="s">
        <v>639</v>
      </c>
      <c r="J170" s="123" t="s">
        <v>621</v>
      </c>
      <c r="K170" s="124">
        <f>H170-F170</f>
        <v>20.5</v>
      </c>
      <c r="L170" s="125">
        <f>K170/F170</f>
        <v>0.16078431372549021</v>
      </c>
      <c r="M170" s="126" t="s">
        <v>538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640</v>
      </c>
      <c r="E171" s="104" t="s">
        <v>562</v>
      </c>
      <c r="F171" s="105">
        <v>675</v>
      </c>
      <c r="G171" s="104"/>
      <c r="H171" s="104">
        <v>815</v>
      </c>
      <c r="I171" s="122" t="s">
        <v>641</v>
      </c>
      <c r="J171" s="123" t="s">
        <v>621</v>
      </c>
      <c r="K171" s="124">
        <f>H171-F171</f>
        <v>140</v>
      </c>
      <c r="L171" s="125">
        <f>K171/F171</f>
        <v>0.2074074074074074</v>
      </c>
      <c r="M171" s="126" t="s">
        <v>538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696</v>
      </c>
      <c r="E172" s="108" t="s">
        <v>562</v>
      </c>
      <c r="F172" s="109">
        <v>500</v>
      </c>
      <c r="G172" s="109"/>
      <c r="H172" s="110">
        <v>232.5</v>
      </c>
      <c r="I172" s="128" t="s">
        <v>697</v>
      </c>
      <c r="J172" s="129" t="s">
        <v>698</v>
      </c>
      <c r="K172" s="130">
        <f>H172-F172</f>
        <v>-267.5</v>
      </c>
      <c r="L172" s="131">
        <f>K172/F172</f>
        <v>-0.53500000000000003</v>
      </c>
      <c r="M172" s="132" t="s">
        <v>602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642</v>
      </c>
      <c r="E173" s="104" t="s">
        <v>562</v>
      </c>
      <c r="F173" s="105">
        <v>110</v>
      </c>
      <c r="G173" s="104"/>
      <c r="H173" s="104">
        <v>126.5</v>
      </c>
      <c r="I173" s="122">
        <v>125</v>
      </c>
      <c r="J173" s="123" t="s">
        <v>571</v>
      </c>
      <c r="K173" s="124">
        <f>H173-F173</f>
        <v>16.5</v>
      </c>
      <c r="L173" s="125">
        <f>K173/F173</f>
        <v>0.15</v>
      </c>
      <c r="M173" s="126" t="s">
        <v>538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643</v>
      </c>
      <c r="E174" s="104" t="s">
        <v>562</v>
      </c>
      <c r="F174" s="105">
        <v>44</v>
      </c>
      <c r="G174" s="104"/>
      <c r="H174" s="104">
        <v>69.5</v>
      </c>
      <c r="I174" s="122">
        <v>69.5</v>
      </c>
      <c r="J174" s="123" t="s">
        <v>644</v>
      </c>
      <c r="K174" s="124">
        <f>H174-F174</f>
        <v>25.5</v>
      </c>
      <c r="L174" s="125">
        <f>K174/F174</f>
        <v>0.57954545454545459</v>
      </c>
      <c r="M174" s="126" t="s">
        <v>538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699</v>
      </c>
      <c r="E175" s="104" t="s">
        <v>562</v>
      </c>
      <c r="F175" s="105">
        <v>262.5</v>
      </c>
      <c r="G175" s="104"/>
      <c r="H175" s="104">
        <v>340</v>
      </c>
      <c r="I175" s="122">
        <v>333</v>
      </c>
      <c r="J175" s="123" t="s">
        <v>700</v>
      </c>
      <c r="K175" s="124">
        <v>77.5</v>
      </c>
      <c r="L175" s="125">
        <v>0.29523809523809502</v>
      </c>
      <c r="M175" s="126" t="s">
        <v>538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701</v>
      </c>
      <c r="E176" s="104" t="s">
        <v>562</v>
      </c>
      <c r="F176" s="105">
        <v>840</v>
      </c>
      <c r="G176" s="104"/>
      <c r="H176" s="104">
        <v>1230</v>
      </c>
      <c r="I176" s="122">
        <v>1230</v>
      </c>
      <c r="J176" s="123" t="s">
        <v>621</v>
      </c>
      <c r="K176" s="124">
        <v>390</v>
      </c>
      <c r="L176" s="125">
        <v>0.46428571428571402</v>
      </c>
      <c r="M176" s="126" t="s">
        <v>538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645</v>
      </c>
      <c r="E177" s="141" t="s">
        <v>562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646</v>
      </c>
      <c r="K177" s="162">
        <f t="shared" ref="K177:K183" si="13">H177-F177</f>
        <v>10.5</v>
      </c>
      <c r="L177" s="163">
        <f t="shared" ref="L177:L183" si="14">K177/F177</f>
        <v>2.6582278481012658E-2</v>
      </c>
      <c r="M177" s="164" t="s">
        <v>647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648</v>
      </c>
      <c r="E178" s="108" t="s">
        <v>539</v>
      </c>
      <c r="F178" s="109">
        <f>169.5-12.8</f>
        <v>156.69999999999999</v>
      </c>
      <c r="G178" s="109"/>
      <c r="H178" s="110">
        <v>77</v>
      </c>
      <c r="I178" s="128" t="s">
        <v>649</v>
      </c>
      <c r="J178" s="340" t="s">
        <v>773</v>
      </c>
      <c r="K178" s="130">
        <f t="shared" si="13"/>
        <v>-79.699999999999989</v>
      </c>
      <c r="L178" s="131">
        <f t="shared" si="14"/>
        <v>-0.50861518825781749</v>
      </c>
      <c r="M178" s="132" t="s">
        <v>602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650</v>
      </c>
      <c r="E179" s="108" t="s">
        <v>562</v>
      </c>
      <c r="F179" s="109">
        <v>400</v>
      </c>
      <c r="G179" s="109"/>
      <c r="H179" s="110">
        <v>305</v>
      </c>
      <c r="I179" s="128">
        <v>475</v>
      </c>
      <c r="J179" s="129" t="s">
        <v>651</v>
      </c>
      <c r="K179" s="130">
        <f t="shared" si="13"/>
        <v>-95</v>
      </c>
      <c r="L179" s="131">
        <f t="shared" si="14"/>
        <v>-0.23749999999999999</v>
      </c>
      <c r="M179" s="132" t="s">
        <v>602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652</v>
      </c>
      <c r="E180" s="104" t="s">
        <v>562</v>
      </c>
      <c r="F180" s="105">
        <v>86.5</v>
      </c>
      <c r="G180" s="104"/>
      <c r="H180" s="104">
        <v>130</v>
      </c>
      <c r="I180" s="122">
        <v>130</v>
      </c>
      <c r="J180" s="137" t="s">
        <v>653</v>
      </c>
      <c r="K180" s="124">
        <f t="shared" si="13"/>
        <v>43.5</v>
      </c>
      <c r="L180" s="125">
        <f t="shared" si="14"/>
        <v>0.50289017341040465</v>
      </c>
      <c r="M180" s="126" t="s">
        <v>538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363</v>
      </c>
      <c r="E181" s="108" t="s">
        <v>562</v>
      </c>
      <c r="F181" s="109">
        <v>133.5</v>
      </c>
      <c r="G181" s="109"/>
      <c r="H181" s="110">
        <v>126.5</v>
      </c>
      <c r="I181" s="128">
        <v>178</v>
      </c>
      <c r="J181" s="129" t="s">
        <v>654</v>
      </c>
      <c r="K181" s="130">
        <f t="shared" si="13"/>
        <v>-7</v>
      </c>
      <c r="L181" s="131">
        <f t="shared" si="14"/>
        <v>-5.2434456928838954E-2</v>
      </c>
      <c r="M181" s="132" t="s">
        <v>602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655</v>
      </c>
      <c r="E182" s="104" t="s">
        <v>562</v>
      </c>
      <c r="F182" s="105">
        <v>560</v>
      </c>
      <c r="G182" s="104"/>
      <c r="H182" s="104">
        <v>725</v>
      </c>
      <c r="I182" s="122">
        <v>725</v>
      </c>
      <c r="J182" s="123" t="s">
        <v>564</v>
      </c>
      <c r="K182" s="124">
        <f t="shared" si="13"/>
        <v>165</v>
      </c>
      <c r="L182" s="125">
        <f t="shared" si="14"/>
        <v>0.29464285714285715</v>
      </c>
      <c r="M182" s="126" t="s">
        <v>538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656</v>
      </c>
      <c r="E183" s="104" t="s">
        <v>562</v>
      </c>
      <c r="F183" s="105">
        <v>160.5</v>
      </c>
      <c r="G183" s="104"/>
      <c r="H183" s="104">
        <v>210</v>
      </c>
      <c r="I183" s="122">
        <v>210</v>
      </c>
      <c r="J183" s="123" t="s">
        <v>564</v>
      </c>
      <c r="K183" s="124">
        <f t="shared" si="13"/>
        <v>49.5</v>
      </c>
      <c r="L183" s="125">
        <f t="shared" si="14"/>
        <v>0.30841121495327101</v>
      </c>
      <c r="M183" s="126" t="s">
        <v>538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382</v>
      </c>
      <c r="E184" s="104" t="s">
        <v>562</v>
      </c>
      <c r="F184" s="105">
        <v>430</v>
      </c>
      <c r="G184" s="104"/>
      <c r="H184" s="104">
        <v>596</v>
      </c>
      <c r="I184" s="122">
        <v>575</v>
      </c>
      <c r="J184" s="123" t="s">
        <v>702</v>
      </c>
      <c r="K184" s="124">
        <v>166</v>
      </c>
      <c r="L184" s="125">
        <v>0.38604651162790699</v>
      </c>
      <c r="M184" s="126" t="s">
        <v>538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657</v>
      </c>
      <c r="E185" s="104" t="s">
        <v>562</v>
      </c>
      <c r="F185" s="105">
        <v>280</v>
      </c>
      <c r="G185" s="104"/>
      <c r="H185" s="104">
        <v>345</v>
      </c>
      <c r="I185" s="122">
        <v>345</v>
      </c>
      <c r="J185" s="123" t="s">
        <v>564</v>
      </c>
      <c r="K185" s="124">
        <f t="shared" ref="K185:K190" si="15">H185-F185</f>
        <v>65</v>
      </c>
      <c r="L185" s="125">
        <f>K185/F185</f>
        <v>0.23214285714285715</v>
      </c>
      <c r="M185" s="126" t="s">
        <v>538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658</v>
      </c>
      <c r="E186" s="104" t="s">
        <v>562</v>
      </c>
      <c r="F186" s="105">
        <v>245</v>
      </c>
      <c r="G186" s="104"/>
      <c r="H186" s="104">
        <v>325.5</v>
      </c>
      <c r="I186" s="122">
        <v>330</v>
      </c>
      <c r="J186" s="123" t="s">
        <v>659</v>
      </c>
      <c r="K186" s="124">
        <f t="shared" si="15"/>
        <v>80.5</v>
      </c>
      <c r="L186" s="125">
        <f>K186/F186</f>
        <v>0.32857142857142857</v>
      </c>
      <c r="M186" s="126" t="s">
        <v>538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337</v>
      </c>
      <c r="E187" s="104" t="s">
        <v>562</v>
      </c>
      <c r="F187" s="105">
        <v>125</v>
      </c>
      <c r="G187" s="104"/>
      <c r="H187" s="104">
        <v>160</v>
      </c>
      <c r="I187" s="122">
        <v>160</v>
      </c>
      <c r="J187" s="123" t="s">
        <v>621</v>
      </c>
      <c r="K187" s="124">
        <f t="shared" si="15"/>
        <v>35</v>
      </c>
      <c r="L187" s="125">
        <v>0.28000000000000003</v>
      </c>
      <c r="M187" s="126" t="s">
        <v>538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441</v>
      </c>
      <c r="E188" s="104" t="s">
        <v>562</v>
      </c>
      <c r="F188" s="105">
        <v>114</v>
      </c>
      <c r="G188" s="104"/>
      <c r="H188" s="104">
        <v>145</v>
      </c>
      <c r="I188" s="122">
        <v>145</v>
      </c>
      <c r="J188" s="123" t="s">
        <v>621</v>
      </c>
      <c r="K188" s="124">
        <f t="shared" si="15"/>
        <v>31</v>
      </c>
      <c r="L188" s="125">
        <f>K188/F188</f>
        <v>0.27192982456140352</v>
      </c>
      <c r="M188" s="126" t="s">
        <v>538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660</v>
      </c>
      <c r="E189" s="104" t="s">
        <v>562</v>
      </c>
      <c r="F189" s="105">
        <v>212</v>
      </c>
      <c r="G189" s="104"/>
      <c r="H189" s="104">
        <v>280</v>
      </c>
      <c r="I189" s="122">
        <v>276</v>
      </c>
      <c r="J189" s="123" t="s">
        <v>661</v>
      </c>
      <c r="K189" s="124">
        <f t="shared" si="15"/>
        <v>68</v>
      </c>
      <c r="L189" s="125">
        <f>K189/F189</f>
        <v>0.32075471698113206</v>
      </c>
      <c r="M189" s="126" t="s">
        <v>538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562</v>
      </c>
      <c r="F190" s="105">
        <v>155</v>
      </c>
      <c r="G190" s="104"/>
      <c r="H190" s="104">
        <v>210</v>
      </c>
      <c r="I190" s="122">
        <v>210</v>
      </c>
      <c r="J190" s="123" t="s">
        <v>662</v>
      </c>
      <c r="K190" s="124">
        <f t="shared" si="15"/>
        <v>55</v>
      </c>
      <c r="L190" s="125">
        <f>K190/F190</f>
        <v>0.35483870967741937</v>
      </c>
      <c r="M190" s="126" t="s">
        <v>538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703</v>
      </c>
      <c r="E191" s="108" t="s">
        <v>562</v>
      </c>
      <c r="F191" s="109">
        <v>150.5</v>
      </c>
      <c r="G191" s="109"/>
      <c r="H191" s="110">
        <v>72.5</v>
      </c>
      <c r="I191" s="128">
        <v>174</v>
      </c>
      <c r="J191" s="129" t="s">
        <v>704</v>
      </c>
      <c r="K191" s="130">
        <v>-78</v>
      </c>
      <c r="L191" s="131">
        <v>-0.51827242524916906</v>
      </c>
      <c r="M191" s="132" t="s">
        <v>602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562</v>
      </c>
      <c r="F192" s="105">
        <v>380</v>
      </c>
      <c r="G192" s="104"/>
      <c r="H192" s="104">
        <v>478</v>
      </c>
      <c r="I192" s="122">
        <v>468</v>
      </c>
      <c r="J192" s="123" t="s">
        <v>621</v>
      </c>
      <c r="K192" s="124">
        <f>H192-F192</f>
        <v>98</v>
      </c>
      <c r="L192" s="125">
        <f>K192/F192</f>
        <v>0.25789473684210529</v>
      </c>
      <c r="M192" s="126" t="s">
        <v>538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562</v>
      </c>
      <c r="F193" s="105">
        <v>305</v>
      </c>
      <c r="G193" s="104"/>
      <c r="H193" s="104">
        <v>375</v>
      </c>
      <c r="I193" s="122">
        <v>375</v>
      </c>
      <c r="J193" s="123" t="s">
        <v>621</v>
      </c>
      <c r="K193" s="124">
        <f>H193-F193</f>
        <v>70</v>
      </c>
      <c r="L193" s="125">
        <f>K193/F193</f>
        <v>0.22950819672131148</v>
      </c>
      <c r="M193" s="126" t="s">
        <v>538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339</v>
      </c>
      <c r="E194" s="104" t="s">
        <v>562</v>
      </c>
      <c r="F194" s="105">
        <v>99.5</v>
      </c>
      <c r="G194" s="104"/>
      <c r="H194" s="104">
        <v>158</v>
      </c>
      <c r="I194" s="122">
        <v>158</v>
      </c>
      <c r="J194" s="123" t="s">
        <v>621</v>
      </c>
      <c r="K194" s="124">
        <f>H194-F194</f>
        <v>58.5</v>
      </c>
      <c r="L194" s="125">
        <f>K194/F194</f>
        <v>0.5879396984924623</v>
      </c>
      <c r="M194" s="126" t="s">
        <v>538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339</v>
      </c>
      <c r="E195" s="104" t="s">
        <v>562</v>
      </c>
      <c r="F195" s="105">
        <v>99.5</v>
      </c>
      <c r="G195" s="104"/>
      <c r="H195" s="104">
        <v>158</v>
      </c>
      <c r="I195" s="122">
        <v>158</v>
      </c>
      <c r="J195" s="123" t="s">
        <v>621</v>
      </c>
      <c r="K195" s="124">
        <v>58.5</v>
      </c>
      <c r="L195" s="125">
        <v>0.58793969849246197</v>
      </c>
      <c r="M195" s="126" t="s">
        <v>538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562</v>
      </c>
      <c r="F196" s="105">
        <v>140.5</v>
      </c>
      <c r="G196" s="104"/>
      <c r="H196" s="104">
        <v>220</v>
      </c>
      <c r="I196" s="122">
        <v>220</v>
      </c>
      <c r="J196" s="123" t="s">
        <v>621</v>
      </c>
      <c r="K196" s="124">
        <f>H196-F196</f>
        <v>79.5</v>
      </c>
      <c r="L196" s="125">
        <f>K196/F196</f>
        <v>0.5658362989323843</v>
      </c>
      <c r="M196" s="126" t="s">
        <v>538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705</v>
      </c>
      <c r="E197" s="104" t="s">
        <v>562</v>
      </c>
      <c r="F197" s="105">
        <v>202.5</v>
      </c>
      <c r="G197" s="104"/>
      <c r="H197" s="104">
        <v>234</v>
      </c>
      <c r="I197" s="122">
        <v>234</v>
      </c>
      <c r="J197" s="123" t="s">
        <v>621</v>
      </c>
      <c r="K197" s="124">
        <v>31.5</v>
      </c>
      <c r="L197" s="125">
        <v>0.155555555555556</v>
      </c>
      <c r="M197" s="126" t="s">
        <v>538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499</v>
      </c>
      <c r="E198" s="104" t="s">
        <v>562</v>
      </c>
      <c r="F198" s="105">
        <v>300.5</v>
      </c>
      <c r="G198" s="104"/>
      <c r="H198" s="104">
        <v>417.5</v>
      </c>
      <c r="I198" s="122">
        <v>420</v>
      </c>
      <c r="J198" s="123" t="s">
        <v>663</v>
      </c>
      <c r="K198" s="124">
        <f>H198-F198</f>
        <v>117</v>
      </c>
      <c r="L198" s="125">
        <f>K198/F198</f>
        <v>0.38935108153078202</v>
      </c>
      <c r="M198" s="126" t="s">
        <v>538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701</v>
      </c>
      <c r="E199" s="104" t="s">
        <v>562</v>
      </c>
      <c r="F199" s="105">
        <v>850</v>
      </c>
      <c r="G199" s="104"/>
      <c r="H199" s="104">
        <v>1042.5</v>
      </c>
      <c r="I199" s="122">
        <v>1023</v>
      </c>
      <c r="J199" s="123" t="s">
        <v>706</v>
      </c>
      <c r="K199" s="124">
        <v>192.5</v>
      </c>
      <c r="L199" s="125">
        <v>0.22647058823529401</v>
      </c>
      <c r="M199" s="126" t="s">
        <v>538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455</v>
      </c>
      <c r="E200" s="104" t="s">
        <v>562</v>
      </c>
      <c r="F200" s="105">
        <v>785</v>
      </c>
      <c r="G200" s="104"/>
      <c r="H200" s="104">
        <v>930</v>
      </c>
      <c r="I200" s="122">
        <v>920</v>
      </c>
      <c r="J200" s="123" t="s">
        <v>664</v>
      </c>
      <c r="K200" s="124">
        <f>H200-F200</f>
        <v>145</v>
      </c>
      <c r="L200" s="125">
        <f>K200/F200</f>
        <v>0.18471337579617833</v>
      </c>
      <c r="M200" s="126" t="s">
        <v>538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707</v>
      </c>
      <c r="E201" s="108" t="s">
        <v>562</v>
      </c>
      <c r="F201" s="109">
        <v>40</v>
      </c>
      <c r="G201" s="109"/>
      <c r="H201" s="110">
        <v>13.1</v>
      </c>
      <c r="I201" s="128">
        <v>60</v>
      </c>
      <c r="J201" s="134" t="s">
        <v>708</v>
      </c>
      <c r="K201" s="130">
        <v>-26.9</v>
      </c>
      <c r="L201" s="131">
        <v>-0.67249999999999999</v>
      </c>
      <c r="M201" s="132" t="s">
        <v>602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562</v>
      </c>
      <c r="F202" s="105">
        <v>289.5</v>
      </c>
      <c r="G202" s="104"/>
      <c r="H202" s="104">
        <v>354</v>
      </c>
      <c r="I202" s="122">
        <v>360</v>
      </c>
      <c r="J202" s="123" t="s">
        <v>665</v>
      </c>
      <c r="K202" s="124">
        <f t="shared" ref="K202:K210" si="16">H202-F202</f>
        <v>64.5</v>
      </c>
      <c r="L202" s="125">
        <f t="shared" ref="L202:L210" si="17">K202/F202</f>
        <v>0.22279792746113988</v>
      </c>
      <c r="M202" s="126" t="s">
        <v>538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405</v>
      </c>
      <c r="E203" s="104" t="s">
        <v>562</v>
      </c>
      <c r="F203" s="105">
        <v>700</v>
      </c>
      <c r="G203" s="104"/>
      <c r="H203" s="104">
        <v>840</v>
      </c>
      <c r="I203" s="122">
        <v>840</v>
      </c>
      <c r="J203" s="123" t="s">
        <v>666</v>
      </c>
      <c r="K203" s="124">
        <f t="shared" si="16"/>
        <v>140</v>
      </c>
      <c r="L203" s="125">
        <f t="shared" si="17"/>
        <v>0.2</v>
      </c>
      <c r="M203" s="126" t="s">
        <v>538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350</v>
      </c>
      <c r="E204" s="104" t="s">
        <v>562</v>
      </c>
      <c r="F204" s="105">
        <v>130</v>
      </c>
      <c r="G204" s="104"/>
      <c r="H204" s="104">
        <v>144.25</v>
      </c>
      <c r="I204" s="122">
        <v>170</v>
      </c>
      <c r="J204" s="123" t="s">
        <v>667</v>
      </c>
      <c r="K204" s="124">
        <f t="shared" si="16"/>
        <v>14.25</v>
      </c>
      <c r="L204" s="125">
        <f t="shared" si="17"/>
        <v>0.10961538461538461</v>
      </c>
      <c r="M204" s="126" t="s">
        <v>538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668</v>
      </c>
      <c r="E205" s="104" t="s">
        <v>562</v>
      </c>
      <c r="F205" s="105">
        <v>214.5</v>
      </c>
      <c r="G205" s="104"/>
      <c r="H205" s="104">
        <v>262</v>
      </c>
      <c r="I205" s="122">
        <v>262</v>
      </c>
      <c r="J205" s="123" t="s">
        <v>669</v>
      </c>
      <c r="K205" s="124">
        <f t="shared" si="16"/>
        <v>47.5</v>
      </c>
      <c r="L205" s="125">
        <f t="shared" si="17"/>
        <v>0.22144522144522144</v>
      </c>
      <c r="M205" s="126" t="s">
        <v>538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670</v>
      </c>
      <c r="E206" s="152" t="s">
        <v>562</v>
      </c>
      <c r="F206" s="153">
        <v>370</v>
      </c>
      <c r="G206" s="152"/>
      <c r="H206" s="152">
        <v>447.5</v>
      </c>
      <c r="I206" s="169">
        <v>450</v>
      </c>
      <c r="J206" s="209" t="s">
        <v>621</v>
      </c>
      <c r="K206" s="124">
        <f t="shared" si="16"/>
        <v>77.5</v>
      </c>
      <c r="L206" s="171">
        <f t="shared" si="17"/>
        <v>0.20945945945945946</v>
      </c>
      <c r="M206" s="172" t="s">
        <v>538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562</v>
      </c>
      <c r="F207" s="153">
        <v>657.5</v>
      </c>
      <c r="G207" s="152"/>
      <c r="H207" s="152">
        <v>825</v>
      </c>
      <c r="I207" s="169">
        <v>820</v>
      </c>
      <c r="J207" s="209" t="s">
        <v>621</v>
      </c>
      <c r="K207" s="124">
        <f t="shared" si="16"/>
        <v>167.5</v>
      </c>
      <c r="L207" s="171">
        <f t="shared" si="17"/>
        <v>0.25475285171102663</v>
      </c>
      <c r="M207" s="172" t="s">
        <v>538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354</v>
      </c>
      <c r="E208" s="104" t="s">
        <v>562</v>
      </c>
      <c r="F208" s="105">
        <v>605</v>
      </c>
      <c r="G208" s="104"/>
      <c r="H208" s="104">
        <v>750</v>
      </c>
      <c r="I208" s="122">
        <v>750</v>
      </c>
      <c r="J208" s="123" t="s">
        <v>664</v>
      </c>
      <c r="K208" s="124">
        <f t="shared" si="16"/>
        <v>145</v>
      </c>
      <c r="L208" s="125">
        <f t="shared" si="17"/>
        <v>0.23966942148760331</v>
      </c>
      <c r="M208" s="126" t="s">
        <v>538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459</v>
      </c>
      <c r="E209" s="147" t="s">
        <v>562</v>
      </c>
      <c r="F209" s="148">
        <v>255</v>
      </c>
      <c r="G209" s="149"/>
      <c r="H209" s="149">
        <v>217.25</v>
      </c>
      <c r="I209" s="149">
        <v>320</v>
      </c>
      <c r="J209" s="166" t="s">
        <v>671</v>
      </c>
      <c r="K209" s="130">
        <f t="shared" si="16"/>
        <v>-37.75</v>
      </c>
      <c r="L209" s="167">
        <f t="shared" si="17"/>
        <v>-0.14803921568627451</v>
      </c>
      <c r="M209" s="132" t="s">
        <v>602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672</v>
      </c>
      <c r="E210" s="104" t="s">
        <v>562</v>
      </c>
      <c r="F210" s="105">
        <v>215</v>
      </c>
      <c r="G210" s="104"/>
      <c r="H210" s="104">
        <v>258</v>
      </c>
      <c r="I210" s="122">
        <v>258</v>
      </c>
      <c r="J210" s="123" t="s">
        <v>621</v>
      </c>
      <c r="K210" s="124">
        <f t="shared" si="16"/>
        <v>43</v>
      </c>
      <c r="L210" s="125">
        <f t="shared" si="17"/>
        <v>0.2</v>
      </c>
      <c r="M210" s="126" t="s">
        <v>538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672</v>
      </c>
      <c r="E211" s="104" t="s">
        <v>562</v>
      </c>
      <c r="F211" s="105">
        <v>215</v>
      </c>
      <c r="G211" s="104"/>
      <c r="H211" s="104">
        <v>258</v>
      </c>
      <c r="I211" s="122">
        <v>258</v>
      </c>
      <c r="J211" s="209" t="s">
        <v>621</v>
      </c>
      <c r="K211" s="124">
        <v>43</v>
      </c>
      <c r="L211" s="125">
        <v>0.2</v>
      </c>
      <c r="M211" s="126" t="s">
        <v>538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1" t="s">
        <v>758</v>
      </c>
      <c r="E212" s="191" t="s">
        <v>562</v>
      </c>
      <c r="F212" s="192">
        <v>75</v>
      </c>
      <c r="G212" s="191"/>
      <c r="H212" s="191">
        <v>90</v>
      </c>
      <c r="I212" s="210">
        <v>90</v>
      </c>
      <c r="J212" s="123" t="s">
        <v>673</v>
      </c>
      <c r="K212" s="124">
        <f t="shared" ref="K212:K217" si="18">H212-F212</f>
        <v>15</v>
      </c>
      <c r="L212" s="125">
        <f t="shared" ref="L212:L217" si="19">K212/F212</f>
        <v>0.2</v>
      </c>
      <c r="M212" s="126" t="s">
        <v>538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674</v>
      </c>
      <c r="E213" s="152" t="s">
        <v>562</v>
      </c>
      <c r="F213" s="153">
        <v>315</v>
      </c>
      <c r="G213" s="152"/>
      <c r="H213" s="152">
        <v>392</v>
      </c>
      <c r="I213" s="169">
        <v>384</v>
      </c>
      <c r="J213" s="209" t="s">
        <v>675</v>
      </c>
      <c r="K213" s="124">
        <f t="shared" si="18"/>
        <v>77</v>
      </c>
      <c r="L213" s="171">
        <f t="shared" si="19"/>
        <v>0.24444444444444444</v>
      </c>
      <c r="M213" s="172" t="s">
        <v>538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676</v>
      </c>
      <c r="E214" s="152" t="s">
        <v>562</v>
      </c>
      <c r="F214" s="153">
        <v>145</v>
      </c>
      <c r="G214" s="152"/>
      <c r="H214" s="152">
        <v>179</v>
      </c>
      <c r="I214" s="169">
        <v>180</v>
      </c>
      <c r="J214" s="209" t="s">
        <v>552</v>
      </c>
      <c r="K214" s="124">
        <f t="shared" si="18"/>
        <v>34</v>
      </c>
      <c r="L214" s="171">
        <f t="shared" si="19"/>
        <v>0.23448275862068965</v>
      </c>
      <c r="M214" s="172" t="s">
        <v>538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328</v>
      </c>
      <c r="E215" s="152" t="s">
        <v>562</v>
      </c>
      <c r="F215" s="153">
        <v>256</v>
      </c>
      <c r="G215" s="152"/>
      <c r="H215" s="152">
        <v>323</v>
      </c>
      <c r="I215" s="169">
        <v>320</v>
      </c>
      <c r="J215" s="209" t="s">
        <v>621</v>
      </c>
      <c r="K215" s="124">
        <f t="shared" si="18"/>
        <v>67</v>
      </c>
      <c r="L215" s="171">
        <f t="shared" si="19"/>
        <v>0.26171875</v>
      </c>
      <c r="M215" s="172" t="s">
        <v>538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347</v>
      </c>
      <c r="E216" s="152" t="s">
        <v>562</v>
      </c>
      <c r="F216" s="153">
        <v>137.5</v>
      </c>
      <c r="G216" s="152"/>
      <c r="H216" s="152">
        <v>184</v>
      </c>
      <c r="I216" s="169">
        <v>183</v>
      </c>
      <c r="J216" s="170" t="s">
        <v>677</v>
      </c>
      <c r="K216" s="124">
        <f t="shared" si="18"/>
        <v>46.5</v>
      </c>
      <c r="L216" s="171">
        <f t="shared" si="19"/>
        <v>0.33818181818181819</v>
      </c>
      <c r="M216" s="172" t="s">
        <v>538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678</v>
      </c>
      <c r="E217" s="152" t="s">
        <v>562</v>
      </c>
      <c r="F217" s="153">
        <v>125.5</v>
      </c>
      <c r="G217" s="152"/>
      <c r="H217" s="152">
        <v>158</v>
      </c>
      <c r="I217" s="169">
        <v>155</v>
      </c>
      <c r="J217" s="170" t="s">
        <v>679</v>
      </c>
      <c r="K217" s="124">
        <f t="shared" si="18"/>
        <v>32.5</v>
      </c>
      <c r="L217" s="171">
        <f t="shared" si="19"/>
        <v>0.25896414342629481</v>
      </c>
      <c r="M217" s="172" t="s">
        <v>538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709</v>
      </c>
      <c r="E218" s="152" t="s">
        <v>562</v>
      </c>
      <c r="F218" s="153">
        <v>895</v>
      </c>
      <c r="G218" s="152"/>
      <c r="H218" s="152">
        <v>1122.5</v>
      </c>
      <c r="I218" s="169">
        <v>1078</v>
      </c>
      <c r="J218" s="170" t="s">
        <v>710</v>
      </c>
      <c r="K218" s="124">
        <v>227.5</v>
      </c>
      <c r="L218" s="171">
        <v>0.25418994413407803</v>
      </c>
      <c r="M218" s="172" t="s">
        <v>538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335</v>
      </c>
      <c r="E219" s="152" t="s">
        <v>562</v>
      </c>
      <c r="F219" s="153">
        <v>525</v>
      </c>
      <c r="G219" s="152"/>
      <c r="H219" s="152">
        <v>629</v>
      </c>
      <c r="I219" s="169">
        <v>629</v>
      </c>
      <c r="J219" s="209" t="s">
        <v>621</v>
      </c>
      <c r="K219" s="124">
        <v>104</v>
      </c>
      <c r="L219" s="171">
        <v>0.19809523809523799</v>
      </c>
      <c r="M219" s="172" t="s">
        <v>538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373</v>
      </c>
      <c r="E220" s="152" t="s">
        <v>562</v>
      </c>
      <c r="F220" s="153">
        <v>740</v>
      </c>
      <c r="G220" s="152"/>
      <c r="H220" s="152">
        <v>892.5</v>
      </c>
      <c r="I220" s="169">
        <v>900</v>
      </c>
      <c r="J220" s="170" t="s">
        <v>680</v>
      </c>
      <c r="K220" s="124">
        <f>H220-F220</f>
        <v>152.5</v>
      </c>
      <c r="L220" s="171">
        <f>K220/F220</f>
        <v>0.20608108108108109</v>
      </c>
      <c r="M220" s="172" t="s">
        <v>538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681</v>
      </c>
      <c r="E221" s="104" t="s">
        <v>562</v>
      </c>
      <c r="F221" s="105">
        <v>118.5</v>
      </c>
      <c r="G221" s="104"/>
      <c r="H221" s="104">
        <v>143.5</v>
      </c>
      <c r="I221" s="122">
        <v>145</v>
      </c>
      <c r="J221" s="137" t="s">
        <v>682</v>
      </c>
      <c r="K221" s="124">
        <f>H221-F221</f>
        <v>25</v>
      </c>
      <c r="L221" s="125">
        <f>K221/F221</f>
        <v>0.2109704641350211</v>
      </c>
      <c r="M221" s="126" t="s">
        <v>538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409</v>
      </c>
      <c r="E222" s="108" t="s">
        <v>562</v>
      </c>
      <c r="F222" s="109">
        <v>715</v>
      </c>
      <c r="G222" s="109"/>
      <c r="H222" s="110">
        <v>500</v>
      </c>
      <c r="I222" s="128">
        <v>872</v>
      </c>
      <c r="J222" s="134" t="s">
        <v>683</v>
      </c>
      <c r="K222" s="130">
        <f>H222-F222</f>
        <v>-215</v>
      </c>
      <c r="L222" s="131">
        <f>K222/F222</f>
        <v>-0.30069930069930068</v>
      </c>
      <c r="M222" s="132" t="s">
        <v>602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674</v>
      </c>
      <c r="E223" s="104" t="s">
        <v>562</v>
      </c>
      <c r="F223" s="105">
        <v>435</v>
      </c>
      <c r="G223" s="104"/>
      <c r="H223" s="104">
        <v>542.5</v>
      </c>
      <c r="I223" s="122">
        <v>539</v>
      </c>
      <c r="J223" s="137" t="s">
        <v>621</v>
      </c>
      <c r="K223" s="124">
        <v>107.5</v>
      </c>
      <c r="L223" s="125">
        <v>0.247126436781609</v>
      </c>
      <c r="M223" s="126" t="s">
        <v>538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512</v>
      </c>
      <c r="E224" s="104" t="s">
        <v>562</v>
      </c>
      <c r="F224" s="105">
        <v>885</v>
      </c>
      <c r="G224" s="104"/>
      <c r="H224" s="104">
        <v>1090</v>
      </c>
      <c r="I224" s="122">
        <v>1084</v>
      </c>
      <c r="J224" s="137" t="s">
        <v>621</v>
      </c>
      <c r="K224" s="124">
        <v>205</v>
      </c>
      <c r="L224" s="125">
        <v>0.23163841807909599</v>
      </c>
      <c r="M224" s="126" t="s">
        <v>538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691</v>
      </c>
      <c r="E225" s="318" t="s">
        <v>562</v>
      </c>
      <c r="F225" s="319">
        <v>478.5</v>
      </c>
      <c r="G225" s="318"/>
      <c r="H225" s="318">
        <v>442</v>
      </c>
      <c r="I225" s="320">
        <v>613</v>
      </c>
      <c r="J225" s="340" t="s">
        <v>775</v>
      </c>
      <c r="K225" s="130">
        <f>H225-F225</f>
        <v>-36.5</v>
      </c>
      <c r="L225" s="131">
        <f>K225/F225</f>
        <v>-7.6280041797283177E-2</v>
      </c>
      <c r="M225" s="132" t="s">
        <v>602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0" t="s">
        <v>757</v>
      </c>
      <c r="E226" s="108" t="s">
        <v>562</v>
      </c>
      <c r="F226" s="109">
        <f>141.5-7.3</f>
        <v>134.19999999999999</v>
      </c>
      <c r="G226" s="109"/>
      <c r="H226" s="110">
        <v>77</v>
      </c>
      <c r="I226" s="128">
        <v>180</v>
      </c>
      <c r="J226" s="340" t="s">
        <v>774</v>
      </c>
      <c r="K226" s="130">
        <f>H226-F226</f>
        <v>-57.199999999999989</v>
      </c>
      <c r="L226" s="131">
        <f>K226/F226</f>
        <v>-0.42622950819672129</v>
      </c>
      <c r="M226" s="132" t="s">
        <v>602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684</v>
      </c>
      <c r="E227" s="108" t="s">
        <v>562</v>
      </c>
      <c r="F227" s="109">
        <v>430</v>
      </c>
      <c r="G227" s="109"/>
      <c r="H227" s="110">
        <v>220</v>
      </c>
      <c r="I227" s="128">
        <v>537</v>
      </c>
      <c r="J227" s="134" t="s">
        <v>685</v>
      </c>
      <c r="K227" s="130">
        <f>H227-F227</f>
        <v>-210</v>
      </c>
      <c r="L227" s="131">
        <f>K227/F227</f>
        <v>-0.48837209302325579</v>
      </c>
      <c r="M227" s="132" t="s">
        <v>602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374</v>
      </c>
      <c r="E228" s="191" t="s">
        <v>562</v>
      </c>
      <c r="F228" s="191">
        <v>153.5</v>
      </c>
      <c r="G228" s="191"/>
      <c r="H228" s="191">
        <v>196</v>
      </c>
      <c r="I228" s="210">
        <v>196</v>
      </c>
      <c r="J228" s="137" t="s">
        <v>790</v>
      </c>
      <c r="K228" s="124">
        <f>H228-F228</f>
        <v>42.5</v>
      </c>
      <c r="L228" s="125">
        <f>K228/F228</f>
        <v>0.27687296416938112</v>
      </c>
      <c r="M228" s="126" t="s">
        <v>538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707</v>
      </c>
      <c r="E229" s="108" t="s">
        <v>562</v>
      </c>
      <c r="F229" s="109">
        <v>27.5</v>
      </c>
      <c r="G229" s="109"/>
      <c r="H229" s="110">
        <v>13.1</v>
      </c>
      <c r="I229" s="128">
        <v>60</v>
      </c>
      <c r="J229" s="134" t="s">
        <v>711</v>
      </c>
      <c r="K229" s="130">
        <v>-14.4</v>
      </c>
      <c r="L229" s="131">
        <v>-0.52363636363636401</v>
      </c>
      <c r="M229" s="132" t="s">
        <v>602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686</v>
      </c>
      <c r="E230" s="318" t="s">
        <v>562</v>
      </c>
      <c r="F230" s="318">
        <v>148.5</v>
      </c>
      <c r="G230" s="318"/>
      <c r="H230" s="318">
        <v>102</v>
      </c>
      <c r="I230" s="320">
        <v>182</v>
      </c>
      <c r="J230" s="134" t="s">
        <v>789</v>
      </c>
      <c r="K230" s="130">
        <f>H230-F230</f>
        <v>-46.5</v>
      </c>
      <c r="L230" s="131">
        <f>K230/F230</f>
        <v>-0.31313131313131315</v>
      </c>
      <c r="M230" s="132" t="s">
        <v>602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712</v>
      </c>
      <c r="E231" s="104" t="s">
        <v>562</v>
      </c>
      <c r="F231" s="152">
        <v>285</v>
      </c>
      <c r="G231" s="104"/>
      <c r="H231" s="104">
        <v>355</v>
      </c>
      <c r="I231" s="122">
        <v>364</v>
      </c>
      <c r="J231" s="137" t="s">
        <v>713</v>
      </c>
      <c r="K231" s="124">
        <v>70</v>
      </c>
      <c r="L231" s="125">
        <v>0.24561403508771901</v>
      </c>
      <c r="M231" s="126" t="s">
        <v>538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366</v>
      </c>
      <c r="E232" s="104" t="s">
        <v>562</v>
      </c>
      <c r="F232" s="152">
        <v>525</v>
      </c>
      <c r="G232" s="104"/>
      <c r="H232" s="104">
        <v>585</v>
      </c>
      <c r="I232" s="122">
        <v>635</v>
      </c>
      <c r="J232" s="137" t="s">
        <v>687</v>
      </c>
      <c r="K232" s="124">
        <f t="shared" ref="K232:K244" si="20">H232-F232</f>
        <v>60</v>
      </c>
      <c r="L232" s="125">
        <f t="shared" ref="L232:L244" si="21">K232/F232</f>
        <v>0.11428571428571428</v>
      </c>
      <c r="M232" s="126" t="s">
        <v>538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354</v>
      </c>
      <c r="E233" s="104" t="s">
        <v>562</v>
      </c>
      <c r="F233" s="152">
        <v>475</v>
      </c>
      <c r="G233" s="104"/>
      <c r="H233" s="104">
        <v>574</v>
      </c>
      <c r="I233" s="122">
        <v>570</v>
      </c>
      <c r="J233" s="137" t="s">
        <v>621</v>
      </c>
      <c r="K233" s="124">
        <f t="shared" si="20"/>
        <v>99</v>
      </c>
      <c r="L233" s="125">
        <f t="shared" si="21"/>
        <v>0.20842105263157895</v>
      </c>
      <c r="M233" s="126" t="s">
        <v>538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1" t="s">
        <v>372</v>
      </c>
      <c r="E234" s="152" t="s">
        <v>562</v>
      </c>
      <c r="F234" s="152">
        <v>707.5</v>
      </c>
      <c r="G234" s="152"/>
      <c r="H234" s="152">
        <v>872</v>
      </c>
      <c r="I234" s="169">
        <v>872</v>
      </c>
      <c r="J234" s="170" t="s">
        <v>621</v>
      </c>
      <c r="K234" s="124">
        <f t="shared" si="20"/>
        <v>164.5</v>
      </c>
      <c r="L234" s="171">
        <f t="shared" si="21"/>
        <v>0.23250883392226149</v>
      </c>
      <c r="M234" s="172" t="s">
        <v>538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1" t="s">
        <v>336</v>
      </c>
      <c r="E235" s="152" t="s">
        <v>562</v>
      </c>
      <c r="F235" s="152">
        <v>162</v>
      </c>
      <c r="G235" s="152"/>
      <c r="H235" s="152">
        <v>204</v>
      </c>
      <c r="I235" s="169">
        <v>209</v>
      </c>
      <c r="J235" s="170" t="s">
        <v>788</v>
      </c>
      <c r="K235" s="124">
        <f t="shared" si="20"/>
        <v>42</v>
      </c>
      <c r="L235" s="171">
        <f t="shared" si="21"/>
        <v>0.25925925925925924</v>
      </c>
      <c r="M235" s="172" t="s">
        <v>538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449</v>
      </c>
      <c r="E236" s="191" t="s">
        <v>562</v>
      </c>
      <c r="F236" s="191">
        <v>240</v>
      </c>
      <c r="G236" s="191"/>
      <c r="H236" s="191">
        <v>297</v>
      </c>
      <c r="I236" s="210">
        <v>297</v>
      </c>
      <c r="J236" s="170" t="s">
        <v>621</v>
      </c>
      <c r="K236" s="211">
        <f t="shared" si="20"/>
        <v>57</v>
      </c>
      <c r="L236" s="212">
        <f t="shared" si="21"/>
        <v>0.23749999999999999</v>
      </c>
      <c r="M236" s="213" t="s">
        <v>538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688</v>
      </c>
      <c r="E237" s="104" t="s">
        <v>562</v>
      </c>
      <c r="F237" s="104">
        <v>202.5</v>
      </c>
      <c r="G237" s="104"/>
      <c r="H237" s="104">
        <v>255</v>
      </c>
      <c r="I237" s="122">
        <v>252</v>
      </c>
      <c r="J237" s="137" t="s">
        <v>621</v>
      </c>
      <c r="K237" s="124">
        <f t="shared" si="20"/>
        <v>52.5</v>
      </c>
      <c r="L237" s="125">
        <f t="shared" si="21"/>
        <v>0.25925925925925924</v>
      </c>
      <c r="M237" s="126" t="s">
        <v>538</v>
      </c>
      <c r="N237" s="127">
        <v>43542</v>
      </c>
      <c r="O237" s="54"/>
      <c r="P237" s="13"/>
      <c r="Q237" s="13"/>
      <c r="R237" s="90" t="s">
        <v>690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1" t="s">
        <v>394</v>
      </c>
      <c r="E238" s="191" t="s">
        <v>562</v>
      </c>
      <c r="F238" s="191">
        <v>710</v>
      </c>
      <c r="G238" s="191"/>
      <c r="H238" s="191">
        <v>866</v>
      </c>
      <c r="I238" s="210">
        <v>866</v>
      </c>
      <c r="J238" s="170" t="s">
        <v>621</v>
      </c>
      <c r="K238" s="124">
        <f t="shared" si="20"/>
        <v>156</v>
      </c>
      <c r="L238" s="125">
        <f t="shared" si="21"/>
        <v>0.21971830985915494</v>
      </c>
      <c r="M238" s="126" t="s">
        <v>538</v>
      </c>
      <c r="N238" s="322">
        <v>43553</v>
      </c>
      <c r="O238" s="54"/>
      <c r="P238" s="13"/>
      <c r="Q238" s="13"/>
      <c r="R238" s="14" t="s">
        <v>690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1" t="s">
        <v>139</v>
      </c>
      <c r="E239" s="191" t="s">
        <v>562</v>
      </c>
      <c r="F239" s="191">
        <v>337.25</v>
      </c>
      <c r="G239" s="191"/>
      <c r="H239" s="191">
        <v>398.5</v>
      </c>
      <c r="I239" s="210">
        <v>411</v>
      </c>
      <c r="J239" s="137" t="s">
        <v>787</v>
      </c>
      <c r="K239" s="124">
        <f t="shared" si="20"/>
        <v>61.25</v>
      </c>
      <c r="L239" s="125">
        <f t="shared" si="21"/>
        <v>0.1816160118606375</v>
      </c>
      <c r="M239" s="126" t="s">
        <v>538</v>
      </c>
      <c r="N239" s="322">
        <v>43760</v>
      </c>
      <c r="O239" s="54"/>
      <c r="P239" s="13"/>
      <c r="Q239" s="13"/>
      <c r="R239" s="90" t="s">
        <v>690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386</v>
      </c>
      <c r="E240" s="157" t="s">
        <v>562</v>
      </c>
      <c r="F240" s="157">
        <v>130</v>
      </c>
      <c r="G240" s="157"/>
      <c r="H240" s="157">
        <v>65</v>
      </c>
      <c r="I240" s="174">
        <v>158</v>
      </c>
      <c r="J240" s="134" t="s">
        <v>689</v>
      </c>
      <c r="K240" s="130">
        <f t="shared" si="20"/>
        <v>-65</v>
      </c>
      <c r="L240" s="131">
        <f t="shared" si="21"/>
        <v>-0.5</v>
      </c>
      <c r="M240" s="132" t="s">
        <v>602</v>
      </c>
      <c r="N240" s="133">
        <v>43726</v>
      </c>
      <c r="O240" s="54"/>
      <c r="P240" s="13"/>
      <c r="Q240" s="13"/>
      <c r="R240" s="14" t="s">
        <v>692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562</v>
      </c>
      <c r="F241" s="178">
        <v>141.5</v>
      </c>
      <c r="G241" s="179"/>
      <c r="H241" s="179">
        <v>183.5</v>
      </c>
      <c r="I241" s="179">
        <v>210</v>
      </c>
      <c r="J241" s="200" t="s">
        <v>779</v>
      </c>
      <c r="K241" s="201">
        <f t="shared" si="20"/>
        <v>42</v>
      </c>
      <c r="L241" s="202">
        <f t="shared" si="21"/>
        <v>0.29681978798586572</v>
      </c>
      <c r="M241" s="178" t="s">
        <v>538</v>
      </c>
      <c r="N241" s="203">
        <v>43042</v>
      </c>
      <c r="O241" s="54"/>
      <c r="P241" s="13"/>
      <c r="Q241" s="13"/>
      <c r="R241" s="90" t="s">
        <v>692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562</v>
      </c>
      <c r="F242" s="158">
        <v>172</v>
      </c>
      <c r="G242" s="157"/>
      <c r="H242" s="157">
        <v>155.25</v>
      </c>
      <c r="I242" s="174">
        <v>230</v>
      </c>
      <c r="J242" s="340" t="s">
        <v>772</v>
      </c>
      <c r="K242" s="130">
        <f t="shared" ref="K242" si="22">H242-F242</f>
        <v>-16.75</v>
      </c>
      <c r="L242" s="131">
        <f t="shared" ref="L242" si="23">K242/F242</f>
        <v>-9.7383720930232565E-2</v>
      </c>
      <c r="M242" s="132" t="s">
        <v>602</v>
      </c>
      <c r="N242" s="133">
        <v>43787</v>
      </c>
      <c r="O242" s="54"/>
      <c r="P242" s="13"/>
      <c r="Q242" s="13"/>
      <c r="R242" s="14" t="s">
        <v>692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562</v>
      </c>
      <c r="F243" s="191">
        <v>698.5</v>
      </c>
      <c r="G243" s="191"/>
      <c r="H243" s="191">
        <v>890</v>
      </c>
      <c r="I243" s="210">
        <v>890</v>
      </c>
      <c r="J243" s="137" t="s">
        <v>822</v>
      </c>
      <c r="K243" s="124">
        <f t="shared" si="20"/>
        <v>191.5</v>
      </c>
      <c r="L243" s="125">
        <f t="shared" si="21"/>
        <v>0.27415891195418757</v>
      </c>
      <c r="M243" s="126" t="s">
        <v>538</v>
      </c>
      <c r="N243" s="322">
        <v>44328</v>
      </c>
      <c r="O243" s="54"/>
      <c r="P243" s="13"/>
      <c r="Q243" s="13"/>
      <c r="R243" s="14" t="s">
        <v>690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365</v>
      </c>
      <c r="E244" s="191" t="s">
        <v>562</v>
      </c>
      <c r="F244" s="191">
        <v>127.6</v>
      </c>
      <c r="G244" s="191"/>
      <c r="H244" s="191">
        <v>138</v>
      </c>
      <c r="I244" s="210">
        <v>190</v>
      </c>
      <c r="J244" s="137" t="s">
        <v>776</v>
      </c>
      <c r="K244" s="124">
        <f t="shared" si="20"/>
        <v>10.400000000000006</v>
      </c>
      <c r="L244" s="125">
        <f t="shared" si="21"/>
        <v>8.1504702194357417E-2</v>
      </c>
      <c r="M244" s="126" t="s">
        <v>538</v>
      </c>
      <c r="N244" s="322">
        <v>43774</v>
      </c>
      <c r="O244" s="54"/>
      <c r="P244" s="13"/>
      <c r="Q244" s="13"/>
      <c r="R244" s="14" t="s">
        <v>692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693</v>
      </c>
      <c r="E245" s="191" t="s">
        <v>562</v>
      </c>
      <c r="F245" s="191">
        <v>317</v>
      </c>
      <c r="G245" s="191"/>
      <c r="H245" s="191">
        <v>382.5</v>
      </c>
      <c r="I245" s="210">
        <v>398</v>
      </c>
      <c r="J245" s="137" t="s">
        <v>811</v>
      </c>
      <c r="K245" s="124">
        <f t="shared" ref="K245" si="24">H245-F245</f>
        <v>65.5</v>
      </c>
      <c r="L245" s="125">
        <f t="shared" ref="L245" si="25">K245/F245</f>
        <v>0.20662460567823343</v>
      </c>
      <c r="M245" s="126" t="s">
        <v>538</v>
      </c>
      <c r="N245" s="322">
        <v>44238</v>
      </c>
      <c r="O245" s="54"/>
      <c r="P245" s="13"/>
      <c r="Q245" s="13"/>
      <c r="R245" s="14" t="s">
        <v>692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562</v>
      </c>
      <c r="F246" s="158">
        <f>510-14.4</f>
        <v>495.6</v>
      </c>
      <c r="G246" s="157"/>
      <c r="H246" s="157">
        <v>350</v>
      </c>
      <c r="I246" s="174">
        <v>672</v>
      </c>
      <c r="J246" s="340" t="s">
        <v>781</v>
      </c>
      <c r="K246" s="130">
        <f t="shared" ref="K246" si="26">H246-F246</f>
        <v>-145.60000000000002</v>
      </c>
      <c r="L246" s="131">
        <f t="shared" ref="L246" si="27">K246/F246</f>
        <v>-0.29378531073446329</v>
      </c>
      <c r="M246" s="132" t="s">
        <v>602</v>
      </c>
      <c r="N246" s="133">
        <v>43887</v>
      </c>
      <c r="O246" s="54"/>
      <c r="P246" s="13"/>
      <c r="Q246" s="13"/>
      <c r="R246" s="14" t="s">
        <v>690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444</v>
      </c>
      <c r="E247" s="157" t="s">
        <v>562</v>
      </c>
      <c r="F247" s="158">
        <v>230.3</v>
      </c>
      <c r="G247" s="157"/>
      <c r="H247" s="157">
        <v>102.5</v>
      </c>
      <c r="I247" s="174">
        <v>348</v>
      </c>
      <c r="J247" s="340" t="s">
        <v>783</v>
      </c>
      <c r="K247" s="130">
        <f t="shared" ref="K247:K248" si="28">H247-F247</f>
        <v>-127.80000000000001</v>
      </c>
      <c r="L247" s="131">
        <f t="shared" ref="L247:L248" si="29">K247/F247</f>
        <v>-0.55492835432045162</v>
      </c>
      <c r="M247" s="132" t="s">
        <v>602</v>
      </c>
      <c r="N247" s="133">
        <v>43896</v>
      </c>
      <c r="O247" s="54"/>
      <c r="P247" s="13"/>
      <c r="Q247" s="13"/>
      <c r="R247" s="314" t="s">
        <v>690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414</v>
      </c>
      <c r="E248" s="191" t="s">
        <v>562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810</v>
      </c>
      <c r="K248" s="124">
        <f t="shared" si="28"/>
        <v>75.100000000000023</v>
      </c>
      <c r="L248" s="125">
        <f t="shared" si="29"/>
        <v>0.22258446947243635</v>
      </c>
      <c r="M248" s="126" t="s">
        <v>538</v>
      </c>
      <c r="N248" s="322">
        <v>44230</v>
      </c>
      <c r="O248" s="54"/>
      <c r="P248" s="13"/>
      <c r="Q248" s="13"/>
      <c r="R248" s="14" t="s">
        <v>692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562</v>
      </c>
      <c r="F249" s="181">
        <f>127.5-5.53</f>
        <v>121.97</v>
      </c>
      <c r="G249" s="183"/>
      <c r="H249" s="183"/>
      <c r="I249" s="204">
        <v>170</v>
      </c>
      <c r="J249" s="216" t="s">
        <v>540</v>
      </c>
      <c r="K249" s="206"/>
      <c r="L249" s="207"/>
      <c r="M249" s="205" t="s">
        <v>540</v>
      </c>
      <c r="N249" s="208"/>
      <c r="O249" s="54"/>
      <c r="P249" s="13"/>
      <c r="Q249" s="13"/>
      <c r="R249" s="14" t="s">
        <v>690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562</v>
      </c>
      <c r="F250" s="158">
        <v>46.5</v>
      </c>
      <c r="G250" s="157"/>
      <c r="H250" s="157">
        <v>17</v>
      </c>
      <c r="I250" s="174">
        <v>59</v>
      </c>
      <c r="J250" s="340" t="s">
        <v>780</v>
      </c>
      <c r="K250" s="130">
        <f t="shared" ref="K250:K251" si="30">H250-F250</f>
        <v>-29.5</v>
      </c>
      <c r="L250" s="131">
        <f t="shared" ref="L250:L251" si="31">K250/F250</f>
        <v>-0.63440860215053763</v>
      </c>
      <c r="M250" s="132" t="s">
        <v>602</v>
      </c>
      <c r="N250" s="133">
        <v>43887</v>
      </c>
      <c r="O250" s="54"/>
      <c r="P250" s="13"/>
      <c r="Q250" s="13"/>
      <c r="R250" s="14" t="s">
        <v>690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137</v>
      </c>
      <c r="B251" s="190">
        <v>43396</v>
      </c>
      <c r="C251" s="190"/>
      <c r="D251" s="151" t="s">
        <v>396</v>
      </c>
      <c r="E251" s="191" t="s">
        <v>562</v>
      </c>
      <c r="F251" s="191">
        <v>156.5</v>
      </c>
      <c r="G251" s="191"/>
      <c r="H251" s="191">
        <v>207.5</v>
      </c>
      <c r="I251" s="210">
        <v>191</v>
      </c>
      <c r="J251" s="137" t="s">
        <v>621</v>
      </c>
      <c r="K251" s="124">
        <f t="shared" si="30"/>
        <v>51</v>
      </c>
      <c r="L251" s="125">
        <f t="shared" si="31"/>
        <v>0.32587859424920129</v>
      </c>
      <c r="M251" s="126" t="s">
        <v>538</v>
      </c>
      <c r="N251" s="322">
        <v>44369</v>
      </c>
      <c r="O251" s="54"/>
      <c r="P251" s="13"/>
      <c r="Q251" s="13"/>
      <c r="R251" s="14" t="s">
        <v>690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319</v>
      </c>
      <c r="E252" s="191" t="s">
        <v>562</v>
      </c>
      <c r="F252" s="191">
        <v>259.5</v>
      </c>
      <c r="G252" s="191"/>
      <c r="H252" s="191">
        <v>320</v>
      </c>
      <c r="I252" s="210">
        <v>320</v>
      </c>
      <c r="J252" s="137" t="s">
        <v>621</v>
      </c>
      <c r="K252" s="124">
        <f t="shared" ref="K252" si="32">H252-F252</f>
        <v>60.5</v>
      </c>
      <c r="L252" s="125">
        <f t="shared" ref="L252" si="33">K252/F252</f>
        <v>0.23314065510597304</v>
      </c>
      <c r="M252" s="126" t="s">
        <v>538</v>
      </c>
      <c r="N252" s="322">
        <v>44323</v>
      </c>
      <c r="O252" s="54"/>
      <c r="P252" s="13"/>
      <c r="Q252" s="13"/>
      <c r="R252" s="14" t="s">
        <v>690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714</v>
      </c>
      <c r="E253" s="157" t="s">
        <v>562</v>
      </c>
      <c r="F253" s="157">
        <v>715</v>
      </c>
      <c r="G253" s="157"/>
      <c r="H253" s="157">
        <v>445</v>
      </c>
      <c r="I253" s="174">
        <v>840</v>
      </c>
      <c r="J253" s="134" t="s">
        <v>760</v>
      </c>
      <c r="K253" s="130">
        <f t="shared" ref="K253:K256" si="34">H253-F253</f>
        <v>-270</v>
      </c>
      <c r="L253" s="131">
        <f t="shared" ref="L253:L256" si="35">K253/F253</f>
        <v>-0.3776223776223776</v>
      </c>
      <c r="M253" s="132" t="s">
        <v>602</v>
      </c>
      <c r="N253" s="133">
        <v>43800</v>
      </c>
      <c r="O253" s="54"/>
      <c r="P253" s="13"/>
      <c r="Q253" s="13"/>
      <c r="R253" s="14" t="s">
        <v>690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562</v>
      </c>
      <c r="F254" s="191">
        <v>875</v>
      </c>
      <c r="G254" s="191"/>
      <c r="H254" s="191">
        <v>1165</v>
      </c>
      <c r="I254" s="210">
        <v>1185</v>
      </c>
      <c r="J254" s="137" t="s">
        <v>785</v>
      </c>
      <c r="K254" s="124">
        <f t="shared" si="34"/>
        <v>290</v>
      </c>
      <c r="L254" s="125">
        <f t="shared" si="35"/>
        <v>0.33142857142857141</v>
      </c>
      <c r="M254" s="126" t="s">
        <v>538</v>
      </c>
      <c r="N254" s="322">
        <v>43847</v>
      </c>
      <c r="O254" s="54"/>
      <c r="P254" s="13"/>
      <c r="Q254" s="13"/>
      <c r="R254" s="314" t="s">
        <v>690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1" t="s">
        <v>333</v>
      </c>
      <c r="E255" s="191" t="s">
        <v>562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621</v>
      </c>
      <c r="K255" s="124">
        <f t="shared" si="34"/>
        <v>117.63</v>
      </c>
      <c r="L255" s="125">
        <f t="shared" si="35"/>
        <v>0.31589548030185027</v>
      </c>
      <c r="M255" s="126" t="s">
        <v>538</v>
      </c>
      <c r="N255" s="322">
        <v>43850</v>
      </c>
      <c r="O255" s="54"/>
      <c r="P255" s="13"/>
      <c r="Q255" s="13"/>
      <c r="R255" s="314" t="s">
        <v>690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715</v>
      </c>
      <c r="E256" s="157" t="s">
        <v>539</v>
      </c>
      <c r="F256" s="157">
        <v>220</v>
      </c>
      <c r="G256" s="157"/>
      <c r="H256" s="157">
        <v>127.5</v>
      </c>
      <c r="I256" s="174">
        <v>284</v>
      </c>
      <c r="J256" s="340" t="s">
        <v>784</v>
      </c>
      <c r="K256" s="130">
        <f t="shared" si="34"/>
        <v>-92.5</v>
      </c>
      <c r="L256" s="131">
        <f t="shared" si="35"/>
        <v>-0.42045454545454547</v>
      </c>
      <c r="M256" s="132" t="s">
        <v>602</v>
      </c>
      <c r="N256" s="133">
        <v>43896</v>
      </c>
      <c r="O256" s="54"/>
      <c r="P256" s="13"/>
      <c r="Q256" s="13"/>
      <c r="R256" s="14" t="s">
        <v>690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1" t="s">
        <v>450</v>
      </c>
      <c r="E257" s="191" t="s">
        <v>539</v>
      </c>
      <c r="F257" s="191">
        <v>332.8</v>
      </c>
      <c r="G257" s="191"/>
      <c r="H257" s="191">
        <v>405</v>
      </c>
      <c r="I257" s="210">
        <v>419</v>
      </c>
      <c r="J257" s="137" t="s">
        <v>786</v>
      </c>
      <c r="K257" s="124">
        <f t="shared" ref="K257" si="36">H257-F257</f>
        <v>72.199999999999989</v>
      </c>
      <c r="L257" s="125">
        <f t="shared" ref="L257" si="37">K257/F257</f>
        <v>0.21694711538461534</v>
      </c>
      <c r="M257" s="126" t="s">
        <v>538</v>
      </c>
      <c r="N257" s="322">
        <v>43860</v>
      </c>
      <c r="O257" s="54"/>
      <c r="P257" s="13"/>
      <c r="Q257" s="13"/>
      <c r="R257" s="14" t="s">
        <v>692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562</v>
      </c>
      <c r="F258" s="142">
        <v>386</v>
      </c>
      <c r="G258" s="143"/>
      <c r="H258" s="143">
        <v>395</v>
      </c>
      <c r="I258" s="143">
        <v>452</v>
      </c>
      <c r="J258" s="161" t="s">
        <v>777</v>
      </c>
      <c r="K258" s="162">
        <f t="shared" ref="K258" si="38">H258-F258</f>
        <v>9</v>
      </c>
      <c r="L258" s="163">
        <f t="shared" ref="L258" si="39">K258/F258</f>
        <v>2.3316062176165803E-2</v>
      </c>
      <c r="M258" s="164" t="s">
        <v>647</v>
      </c>
      <c r="N258" s="165">
        <v>43868</v>
      </c>
      <c r="O258" s="13"/>
      <c r="P258" s="13"/>
      <c r="Q258" s="13"/>
      <c r="R258" s="14" t="s">
        <v>692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9">
        <v>145</v>
      </c>
      <c r="B259" s="180">
        <v>43707</v>
      </c>
      <c r="C259" s="180"/>
      <c r="D259" s="185" t="s">
        <v>255</v>
      </c>
      <c r="E259" s="183" t="s">
        <v>562</v>
      </c>
      <c r="F259" s="183" t="s">
        <v>694</v>
      </c>
      <c r="G259" s="183"/>
      <c r="H259" s="183"/>
      <c r="I259" s="204">
        <v>190</v>
      </c>
      <c r="J259" s="216" t="s">
        <v>540</v>
      </c>
      <c r="K259" s="206"/>
      <c r="L259" s="207"/>
      <c r="M259" s="321" t="s">
        <v>540</v>
      </c>
      <c r="N259" s="208"/>
      <c r="O259" s="13"/>
      <c r="P259" s="13"/>
      <c r="Q259" s="13"/>
      <c r="R259" s="314" t="s">
        <v>690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407</v>
      </c>
      <c r="E260" s="191" t="s">
        <v>562</v>
      </c>
      <c r="F260" s="191">
        <v>235</v>
      </c>
      <c r="G260" s="191"/>
      <c r="H260" s="191">
        <v>295</v>
      </c>
      <c r="I260" s="210">
        <v>296</v>
      </c>
      <c r="J260" s="137" t="s">
        <v>765</v>
      </c>
      <c r="K260" s="124">
        <f t="shared" ref="K260" si="40">H260-F260</f>
        <v>60</v>
      </c>
      <c r="L260" s="125">
        <f t="shared" ref="L260" si="41">K260/F260</f>
        <v>0.25531914893617019</v>
      </c>
      <c r="M260" s="126" t="s">
        <v>538</v>
      </c>
      <c r="N260" s="322">
        <v>43844</v>
      </c>
      <c r="O260" s="54"/>
      <c r="P260" s="13"/>
      <c r="Q260" s="13"/>
      <c r="R260" s="14" t="s">
        <v>692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756</v>
      </c>
      <c r="E261" s="191" t="s">
        <v>562</v>
      </c>
      <c r="F261" s="191">
        <v>277.5</v>
      </c>
      <c r="G261" s="191"/>
      <c r="H261" s="191">
        <v>333</v>
      </c>
      <c r="I261" s="210">
        <v>333</v>
      </c>
      <c r="J261" s="137" t="s">
        <v>766</v>
      </c>
      <c r="K261" s="124">
        <f t="shared" ref="K261" si="42">H261-F261</f>
        <v>55.5</v>
      </c>
      <c r="L261" s="125">
        <f t="shared" ref="L261" si="43">K261/F261</f>
        <v>0.2</v>
      </c>
      <c r="M261" s="126" t="s">
        <v>538</v>
      </c>
      <c r="N261" s="322">
        <v>43846</v>
      </c>
      <c r="O261" s="54"/>
      <c r="P261" s="13"/>
      <c r="Q261" s="13"/>
      <c r="R261" s="314" t="s">
        <v>690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755</v>
      </c>
      <c r="E262" s="191" t="s">
        <v>562</v>
      </c>
      <c r="F262" s="191">
        <v>930</v>
      </c>
      <c r="G262" s="191"/>
      <c r="H262" s="191">
        <v>1165</v>
      </c>
      <c r="I262" s="210">
        <v>1200</v>
      </c>
      <c r="J262" s="137" t="s">
        <v>767</v>
      </c>
      <c r="K262" s="124">
        <f t="shared" ref="K262:K263" si="44">H262-F262</f>
        <v>235</v>
      </c>
      <c r="L262" s="125">
        <f t="shared" ref="L262:L263" si="45">K262/F262</f>
        <v>0.25268817204301075</v>
      </c>
      <c r="M262" s="126" t="s">
        <v>538</v>
      </c>
      <c r="N262" s="322">
        <v>43847</v>
      </c>
      <c r="O262" s="54"/>
      <c r="P262" s="13"/>
      <c r="Q262" s="13"/>
      <c r="R262" s="314" t="s">
        <v>692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149</v>
      </c>
      <c r="B263" s="190">
        <v>43753</v>
      </c>
      <c r="C263" s="190"/>
      <c r="D263" s="151" t="s">
        <v>754</v>
      </c>
      <c r="E263" s="191" t="s">
        <v>562</v>
      </c>
      <c r="F263" s="192">
        <v>111</v>
      </c>
      <c r="G263" s="191"/>
      <c r="H263" s="191">
        <v>141</v>
      </c>
      <c r="I263" s="210">
        <v>141</v>
      </c>
      <c r="J263" s="414" t="s">
        <v>823</v>
      </c>
      <c r="K263" s="124">
        <f t="shared" si="44"/>
        <v>30</v>
      </c>
      <c r="L263" s="125">
        <f t="shared" si="45"/>
        <v>0.27027027027027029</v>
      </c>
      <c r="M263" s="126" t="s">
        <v>538</v>
      </c>
      <c r="N263" s="322">
        <v>44328</v>
      </c>
      <c r="O263" s="13"/>
      <c r="P263" s="13"/>
      <c r="Q263" s="13"/>
      <c r="R263" s="314" t="s">
        <v>692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753</v>
      </c>
      <c r="E264" s="191" t="s">
        <v>562</v>
      </c>
      <c r="F264" s="192">
        <v>296</v>
      </c>
      <c r="G264" s="191"/>
      <c r="H264" s="191">
        <v>370</v>
      </c>
      <c r="I264" s="210">
        <v>370</v>
      </c>
      <c r="J264" s="137" t="s">
        <v>621</v>
      </c>
      <c r="K264" s="124">
        <f t="shared" ref="K264:K265" si="46">H264-F264</f>
        <v>74</v>
      </c>
      <c r="L264" s="125">
        <f t="shared" ref="L264:L265" si="47">K264/F264</f>
        <v>0.25</v>
      </c>
      <c r="M264" s="126" t="s">
        <v>538</v>
      </c>
      <c r="N264" s="322">
        <v>43853</v>
      </c>
      <c r="O264" s="54"/>
      <c r="P264" s="13"/>
      <c r="Q264" s="13"/>
      <c r="R264" s="314" t="s">
        <v>692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752</v>
      </c>
      <c r="E265" s="191" t="s">
        <v>562</v>
      </c>
      <c r="F265" s="192">
        <v>300</v>
      </c>
      <c r="G265" s="191"/>
      <c r="H265" s="191">
        <v>382.5</v>
      </c>
      <c r="I265" s="210">
        <v>344</v>
      </c>
      <c r="J265" s="414" t="s">
        <v>812</v>
      </c>
      <c r="K265" s="124">
        <f t="shared" si="46"/>
        <v>82.5</v>
      </c>
      <c r="L265" s="125">
        <f t="shared" si="47"/>
        <v>0.27500000000000002</v>
      </c>
      <c r="M265" s="126" t="s">
        <v>538</v>
      </c>
      <c r="N265" s="322">
        <v>44238</v>
      </c>
      <c r="O265" s="13"/>
      <c r="P265" s="13"/>
      <c r="Q265" s="13"/>
      <c r="R265" s="314" t="s">
        <v>692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738</v>
      </c>
      <c r="E266" s="195" t="s">
        <v>562</v>
      </c>
      <c r="F266" s="196" t="s">
        <v>764</v>
      </c>
      <c r="G266" s="195"/>
      <c r="H266" s="195"/>
      <c r="I266" s="215">
        <v>590</v>
      </c>
      <c r="J266" s="216" t="s">
        <v>540</v>
      </c>
      <c r="K266" s="216"/>
      <c r="L266" s="119"/>
      <c r="M266" s="313" t="s">
        <v>540</v>
      </c>
      <c r="N266" s="218"/>
      <c r="O266" s="13"/>
      <c r="P266" s="13"/>
      <c r="Q266" s="13"/>
      <c r="R266" s="314" t="s">
        <v>692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562</v>
      </c>
      <c r="F267" s="192">
        <v>67.5</v>
      </c>
      <c r="G267" s="191"/>
      <c r="H267" s="191">
        <v>86</v>
      </c>
      <c r="I267" s="210">
        <v>86</v>
      </c>
      <c r="J267" s="137" t="s">
        <v>794</v>
      </c>
      <c r="K267" s="124">
        <f t="shared" ref="K267:K268" si="48">H267-F267</f>
        <v>18.5</v>
      </c>
      <c r="L267" s="125">
        <f t="shared" ref="L267:L268" si="49">K267/F267</f>
        <v>0.27407407407407408</v>
      </c>
      <c r="M267" s="126" t="s">
        <v>538</v>
      </c>
      <c r="N267" s="322">
        <v>44008</v>
      </c>
      <c r="O267" s="54"/>
      <c r="P267" s="13"/>
      <c r="Q267" s="13"/>
      <c r="R267" s="314" t="s">
        <v>692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154</v>
      </c>
      <c r="B268" s="190">
        <v>44035</v>
      </c>
      <c r="C268" s="190"/>
      <c r="D268" s="151" t="s">
        <v>449</v>
      </c>
      <c r="E268" s="191" t="s">
        <v>562</v>
      </c>
      <c r="F268" s="192">
        <v>231</v>
      </c>
      <c r="G268" s="191"/>
      <c r="H268" s="191">
        <v>281</v>
      </c>
      <c r="I268" s="210">
        <v>281</v>
      </c>
      <c r="J268" s="137" t="s">
        <v>621</v>
      </c>
      <c r="K268" s="124">
        <f t="shared" si="48"/>
        <v>50</v>
      </c>
      <c r="L268" s="125">
        <f t="shared" si="49"/>
        <v>0.21645021645021645</v>
      </c>
      <c r="M268" s="126" t="s">
        <v>538</v>
      </c>
      <c r="N268" s="322">
        <v>44358</v>
      </c>
      <c r="O268" s="13"/>
      <c r="P268" s="13"/>
      <c r="Q268" s="13"/>
      <c r="R268" s="314" t="s">
        <v>692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390</v>
      </c>
      <c r="E269" s="191" t="s">
        <v>562</v>
      </c>
      <c r="F269" s="191">
        <v>206</v>
      </c>
      <c r="G269" s="191"/>
      <c r="H269" s="191">
        <v>248</v>
      </c>
      <c r="I269" s="210">
        <v>248</v>
      </c>
      <c r="J269" s="137" t="s">
        <v>621</v>
      </c>
      <c r="K269" s="124">
        <f t="shared" ref="K269:K270" si="50">H269-F269</f>
        <v>42</v>
      </c>
      <c r="L269" s="125">
        <f t="shared" ref="L269:L270" si="51">K269/F269</f>
        <v>0.20388349514563106</v>
      </c>
      <c r="M269" s="126" t="s">
        <v>538</v>
      </c>
      <c r="N269" s="322">
        <v>44214</v>
      </c>
      <c r="O269" s="54"/>
      <c r="P269" s="13"/>
      <c r="Q269" s="13"/>
      <c r="R269" s="314" t="s">
        <v>692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390</v>
      </c>
      <c r="E270" s="191" t="s">
        <v>562</v>
      </c>
      <c r="F270" s="191">
        <v>182.5</v>
      </c>
      <c r="G270" s="191"/>
      <c r="H270" s="191">
        <v>248</v>
      </c>
      <c r="I270" s="210">
        <v>248</v>
      </c>
      <c r="J270" s="137" t="s">
        <v>621</v>
      </c>
      <c r="K270" s="124">
        <f t="shared" si="50"/>
        <v>65.5</v>
      </c>
      <c r="L270" s="125">
        <f t="shared" si="51"/>
        <v>0.35890410958904112</v>
      </c>
      <c r="M270" s="126" t="s">
        <v>538</v>
      </c>
      <c r="N270" s="322">
        <v>44214</v>
      </c>
      <c r="O270" s="54"/>
      <c r="P270" s="13"/>
      <c r="Q270" s="13"/>
      <c r="R270" s="314" t="s">
        <v>692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319</v>
      </c>
      <c r="E271" s="191" t="s">
        <v>562</v>
      </c>
      <c r="F271" s="191">
        <v>247.5</v>
      </c>
      <c r="G271" s="191"/>
      <c r="H271" s="191">
        <v>320</v>
      </c>
      <c r="I271" s="210">
        <v>320</v>
      </c>
      <c r="J271" s="137" t="s">
        <v>621</v>
      </c>
      <c r="K271" s="124">
        <f t="shared" ref="K271" si="52">H271-F271</f>
        <v>72.5</v>
      </c>
      <c r="L271" s="125">
        <f t="shared" ref="L271" si="53">K271/F271</f>
        <v>0.29292929292929293</v>
      </c>
      <c r="M271" s="126" t="s">
        <v>538</v>
      </c>
      <c r="N271" s="322">
        <v>44323</v>
      </c>
      <c r="O271" s="13"/>
      <c r="P271" s="13"/>
      <c r="Q271" s="13"/>
      <c r="R271" s="314" t="s">
        <v>692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446</v>
      </c>
      <c r="E272" s="191" t="s">
        <v>562</v>
      </c>
      <c r="F272" s="192">
        <v>925</v>
      </c>
      <c r="G272" s="191"/>
      <c r="H272" s="191">
        <v>1095</v>
      </c>
      <c r="I272" s="210">
        <v>1093</v>
      </c>
      <c r="J272" s="414" t="s">
        <v>802</v>
      </c>
      <c r="K272" s="124">
        <f t="shared" ref="K272" si="54">H272-F272</f>
        <v>170</v>
      </c>
      <c r="L272" s="125">
        <f t="shared" ref="L272" si="55">K272/F272</f>
        <v>0.18378378378378379</v>
      </c>
      <c r="M272" s="126" t="s">
        <v>538</v>
      </c>
      <c r="N272" s="322">
        <v>44201</v>
      </c>
      <c r="O272" s="13"/>
      <c r="P272" s="13"/>
      <c r="Q272" s="13"/>
      <c r="R272" s="314" t="s">
        <v>692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333</v>
      </c>
      <c r="E273" s="191" t="s">
        <v>562</v>
      </c>
      <c r="F273" s="192">
        <v>332.5</v>
      </c>
      <c r="G273" s="191"/>
      <c r="H273" s="191">
        <v>393</v>
      </c>
      <c r="I273" s="210">
        <v>406</v>
      </c>
      <c r="J273" s="414" t="s">
        <v>815</v>
      </c>
      <c r="K273" s="124">
        <f t="shared" ref="K273:K274" si="56">H273-F273</f>
        <v>60.5</v>
      </c>
      <c r="L273" s="125">
        <f t="shared" ref="L273:L274" si="57">K273/F273</f>
        <v>0.18195488721804512</v>
      </c>
      <c r="M273" s="126" t="s">
        <v>538</v>
      </c>
      <c r="N273" s="322">
        <v>44256</v>
      </c>
      <c r="O273" s="13"/>
      <c r="P273" s="13"/>
      <c r="Q273" s="13"/>
      <c r="R273" s="314" t="s">
        <v>692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160</v>
      </c>
      <c r="B274" s="190">
        <v>44141</v>
      </c>
      <c r="C274" s="190"/>
      <c r="D274" s="151" t="s">
        <v>449</v>
      </c>
      <c r="E274" s="191" t="s">
        <v>562</v>
      </c>
      <c r="F274" s="192">
        <v>231</v>
      </c>
      <c r="G274" s="191"/>
      <c r="H274" s="191">
        <v>281</v>
      </c>
      <c r="I274" s="210">
        <v>281</v>
      </c>
      <c r="J274" s="137" t="s">
        <v>621</v>
      </c>
      <c r="K274" s="124">
        <f t="shared" si="56"/>
        <v>50</v>
      </c>
      <c r="L274" s="125">
        <f t="shared" si="57"/>
        <v>0.21645021645021645</v>
      </c>
      <c r="M274" s="126" t="s">
        <v>538</v>
      </c>
      <c r="N274" s="322">
        <v>44358</v>
      </c>
      <c r="O274" s="13"/>
      <c r="P274" s="13"/>
      <c r="Q274" s="13"/>
      <c r="R274" s="314" t="s">
        <v>692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735</v>
      </c>
      <c r="E275" s="195" t="s">
        <v>562</v>
      </c>
      <c r="F275" s="411" t="s">
        <v>801</v>
      </c>
      <c r="G275" s="195"/>
      <c r="H275" s="195"/>
      <c r="I275" s="215">
        <v>239</v>
      </c>
      <c r="J275" s="412" t="s">
        <v>540</v>
      </c>
      <c r="K275" s="216"/>
      <c r="L275" s="119"/>
      <c r="M275" s="217"/>
      <c r="N275" s="218"/>
      <c r="O275" s="13"/>
      <c r="P275" s="13"/>
      <c r="Q275" s="13"/>
      <c r="R275" s="314" t="s">
        <v>692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738</v>
      </c>
      <c r="E276" s="195" t="s">
        <v>562</v>
      </c>
      <c r="F276" s="196" t="s">
        <v>764</v>
      </c>
      <c r="G276" s="195"/>
      <c r="H276" s="195"/>
      <c r="I276" s="215">
        <v>590</v>
      </c>
      <c r="J276" s="216" t="s">
        <v>540</v>
      </c>
      <c r="K276" s="216"/>
      <c r="L276" s="119"/>
      <c r="M276" s="313"/>
      <c r="N276" s="218"/>
      <c r="O276" s="13"/>
      <c r="P276" s="13"/>
      <c r="R276" s="314" t="s">
        <v>692</v>
      </c>
    </row>
    <row r="277" spans="1:26">
      <c r="A277" s="189">
        <v>163</v>
      </c>
      <c r="B277" s="190">
        <v>44274</v>
      </c>
      <c r="C277" s="190"/>
      <c r="D277" s="331" t="s">
        <v>333</v>
      </c>
      <c r="E277" s="191" t="s">
        <v>562</v>
      </c>
      <c r="F277" s="192">
        <v>355</v>
      </c>
      <c r="G277" s="191"/>
      <c r="H277" s="191">
        <v>422.5</v>
      </c>
      <c r="I277" s="210">
        <v>420</v>
      </c>
      <c r="J277" s="414" t="s">
        <v>838</v>
      </c>
      <c r="K277" s="124">
        <f t="shared" ref="K277" si="58">H277-F277</f>
        <v>67.5</v>
      </c>
      <c r="L277" s="125">
        <f t="shared" ref="L277" si="59">K277/F277</f>
        <v>0.19014084507042253</v>
      </c>
      <c r="M277" s="126" t="s">
        <v>538</v>
      </c>
      <c r="N277" s="322">
        <v>44361</v>
      </c>
      <c r="O277" s="13"/>
      <c r="R277" s="424" t="s">
        <v>692</v>
      </c>
    </row>
    <row r="278" spans="1:26">
      <c r="A278" s="189">
        <v>164</v>
      </c>
      <c r="B278" s="190">
        <v>44295</v>
      </c>
      <c r="C278" s="190"/>
      <c r="D278" s="331" t="s">
        <v>818</v>
      </c>
      <c r="E278" s="191" t="s">
        <v>562</v>
      </c>
      <c r="F278" s="192">
        <v>555</v>
      </c>
      <c r="G278" s="191"/>
      <c r="H278" s="191">
        <v>663</v>
      </c>
      <c r="I278" s="210">
        <v>663</v>
      </c>
      <c r="J278" s="414" t="s">
        <v>819</v>
      </c>
      <c r="K278" s="124">
        <f t="shared" ref="K278:K279" si="60">H278-F278</f>
        <v>108</v>
      </c>
      <c r="L278" s="125">
        <f t="shared" ref="L278:L279" si="61">K278/F278</f>
        <v>0.19459459459459461</v>
      </c>
      <c r="M278" s="126" t="s">
        <v>538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165</v>
      </c>
      <c r="B279" s="190">
        <v>44308</v>
      </c>
      <c r="C279" s="190"/>
      <c r="D279" s="331" t="s">
        <v>365</v>
      </c>
      <c r="E279" s="191" t="s">
        <v>562</v>
      </c>
      <c r="F279" s="192">
        <v>126.5</v>
      </c>
      <c r="G279" s="191"/>
      <c r="H279" s="191">
        <v>155</v>
      </c>
      <c r="I279" s="210">
        <v>155</v>
      </c>
      <c r="J279" s="137" t="s">
        <v>621</v>
      </c>
      <c r="K279" s="124">
        <f t="shared" si="60"/>
        <v>28.5</v>
      </c>
      <c r="L279" s="125">
        <f t="shared" si="61"/>
        <v>0.22529644268774704</v>
      </c>
      <c r="M279" s="126" t="s">
        <v>538</v>
      </c>
      <c r="N279" s="322">
        <v>44362</v>
      </c>
      <c r="O279" s="13"/>
      <c r="R279" s="219"/>
    </row>
    <row r="280" spans="1:26">
      <c r="A280" s="193">
        <v>166</v>
      </c>
      <c r="B280" s="194">
        <v>44368</v>
      </c>
      <c r="C280" s="194"/>
      <c r="D280" s="198" t="s">
        <v>808</v>
      </c>
      <c r="E280" s="195" t="s">
        <v>562</v>
      </c>
      <c r="F280" s="196" t="s">
        <v>846</v>
      </c>
      <c r="G280" s="195"/>
      <c r="H280" s="195"/>
      <c r="I280" s="215">
        <v>344</v>
      </c>
      <c r="J280" s="216" t="s">
        <v>540</v>
      </c>
      <c r="K280" s="193"/>
      <c r="L280" s="194"/>
      <c r="M280" s="194"/>
      <c r="N280" s="198"/>
      <c r="O280" s="13"/>
      <c r="R280" s="219"/>
    </row>
    <row r="281" spans="1:26">
      <c r="A281" s="193">
        <v>167</v>
      </c>
      <c r="B281" s="194">
        <v>44368</v>
      </c>
      <c r="C281" s="194"/>
      <c r="D281" s="198" t="s">
        <v>449</v>
      </c>
      <c r="E281" s="195" t="s">
        <v>562</v>
      </c>
      <c r="F281" s="196" t="s">
        <v>847</v>
      </c>
      <c r="G281" s="195"/>
      <c r="H281" s="195"/>
      <c r="I281" s="215">
        <v>320</v>
      </c>
      <c r="J281" s="216" t="s">
        <v>540</v>
      </c>
      <c r="K281" s="193"/>
      <c r="L281" s="194"/>
      <c r="M281" s="194"/>
      <c r="N281" s="198"/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759</v>
      </c>
      <c r="R287" s="219"/>
    </row>
    <row r="297" spans="1:6">
      <c r="A297" s="199"/>
    </row>
    <row r="298" spans="1:6">
      <c r="A298" s="199"/>
      <c r="F298" s="413"/>
    </row>
    <row r="299" spans="1:6">
      <c r="A299" s="195"/>
    </row>
  </sheetData>
  <autoFilter ref="R1:R295"/>
  <mergeCells count="21">
    <mergeCell ref="O66:O67"/>
    <mergeCell ref="P66:P67"/>
    <mergeCell ref="A79:A80"/>
    <mergeCell ref="B79:B80"/>
    <mergeCell ref="J79:J80"/>
    <mergeCell ref="M79:M80"/>
    <mergeCell ref="N79:N80"/>
    <mergeCell ref="O79:O80"/>
    <mergeCell ref="P79:P80"/>
    <mergeCell ref="A66:A67"/>
    <mergeCell ref="B66:B67"/>
    <mergeCell ref="J66:J67"/>
    <mergeCell ref="M66:M67"/>
    <mergeCell ref="N66:N67"/>
    <mergeCell ref="O76:O77"/>
    <mergeCell ref="P76:P77"/>
    <mergeCell ref="A76:A77"/>
    <mergeCell ref="B76:B77"/>
    <mergeCell ref="J76:J77"/>
    <mergeCell ref="M76:M77"/>
    <mergeCell ref="N76:N7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2021-07-02T02:27:17Z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