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37" i="6"/>
  <c r="K37"/>
  <c r="L38"/>
  <c r="K38"/>
  <c r="L39"/>
  <c r="K39"/>
  <c r="L25"/>
  <c r="K25"/>
  <c r="L11"/>
  <c r="K11"/>
  <c r="L13"/>
  <c r="K13"/>
  <c r="H248"/>
  <c r="P12"/>
  <c r="P10"/>
  <c r="L10"/>
  <c r="K10"/>
  <c r="M25" l="1"/>
  <c r="M37"/>
  <c r="M38"/>
  <c r="M39"/>
  <c r="M11"/>
  <c r="M13"/>
  <c r="M10"/>
  <c r="K248" l="1"/>
  <c r="L248" s="1"/>
  <c r="K237"/>
  <c r="L237" s="1"/>
  <c r="K227"/>
  <c r="L227" s="1"/>
  <c r="K243" l="1"/>
  <c r="L243" s="1"/>
  <c r="K244" l="1"/>
  <c r="L244" s="1"/>
  <c r="K241" l="1"/>
  <c r="L241" s="1"/>
  <c r="K220"/>
  <c r="L220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F210"/>
  <c r="K210" s="1"/>
  <c r="L210" s="1"/>
  <c r="F209"/>
  <c r="K209" s="1"/>
  <c r="L209" s="1"/>
  <c r="K208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8"/>
  <c r="L188" s="1"/>
  <c r="F187"/>
  <c r="K187" s="1"/>
  <c r="L187" s="1"/>
  <c r="K186"/>
  <c r="L186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1"/>
  <c r="L161" s="1"/>
  <c r="K159"/>
  <c r="L159" s="1"/>
  <c r="K157"/>
  <c r="L157" s="1"/>
  <c r="K155"/>
  <c r="L155" s="1"/>
  <c r="K154"/>
  <c r="L154" s="1"/>
  <c r="K153"/>
  <c r="L153" s="1"/>
  <c r="K151"/>
  <c r="L151" s="1"/>
  <c r="K150"/>
  <c r="L150" s="1"/>
  <c r="K149"/>
  <c r="L149" s="1"/>
  <c r="K148"/>
  <c r="K147"/>
  <c r="L147" s="1"/>
  <c r="K146"/>
  <c r="L146" s="1"/>
  <c r="K144"/>
  <c r="L144" s="1"/>
  <c r="K143"/>
  <c r="L143" s="1"/>
  <c r="K142"/>
  <c r="L142" s="1"/>
  <c r="K141"/>
  <c r="L141" s="1"/>
  <c r="K140"/>
  <c r="L140" s="1"/>
  <c r="F139"/>
  <c r="K139" s="1"/>
  <c r="L139" s="1"/>
  <c r="H138"/>
  <c r="K138" s="1"/>
  <c r="L138" s="1"/>
  <c r="K135"/>
  <c r="L135" s="1"/>
  <c r="K134"/>
  <c r="L134" s="1"/>
  <c r="K133"/>
  <c r="L133" s="1"/>
  <c r="K132"/>
  <c r="L132" s="1"/>
  <c r="K131"/>
  <c r="L131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F103"/>
  <c r="K103" s="1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M7"/>
  <c r="D7" i="5"/>
  <c r="K6" i="4"/>
  <c r="K6" i="3"/>
  <c r="L6" i="2"/>
</calcChain>
</file>

<file path=xl/sharedStrings.xml><?xml version="1.0" encoding="utf-8"?>
<sst xmlns="http://schemas.openxmlformats.org/spreadsheetml/2006/main" count="2660" uniqueCount="1020">
  <si>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</si>
  <si>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</si>
  <si>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</si>
  <si>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</si>
  <si>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</si>
  <si>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</si>
  <si>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</si>
  <si>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</si>
  <si>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</si>
  <si>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</si>
  <si>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</si>
  <si>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</si>
  <si>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</si>
  <si>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</si>
  <si>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</si>
  <si>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</si>
  <si>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</si>
  <si>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</si>
  <si>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</si>
  <si>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</si>
  <si>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</si>
  <si>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</si>
  <si>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</si>
  <si>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</si>
  <si>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</si>
  <si>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</si>
  <si>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</si>
  <si>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</si>
  <si>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</si>
  <si>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</si>
  <si>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</si>
  <si>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</si>
  <si>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</si>
  <si>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</si>
  <si>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</si>
  <si>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</si>
  <si>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</si>
  <si>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</si>
  <si>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</si>
  <si>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</si>
  <si>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</si>
  <si>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</si>
  <si>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</si>
  <si>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</si>
  <si>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</si>
  <si>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</si>
  <si>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</si>
  <si>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</si>
  <si>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</si>
  <si>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</si>
  <si>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</si>
  <si>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</si>
  <si>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</si>
  <si>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</si>
  <si>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</si>
  <si>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</si>
  <si>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</si>
  <si>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</si>
  <si>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</si>
  <si>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</si>
  <si>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</si>
  <si>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</si>
  <si>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</si>
  <si>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</si>
  <si>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</si>
  <si>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</si>
  <si>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</si>
  <si>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</si>
  <si>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</si>
  <si>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</si>
  <si>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</si>
  <si>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</si>
  <si>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</si>
  <si>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</si>
  <si>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</si>
  <si>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</si>
  <si>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</si>
  <si>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</si>
  <si>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</si>
  <si>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</si>
  <si>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</si>
  <si>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</si>
  <si>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</si>
  <si>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</si>
  <si>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</si>
  <si>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</si>
  <si>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</si>
  <si>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</si>
  <si>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</si>
  <si>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</si>
  <si>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</si>
  <si>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</si>
  <si>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</si>
  <si>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</si>
  <si>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</si>
  <si>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</si>
  <si>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</si>
  <si>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</si>
  <si>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</si>
  <si>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</si>
  <si>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</si>
  <si>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</si>
  <si>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</si>
  <si>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</si>
  <si>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</si>
  <si>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</si>
  <si>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</si>
  <si>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</si>
  <si>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</si>
  <si>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</si>
  <si>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</si>
  <si>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</si>
  <si>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</si>
  <si>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</si>
  <si>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</si>
  <si>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</si>
  <si>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</si>
  <si>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</si>
  <si>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</si>
  <si>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</si>
  <si>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</si>
  <si>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</si>
  <si>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</si>
  <si>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</si>
  <si>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</si>
  <si>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</si>
  <si>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</si>
  <si>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</si>
  <si>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</si>
  <si>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</si>
  <si>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</si>
  <si>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</si>
  <si>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</si>
  <si>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</si>
  <si>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</si>
  <si>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</si>
  <si>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</si>
  <si>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</si>
  <si>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</si>
  <si>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</si>
  <si>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</si>
  <si>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</si>
  <si>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</si>
  <si>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</si>
  <si>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</si>
  <si>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</si>
  <si>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</si>
  <si>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</si>
  <si>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</si>
  <si>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</si>
  <si>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</si>
  <si>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</si>
  <si>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</si>
  <si>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</si>
  <si>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</si>
  <si>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</si>
  <si>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</si>
  <si>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</si>
  <si>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</si>
  <si>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</si>
  <si>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</si>
  <si>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</si>
  <si>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</si>
  <si>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</si>
  <si>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</si>
  <si>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</si>
  <si>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</si>
  <si>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</si>
  <si>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</si>
  <si>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</si>
  <si>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</si>
  <si>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</si>
  <si>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</si>
  <si>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</si>
  <si>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</si>
  <si>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</si>
  <si>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</si>
  <si>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</si>
  <si>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</si>
  <si>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</si>
  <si>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</si>
  <si>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</si>
  <si>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</si>
  <si>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</si>
  <si>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</si>
  <si>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</si>
  <si>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</si>
  <si>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</si>
  <si>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</si>
  <si>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</si>
  <si>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</si>
  <si>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</si>
  <si>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</si>
  <si>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</si>
  <si>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</si>
  <si>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</si>
  <si>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</si>
  <si>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</si>
  <si>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</si>
  <si>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</si>
  <si>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</si>
  <si>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</si>
  <si>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</si>
  <si>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</si>
  <si>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</si>
  <si>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</si>
  <si>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</si>
  <si>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</si>
  <si>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</si>
  <si>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</si>
  <si>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</si>
  <si>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</si>
  <si>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</si>
  <si>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</si>
  <si>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</si>
  <si>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</si>
  <si>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</si>
  <si>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</si>
  <si>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</si>
  <si>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</si>
  <si>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</si>
  <si>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</si>
  <si>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</si>
  <si>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</si>
  <si>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</si>
  <si>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</si>
  <si>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</si>
  <si>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</si>
  <si>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</si>
  <si>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</si>
  <si>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</si>
  <si>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</si>
  <si>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</si>
  <si>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</si>
  <si>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</si>
  <si>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</si>
  <si>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</si>
  <si>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</si>
  <si>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</si>
  <si>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</si>
  <si>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</si>
  <si>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</si>
  <si>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</si>
  <si>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</si>
  <si>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</si>
  <si>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</si>
  <si>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</si>
  <si>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</si>
  <si>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</si>
  <si>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</si>
  <si>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</si>
  <si>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</si>
  <si>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</si>
  <si>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</si>
  <si>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</si>
  <si>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</si>
  <si>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</si>
  <si>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</si>
  <si>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</si>
  <si>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</si>
  <si>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</si>
  <si>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</si>
  <si>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</si>
  <si>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</si>
  <si>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</si>
  <si>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</si>
  <si>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</si>
  <si>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</si>
  <si>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</si>
  <si>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</si>
  <si>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</si>
  <si>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</si>
  <si>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</si>
  <si>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</si>
  <si>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</si>
  <si>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</si>
  <si>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</si>
  <si>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</si>
  <si>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</si>
  <si>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</si>
  <si>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</si>
  <si>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</si>
  <si>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</si>
  <si>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</si>
  <si>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</si>
  <si>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</si>
  <si>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</si>
  <si>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</si>
  <si>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</si>
  <si>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</si>
  <si>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</si>
  <si>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</si>
  <si>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</si>
  <si>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</si>
  <si>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</si>
  <si>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</si>
  <si>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</si>
  <si>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</si>
  <si>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</si>
  <si>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</si>
  <si>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</si>
  <si>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</si>
  <si>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</si>
  <si>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</si>
  <si>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</si>
  <si>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</si>
  <si>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</si>
  <si>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</si>
  <si>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</si>
  <si>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</si>
  <si>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</si>
  <si>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</si>
  <si>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</si>
  <si>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</si>
  <si>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</si>
  <si>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</si>
  <si>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</si>
  <si>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</si>
  <si>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</si>
  <si>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</si>
  <si>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</si>
  <si>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</si>
  <si>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</si>
  <si>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</si>
  <si>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</si>
  <si>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</si>
  <si>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</si>
  <si>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</si>
  <si>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</si>
  <si>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</si>
  <si>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</si>
  <si>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</si>
  <si>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</si>
  <si>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</si>
  <si>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</si>
  <si>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</si>
  <si>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</si>
  <si>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</si>
  <si>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</si>
  <si>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</si>
  <si>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</si>
  <si>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</si>
  <si>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</si>
  <si>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</si>
  <si>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</si>
  <si>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</si>
  <si>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</si>
  <si>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</si>
  <si>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</si>
  <si>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</si>
  <si>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</si>
  <si>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</si>
  <si>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</si>
  <si>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</si>
  <si>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</si>
  <si>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</si>
  <si>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</si>
  <si>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</si>
  <si>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</si>
  <si>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</si>
  <si>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</si>
  <si>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</si>
  <si>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</si>
  <si>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</si>
  <si>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</si>
  <si>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</si>
  <si>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</si>
  <si>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</si>
  <si>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</si>
  <si>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</si>
  <si>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</si>
  <si>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</si>
  <si>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</si>
  <si>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</si>
  <si>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</si>
  <si>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</si>
  <si>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</si>
  <si>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</si>
  <si>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</si>
  <si>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</si>
  <si>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</si>
  <si>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</si>
  <si>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</si>
  <si>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</si>
  <si>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</si>
  <si>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</si>
  <si>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</si>
  <si>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</si>
  <si>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</si>
  <si>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</si>
  <si>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</si>
  <si>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</si>
  <si>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</si>
  <si>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</si>
  <si>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</si>
  <si>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</si>
  <si>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</si>
  <si>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</si>
  <si>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</si>
  <si>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</si>
  <si>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</si>
  <si>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</si>
  <si>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</si>
  <si>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</si>
  <si>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</si>
  <si>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</si>
  <si>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</si>
  <si>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</si>
  <si>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</si>
  <si>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</si>
  <si>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</si>
  <si>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</si>
  <si>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</si>
  <si>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</si>
  <si>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</si>
  <si>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</si>
  <si>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</si>
  <si>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</si>
  <si>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</si>
  <si>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</si>
  <si>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</si>
  <si>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</si>
  <si>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</si>
  <si>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</si>
  <si>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</si>
  <si>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</si>
  <si>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</si>
  <si>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</si>
  <si>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</si>
  <si>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</si>
  <si>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</si>
  <si>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</si>
  <si>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</si>
  <si>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</si>
  <si>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</si>
  <si>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</si>
  <si>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</si>
  <si>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</si>
  <si>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</si>
  <si>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</si>
  <si>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</si>
  <si>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</si>
  <si>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</si>
  <si>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</si>
  <si>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</si>
  <si>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</si>
  <si>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</si>
  <si>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</si>
  <si>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</si>
  <si>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</si>
  <si>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</si>
  <si>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</si>
  <si>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</si>
  <si>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</si>
  <si>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</si>
  <si>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</si>
  <si>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</si>
  <si>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</si>
  <si>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</si>
  <si>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</si>
  <si>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</si>
  <si>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</si>
  <si>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</si>
  <si>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</si>
  <si>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</si>
  <si>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</si>
  <si>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</si>
  <si>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</si>
  <si>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</si>
  <si>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</si>
  <si>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</si>
  <si>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</si>
  <si>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</si>
  <si>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</si>
  <si>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</si>
  <si>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</si>
  <si>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</si>
  <si>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</si>
  <si>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</si>
  <si>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</si>
  <si>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</si>
  <si>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</si>
  <si>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</si>
  <si>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</si>
  <si>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</si>
  <si>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</si>
  <si>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</si>
  <si>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</si>
  <si>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</si>
  <si>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</si>
  <si>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</si>
  <si>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</si>
  <si>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</si>
  <si>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</si>
  <si>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</si>
  <si>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</si>
  <si>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</si>
  <si>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</si>
  <si>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</si>
  <si>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</si>
  <si>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</si>
  <si>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</si>
  <si>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</si>
  <si>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</si>
  <si>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</si>
  <si>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</si>
  <si>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</si>
  <si>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</si>
  <si>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</si>
  <si>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</si>
  <si>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</si>
  <si>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</si>
  <si>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</si>
  <si>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</si>
  <si>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</si>
  <si>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</si>
  <si>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</si>
  <si>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</si>
  <si>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</si>
  <si>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</si>
  <si>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</si>
  <si>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</si>
  <si>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</si>
  <si>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</si>
  <si>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</si>
  <si>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</si>
  <si>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</si>
  <si>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</si>
  <si>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</si>
  <si>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</si>
  <si>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</si>
  <si>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</si>
  <si>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</si>
  <si>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</si>
  <si>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</si>
  <si>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</si>
  <si>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</si>
  <si>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</si>
  <si>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</si>
  <si>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</si>
  <si>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</si>
  <si>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</si>
  <si>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</si>
  <si>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</si>
  <si>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</si>
  <si>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</si>
  <si>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</si>
  <si>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</si>
  <si>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</si>
  <si>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</si>
  <si>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</si>
  <si>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</si>
  <si>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</si>
  <si>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</si>
  <si>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</si>
  <si>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</si>
  <si>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</si>
  <si>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</si>
  <si>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</si>
  <si>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</si>
  <si>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</si>
  <si>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</si>
  <si>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</si>
  <si>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</si>
  <si>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</si>
  <si>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</si>
  <si>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</si>
  <si>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</si>
  <si>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</si>
  <si>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</si>
  <si>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</si>
  <si>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</si>
  <si>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</si>
  <si>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</si>
  <si>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</si>
  <si>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</si>
  <si>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</si>
  <si>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</si>
  <si>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</si>
  <si>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</si>
  <si>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</si>
  <si>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</si>
  <si>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</si>
  <si>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</si>
  <si>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</si>
  <si>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</si>
  <si>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</si>
  <si>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</si>
  <si>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</si>
  <si>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</si>
  <si>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</si>
  <si>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</si>
  <si>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</si>
  <si>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</si>
  <si>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</si>
  <si>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</si>
  <si>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</si>
  <si>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</si>
  <si>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</si>
  <si>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</si>
  <si>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</si>
  <si>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</si>
  <si>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</si>
  <si>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</si>
  <si>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</si>
  <si>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</si>
  <si>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</si>
  <si>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</si>
  <si>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</si>
  <si>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</si>
  <si>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</si>
  <si>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</si>
  <si>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</si>
  <si>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</si>
  <si>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</si>
  <si>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</si>
  <si>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</si>
  <si>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</si>
  <si>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</si>
  <si>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</si>
  <si>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</si>
  <si>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</si>
  <si>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</si>
  <si>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</si>
  <si>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</si>
  <si>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</si>
  <si>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</si>
  <si>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</si>
  <si>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</si>
  <si>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</si>
  <si>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</si>
  <si>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</si>
  <si>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</si>
  <si>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</si>
  <si>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</si>
  <si>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</si>
  <si>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</si>
  <si>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</si>
  <si>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</si>
  <si>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</si>
  <si>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</si>
  <si>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</si>
  <si>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</si>
  <si>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</si>
  <si>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</si>
  <si>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</si>
  <si>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</si>
  <si>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</si>
  <si>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</si>
  <si>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</si>
  <si>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</si>
  <si>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</si>
  <si>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</si>
  <si>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</si>
  <si>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</si>
  <si>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</si>
  <si>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</si>
  <si>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</si>
  <si>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</si>
  <si>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</si>
  <si>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</si>
  <si>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</si>
  <si>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</si>
  <si>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</si>
  <si>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</si>
  <si>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</si>
  <si>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</si>
  <si>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</si>
  <si>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</si>
  <si>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</si>
  <si>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</si>
  <si>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</si>
  <si>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</si>
  <si>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</si>
  <si>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</si>
  <si>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</si>
  <si>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</si>
  <si>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</si>
  <si>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</si>
  <si>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</si>
  <si>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</si>
  <si>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</si>
  <si>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</si>
  <si>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</si>
  <si>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</si>
  <si>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</si>
  <si>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</si>
  <si>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</si>
  <si>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</si>
  <si>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</si>
  <si>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</si>
  <si>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</si>
  <si>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</si>
  <si>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</si>
  <si>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</si>
  <si>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</si>
  <si>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</si>
  <si>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</si>
  <si>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</si>
  <si>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</si>
  <si>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</si>
  <si>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</si>
  <si>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</si>
  <si>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</si>
  <si>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</si>
  <si>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</si>
  <si>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</si>
  <si>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</si>
  <si>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</si>
  <si>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</si>
  <si>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</si>
  <si>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</si>
  <si>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</si>
  <si>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</si>
  <si>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</si>
  <si>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</si>
  <si>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</si>
  <si>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</si>
  <si>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</si>
  <si>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</si>
  <si>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</si>
  <si>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</si>
  <si>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</si>
  <si>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</si>
  <si>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</si>
  <si>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</si>
  <si>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</si>
  <si>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</si>
  <si>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</si>
  <si>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</si>
  <si>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</si>
  <si>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</si>
  <si>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</si>
  <si>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</si>
  <si>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</si>
  <si>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</si>
  <si>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</si>
  <si>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</si>
  <si>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</si>
  <si>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</si>
  <si>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</si>
  <si>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</si>
  <si>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</si>
  <si>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</si>
  <si>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</si>
  <si>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</si>
  <si>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</si>
  <si>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</si>
  <si>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</si>
  <si>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</si>
  <si>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</si>
  <si>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</si>
  <si>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</si>
  <si>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</si>
  <si>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</si>
  <si>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</si>
  <si>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</si>
  <si>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</si>
  <si>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</si>
  <si>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</si>
  <si>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</si>
  <si>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</si>
  <si>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</si>
  <si>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</si>
  <si>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</si>
  <si>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</si>
  <si>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</si>
  <si>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</si>
  <si>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</si>
  <si>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</si>
  <si>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</si>
  <si>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</si>
  <si>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</si>
  <si>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</si>
  <si>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</si>
  <si>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</si>
  <si>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</si>
  <si>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</si>
  <si>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</si>
  <si>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</si>
  <si>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</si>
  <si>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</si>
  <si>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</si>
  <si>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</si>
  <si>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</si>
  <si>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</si>
  <si>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</si>
  <si>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</si>
  <si>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</si>
  <si>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</si>
  <si>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</si>
  <si>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</si>
  <si>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</si>
  <si>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</si>
  <si>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</si>
  <si>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</si>
  <si>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</si>
  <si>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</si>
  <si>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</si>
  <si>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</si>
  <si>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</si>
  <si>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</si>
  <si>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</si>
  <si>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</si>
  <si>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</si>
  <si>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</si>
  <si>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</si>
  <si>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</si>
  <si>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</si>
  <si>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</si>
  <si>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</si>
  <si>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</si>
  <si>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</si>
  <si>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</si>
  <si>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</si>
  <si>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</si>
  <si>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</si>
  <si>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</si>
  <si>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</si>
  <si>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</si>
  <si>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</si>
  <si>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</si>
  <si>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</si>
  <si>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</si>
  <si>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</si>
  <si>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</si>
  <si>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</si>
  <si>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</si>
  <si>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</si>
  <si>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</si>
  <si>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</si>
  <si>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</si>
  <si>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</si>
  <si>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</si>
  <si>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</si>
  <si>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</si>
  <si>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</si>
  <si>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</si>
  <si>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</si>
  <si>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</si>
  <si>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</si>
  <si>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</si>
  <si>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</si>
  <si>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</si>
  <si>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</si>
  <si>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</si>
  <si>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</si>
  <si>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</si>
  <si>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</si>
  <si>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</si>
  <si>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</si>
  <si>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</si>
  <si>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</si>
  <si>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</si>
  <si>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</si>
  <si>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</si>
  <si>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</si>
  <si>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</si>
  <si>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</si>
  <si>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</si>
  <si>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</si>
  <si>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</si>
  <si>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</si>
  <si>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</si>
  <si>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</si>
  <si>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</si>
  <si>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</si>
  <si>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</si>
  <si>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Part profit of Rs.7/-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</si>
  <si>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</si>
  <si>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</si>
  <si>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</si>
  <si>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</si>
  <si>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</si>
  <si>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</si>
  <si>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</si>
  <si>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</si>
  <si>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490-493</t>
  </si>
  <si>
    <t>510-520</t>
  </si>
  <si>
    <t>150-160</t>
  </si>
  <si>
    <t>ATALREAL</t>
  </si>
  <si>
    <t>Atal Realtech Limited</t>
  </si>
  <si>
    <t>ANUSTUP TRADING  PRIVATE LIMITED</t>
  </si>
  <si>
    <t>AARTIIND APR FUT</t>
  </si>
  <si>
    <t>ARCFIN</t>
  </si>
  <si>
    <t>DML</t>
  </si>
  <si>
    <t>KOCL</t>
  </si>
  <si>
    <t>NAYAN MAHENDRABHAI THAKKAR</t>
  </si>
  <si>
    <t>Profiit of Rs.210/-</t>
  </si>
  <si>
    <t>7NR</t>
  </si>
  <si>
    <t>SHANTABEN DAYASAKAR DAVE</t>
  </si>
  <si>
    <t>GIRIRAJ STOCK BROKING PRIVATE LIMITED</t>
  </si>
  <si>
    <t>B.W.TRADERS</t>
  </si>
  <si>
    <t>VISAGAR</t>
  </si>
  <si>
    <t>PIIND APR FUT</t>
  </si>
  <si>
    <t>ACHYUT</t>
  </si>
  <si>
    <t>ADVIKCA</t>
  </si>
  <si>
    <t>VISHESH GUPTA</t>
  </si>
  <si>
    <t>TOPGAIN FINANCE PRIVATE LIMITED</t>
  </si>
  <si>
    <t>NIFTY APR FUT</t>
  </si>
  <si>
    <t>17700-17800</t>
  </si>
  <si>
    <t>367-371</t>
  </si>
  <si>
    <t>420-450</t>
  </si>
  <si>
    <t>AGRIMONY</t>
  </si>
  <si>
    <t>ANUSTUP TRADING PRIVATE LIMITED</t>
  </si>
  <si>
    <t>CRESSAN</t>
  </si>
  <si>
    <t>ARTLINK VINTRADE LIMITED</t>
  </si>
  <si>
    <t>SEL</t>
  </si>
  <si>
    <t>MAHENDRA GIRDHARILAL WADHWANI</t>
  </si>
  <si>
    <t>AMRITA JAIN</t>
  </si>
  <si>
    <t>1150-1160</t>
  </si>
  <si>
    <t>2900-2930</t>
  </si>
  <si>
    <t>Profit of Rs.37.5/-</t>
  </si>
  <si>
    <t>PIDILITIND APR FUT</t>
  </si>
  <si>
    <t>SIEMENS APR FUT</t>
  </si>
  <si>
    <t>2378-2382</t>
  </si>
  <si>
    <t>2440-2480</t>
  </si>
  <si>
    <t>ACC APR FUT</t>
  </si>
  <si>
    <t>2095-2105</t>
  </si>
  <si>
    <t>HDFCBANK APR FUT</t>
  </si>
  <si>
    <t>1493-1495</t>
  </si>
  <si>
    <t>1525-1535</t>
  </si>
  <si>
    <t>954-956</t>
  </si>
  <si>
    <t>980-995</t>
  </si>
  <si>
    <t>PREETI AGGARWAL</t>
  </si>
  <si>
    <t>ACIIN</t>
  </si>
  <si>
    <t>STEPPING STONE CONSTRUCTION PRIVATE LIMITED</t>
  </si>
  <si>
    <t>DHANJIBHAI LALJIBHAI PATEL</t>
  </si>
  <si>
    <t>PRASAD BHATDUNDI .</t>
  </si>
  <si>
    <t>SATGURU CAPITAL AND FINANCE PVT LTD</t>
  </si>
  <si>
    <t>BHAUMIK PARMAR</t>
  </si>
  <si>
    <t>ASCENSIVE</t>
  </si>
  <si>
    <t>BEELINE BROKING LIMITED</t>
  </si>
  <si>
    <t>BHATIA</t>
  </si>
  <si>
    <t>FESTINO VINCOM LIMITED</t>
  </si>
  <si>
    <t>CRANEX</t>
  </si>
  <si>
    <t>SHAH DIPAK KANAYALAL</t>
  </si>
  <si>
    <t>CHAITANYA LAKSHMI PARNA</t>
  </si>
  <si>
    <t>ELEFLOR</t>
  </si>
  <si>
    <t>PUSPA DEVI LOHIA</t>
  </si>
  <si>
    <t>VIKASH LOHIA HUF</t>
  </si>
  <si>
    <t>SHREENARAYAN LOHIA SONS HUF</t>
  </si>
  <si>
    <t>EVEXIA</t>
  </si>
  <si>
    <t>VAIBHAV RAJENDRA DOSHI</t>
  </si>
  <si>
    <t>FABINO</t>
  </si>
  <si>
    <t>NOPEA CAPITAL SERVICES PRIVATE LIMITED</t>
  </si>
  <si>
    <t>VENKATESHWARA INDUSTRIAL PROMOTION CO LIMITED</t>
  </si>
  <si>
    <t>LAXMIKANTH PRABHU N</t>
  </si>
  <si>
    <t>ARYAMAN BROKING LIMITED</t>
  </si>
  <si>
    <t>GGENG</t>
  </si>
  <si>
    <t>INDOVATION</t>
  </si>
  <si>
    <t>SONAWANE SOFTWARE LLP</t>
  </si>
  <si>
    <t>VIKAS GUPTA</t>
  </si>
  <si>
    <t>PUNE E STOCK BROKING PRIVATE LIMITED</t>
  </si>
  <si>
    <t>DIVYA KANDA</t>
  </si>
  <si>
    <t>ZULIA ZAFAR</t>
  </si>
  <si>
    <t>N L RUNGTA HUF</t>
  </si>
  <si>
    <t>KHOOBSURAT</t>
  </si>
  <si>
    <t>ANKITA VISHAL SHAH</t>
  </si>
  <si>
    <t>HEMANT AGRAWAL</t>
  </si>
  <si>
    <t>PRATIBHA</t>
  </si>
  <si>
    <t>MANOJ RAMESHBHAI SOLANKI</t>
  </si>
  <si>
    <t>MANJULABEN PARMAR</t>
  </si>
  <si>
    <t>MNIL</t>
  </si>
  <si>
    <t>TVISHA CORPORATE ADVISORS LLP</t>
  </si>
  <si>
    <t>PRIMEFRESH</t>
  </si>
  <si>
    <t>SYNERGY MONEYCONTROL PRIVATE LIMITED</t>
  </si>
  <si>
    <t>SANKHYAIN</t>
  </si>
  <si>
    <t>PARTHA SARADHI PUDHOTA</t>
  </si>
  <si>
    <t>SHALPRO</t>
  </si>
  <si>
    <t>SILVERO</t>
  </si>
  <si>
    <t>ANUJ KUJUR</t>
  </si>
  <si>
    <t>BHAVASHRIBHAGWATMASKE</t>
  </si>
  <si>
    <t>SUPRBPA</t>
  </si>
  <si>
    <t>B B COMMERCIAL LTD</t>
  </si>
  <si>
    <t>THINKINK</t>
  </si>
  <si>
    <t>PAVANKUMAR DONEPUDI .</t>
  </si>
  <si>
    <t>WELCURE</t>
  </si>
  <si>
    <t>BITS LIMITED</t>
  </si>
  <si>
    <t>YAMNINV</t>
  </si>
  <si>
    <t>SALONI BUILDTECH PRIVATE LIMITED</t>
  </si>
  <si>
    <t>ZMILGFIN</t>
  </si>
  <si>
    <t>BHAIRAVBHAGWANRANE</t>
  </si>
  <si>
    <t>BHAVINI JAIN</t>
  </si>
  <si>
    <t>KAUSHIK MAHESH WAGHELA</t>
  </si>
  <si>
    <t>FCL</t>
  </si>
  <si>
    <t>Fineotex Chemical Limited</t>
  </si>
  <si>
    <t>HINDOILEXP</t>
  </si>
  <si>
    <t>Hind. Oil Exploration</t>
  </si>
  <si>
    <t>NIRZAR ENTERPRISES</t>
  </si>
  <si>
    <t>INTLCONV</t>
  </si>
  <si>
    <t>Intl Conveyors Limited</t>
  </si>
  <si>
    <t>PARTH INFIN BROKERS PVT LTD</t>
  </si>
  <si>
    <t>ORTINLAB</t>
  </si>
  <si>
    <t>Ortin Laboratories Ltd</t>
  </si>
  <si>
    <t>ARPIT JAIN HUF</t>
  </si>
  <si>
    <t>MUKUL MAHESHWARI (HUF)</t>
  </si>
  <si>
    <t>SMLISUZU</t>
  </si>
  <si>
    <t>SML Isuzu Limited</t>
  </si>
  <si>
    <t>NAVODYA ENTERPRISES</t>
  </si>
  <si>
    <t>STARPAPER</t>
  </si>
  <si>
    <t>Star Paper Mills Ltd</t>
  </si>
  <si>
    <t>QE SECURITIES</t>
  </si>
  <si>
    <t>GRAVITON RESEARCH CAPITAL LLP</t>
  </si>
  <si>
    <t>LOK PRAKASHAN LTD</t>
  </si>
  <si>
    <t>SUPREMEENG</t>
  </si>
  <si>
    <t>Supreme Engineering Ltd</t>
  </si>
  <si>
    <t>Welspun Corp Limited</t>
  </si>
  <si>
    <t>WINRO COMMERCIAL INDIA LIMITED</t>
  </si>
  <si>
    <t>VENKATESHWARA INDUSTRIAL PROMOTION CO.LIMITED</t>
  </si>
  <si>
    <t>BLS</t>
  </si>
  <si>
    <t>BLS Intl Servs Ltd</t>
  </si>
  <si>
    <t>NISHANT PITTI</t>
  </si>
  <si>
    <t>IIFL Wealth Mgmt Ltd</t>
  </si>
  <si>
    <t>WF ASIAN RECONNAISSANCE FUND LIMITED</t>
  </si>
  <si>
    <t>INNOVATIVE</t>
  </si>
  <si>
    <t>Innovative Tyres &amp; Tubes</t>
  </si>
  <si>
    <t>GOLDMINE STOCKS PRIVATE LIMITED</t>
  </si>
  <si>
    <t>SHABBIR NAZMUDDIN PARATHA</t>
  </si>
  <si>
    <t>Retail Research Technical Calls &amp; Fundamental Performance Report for the month of Apr-2022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</si>
</sst>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0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6" fontId="32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/>
    <xf numFmtId="0" fontId="31" fillId="0" borderId="21" xfId="0" applyFont="1" applyFill="1" applyBorder="1" applyAlignment="1">
      <alignment horizontal="left" vertical="center"/>
    </xf>
    <xf numFmtId="17" fontId="32" fillId="0" borderId="21" xfId="0" applyNumberFormat="1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1: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L19" sqref="L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6" t="s">
        <v>16</v>
      </c>
      <c r="B9" s="398" t="s">
        <v>17</v>
      </c>
      <c r="C9" s="398" t="s">
        <v>18</v>
      </c>
      <c r="D9" s="398" t="s">
        <v>19</v>
      </c>
      <c r="E9" s="23" t="s">
        <v>20</v>
      </c>
      <c r="F9" s="23" t="s">
        <v>21</v>
      </c>
      <c r="G9" s="393" t="s">
        <v>22</v>
      </c>
      <c r="H9" s="394"/>
      <c r="I9" s="395"/>
      <c r="J9" s="393" t="s">
        <v>23</v>
      </c>
      <c r="K9" s="394"/>
      <c r="L9" s="395"/>
      <c r="M9" s="23"/>
      <c r="N9" s="24"/>
      <c r="O9" s="24"/>
      <c r="P9" s="24"/>
    </row>
    <row r="10" spans="1:16" ht="59.25" customHeight="1">
      <c r="A10" s="397"/>
      <c r="B10" s="399"/>
      <c r="C10" s="399"/>
      <c r="D10" s="39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17713</v>
      </c>
      <c r="F11" s="32">
        <v>17625.333333333332</v>
      </c>
      <c r="G11" s="33">
        <v>17510.666666666664</v>
      </c>
      <c r="H11" s="33">
        <v>17308.333333333332</v>
      </c>
      <c r="I11" s="33">
        <v>17193.666666666664</v>
      </c>
      <c r="J11" s="33">
        <v>17827.666666666664</v>
      </c>
      <c r="K11" s="33">
        <v>17942.333333333328</v>
      </c>
      <c r="L11" s="33">
        <v>18144.666666666664</v>
      </c>
      <c r="M11" s="34">
        <v>17740</v>
      </c>
      <c r="N11" s="34">
        <v>17423</v>
      </c>
      <c r="O11" s="35">
        <v>14233200</v>
      </c>
      <c r="P11" s="36">
        <v>-6.9336192917298742E-2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37201.65</v>
      </c>
      <c r="F12" s="37">
        <v>36929.566666666666</v>
      </c>
      <c r="G12" s="38">
        <v>36609.133333333331</v>
      </c>
      <c r="H12" s="38">
        <v>36016.616666666669</v>
      </c>
      <c r="I12" s="38">
        <v>35696.183333333334</v>
      </c>
      <c r="J12" s="38">
        <v>37522.083333333328</v>
      </c>
      <c r="K12" s="38">
        <v>37842.516666666663</v>
      </c>
      <c r="L12" s="38">
        <v>38435.033333333326</v>
      </c>
      <c r="M12" s="28">
        <v>37250</v>
      </c>
      <c r="N12" s="28">
        <v>36337.050000000003</v>
      </c>
      <c r="O12" s="39">
        <v>3930950</v>
      </c>
      <c r="P12" s="40">
        <v>-0.31736859699315362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17491.3</v>
      </c>
      <c r="F13" s="37">
        <v>17379.466666666667</v>
      </c>
      <c r="G13" s="38">
        <v>17258.933333333334</v>
      </c>
      <c r="H13" s="38">
        <v>17026.566666666666</v>
      </c>
      <c r="I13" s="38">
        <v>16906.033333333333</v>
      </c>
      <c r="J13" s="38">
        <v>17611.833333333336</v>
      </c>
      <c r="K13" s="38">
        <v>17732.366666666669</v>
      </c>
      <c r="L13" s="38">
        <v>17964.733333333337</v>
      </c>
      <c r="M13" s="28">
        <v>17500</v>
      </c>
      <c r="N13" s="28">
        <v>17147.099999999999</v>
      </c>
      <c r="O13" s="39">
        <v>1840</v>
      </c>
      <c r="P13" s="40">
        <v>9.5238095238095233E-2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7429.8</v>
      </c>
      <c r="F14" s="37">
        <v>7400.3</v>
      </c>
      <c r="G14" s="38">
        <v>7350.55</v>
      </c>
      <c r="H14" s="38">
        <v>7271.3</v>
      </c>
      <c r="I14" s="38">
        <v>7221.55</v>
      </c>
      <c r="J14" s="38">
        <v>7479.55</v>
      </c>
      <c r="K14" s="38">
        <v>7529.3</v>
      </c>
      <c r="L14" s="38">
        <v>7608.55</v>
      </c>
      <c r="M14" s="28">
        <v>7450.05</v>
      </c>
      <c r="N14" s="28">
        <v>7321.05</v>
      </c>
      <c r="O14" s="39">
        <v>1575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956</v>
      </c>
      <c r="F15" s="37">
        <v>961.36666666666667</v>
      </c>
      <c r="G15" s="38">
        <v>946.68333333333339</v>
      </c>
      <c r="H15" s="38">
        <v>937.36666666666667</v>
      </c>
      <c r="I15" s="38">
        <v>922.68333333333339</v>
      </c>
      <c r="J15" s="38">
        <v>970.68333333333339</v>
      </c>
      <c r="K15" s="38">
        <v>985.36666666666656</v>
      </c>
      <c r="L15" s="38">
        <v>994.68333333333339</v>
      </c>
      <c r="M15" s="28">
        <v>976.05</v>
      </c>
      <c r="N15" s="28">
        <v>952.05</v>
      </c>
      <c r="O15" s="39">
        <v>1958400</v>
      </c>
      <c r="P15" s="40">
        <v>7.2625698324022353E-2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2108.0500000000002</v>
      </c>
      <c r="F16" s="37">
        <v>2118.9833333333336</v>
      </c>
      <c r="G16" s="38">
        <v>2080.0666666666671</v>
      </c>
      <c r="H16" s="38">
        <v>2052.0833333333335</v>
      </c>
      <c r="I16" s="38">
        <v>2013.166666666667</v>
      </c>
      <c r="J16" s="38">
        <v>2146.9666666666672</v>
      </c>
      <c r="K16" s="38">
        <v>2185.8833333333332</v>
      </c>
      <c r="L16" s="38">
        <v>2213.8666666666672</v>
      </c>
      <c r="M16" s="28">
        <v>2157.9</v>
      </c>
      <c r="N16" s="28">
        <v>2091</v>
      </c>
      <c r="O16" s="39">
        <v>197750</v>
      </c>
      <c r="P16" s="40">
        <v>0.17359050445103857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17571.05</v>
      </c>
      <c r="F17" s="37">
        <v>17582.916666666668</v>
      </c>
      <c r="G17" s="38">
        <v>17448.383333333335</v>
      </c>
      <c r="H17" s="38">
        <v>17325.716666666667</v>
      </c>
      <c r="I17" s="38">
        <v>17191.183333333334</v>
      </c>
      <c r="J17" s="38">
        <v>17705.583333333336</v>
      </c>
      <c r="K17" s="38">
        <v>17840.116666666669</v>
      </c>
      <c r="L17" s="38">
        <v>17962.783333333336</v>
      </c>
      <c r="M17" s="28">
        <v>17717.45</v>
      </c>
      <c r="N17" s="28">
        <v>17460.25</v>
      </c>
      <c r="O17" s="39">
        <v>25325</v>
      </c>
      <c r="P17" s="40">
        <v>2.2199798183652877E-2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112.6</v>
      </c>
      <c r="F18" s="37">
        <v>111.34999999999998</v>
      </c>
      <c r="G18" s="38">
        <v>109.84999999999997</v>
      </c>
      <c r="H18" s="38">
        <v>107.09999999999998</v>
      </c>
      <c r="I18" s="38">
        <v>105.59999999999997</v>
      </c>
      <c r="J18" s="38">
        <v>114.09999999999997</v>
      </c>
      <c r="K18" s="38">
        <v>115.6</v>
      </c>
      <c r="L18" s="38">
        <v>118.34999999999997</v>
      </c>
      <c r="M18" s="28">
        <v>112.85</v>
      </c>
      <c r="N18" s="28">
        <v>108.6</v>
      </c>
      <c r="O18" s="39">
        <v>17419600</v>
      </c>
      <c r="P18" s="40">
        <v>2.7862208713272541E-3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300.60000000000002</v>
      </c>
      <c r="F19" s="37">
        <v>300.43333333333334</v>
      </c>
      <c r="G19" s="38">
        <v>296.7166666666667</v>
      </c>
      <c r="H19" s="38">
        <v>292.83333333333337</v>
      </c>
      <c r="I19" s="38">
        <v>289.11666666666673</v>
      </c>
      <c r="J19" s="38">
        <v>304.31666666666666</v>
      </c>
      <c r="K19" s="38">
        <v>308.03333333333325</v>
      </c>
      <c r="L19" s="38">
        <v>311.91666666666663</v>
      </c>
      <c r="M19" s="28">
        <v>304.14999999999998</v>
      </c>
      <c r="N19" s="28">
        <v>296.55</v>
      </c>
      <c r="O19" s="39">
        <v>10740600</v>
      </c>
      <c r="P19" s="40">
        <v>3.1976017986510119E-2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2106.9499999999998</v>
      </c>
      <c r="F20" s="37">
        <v>2101.0333333333333</v>
      </c>
      <c r="G20" s="38">
        <v>2089.9166666666665</v>
      </c>
      <c r="H20" s="38">
        <v>2072.8833333333332</v>
      </c>
      <c r="I20" s="38">
        <v>2061.7666666666664</v>
      </c>
      <c r="J20" s="38">
        <v>2118.0666666666666</v>
      </c>
      <c r="K20" s="38">
        <v>2129.1833333333334</v>
      </c>
      <c r="L20" s="38">
        <v>2146.2166666666667</v>
      </c>
      <c r="M20" s="28">
        <v>2112.15</v>
      </c>
      <c r="N20" s="28">
        <v>2084</v>
      </c>
      <c r="O20" s="39">
        <v>2621500</v>
      </c>
      <c r="P20" s="40">
        <v>4.8180727708916432E-2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2052.85</v>
      </c>
      <c r="F21" s="37">
        <v>2043.5166666666664</v>
      </c>
      <c r="G21" s="38">
        <v>2029.333333333333</v>
      </c>
      <c r="H21" s="38">
        <v>2005.8166666666666</v>
      </c>
      <c r="I21" s="38">
        <v>1991.6333333333332</v>
      </c>
      <c r="J21" s="38">
        <v>2067.0333333333328</v>
      </c>
      <c r="K21" s="38">
        <v>2081.2166666666662</v>
      </c>
      <c r="L21" s="38">
        <v>2104.7333333333327</v>
      </c>
      <c r="M21" s="28">
        <v>2057.6999999999998</v>
      </c>
      <c r="N21" s="28">
        <v>2020</v>
      </c>
      <c r="O21" s="39">
        <v>19382500</v>
      </c>
      <c r="P21" s="40">
        <v>4.6650252688868734E-3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788.05</v>
      </c>
      <c r="F22" s="37">
        <v>786</v>
      </c>
      <c r="G22" s="38">
        <v>779.4</v>
      </c>
      <c r="H22" s="38">
        <v>770.75</v>
      </c>
      <c r="I22" s="38">
        <v>764.15</v>
      </c>
      <c r="J22" s="38">
        <v>794.65</v>
      </c>
      <c r="K22" s="38">
        <v>801.24999999999989</v>
      </c>
      <c r="L22" s="38">
        <v>809.9</v>
      </c>
      <c r="M22" s="28">
        <v>792.6</v>
      </c>
      <c r="N22" s="28">
        <v>777.35</v>
      </c>
      <c r="O22" s="39">
        <v>82568750</v>
      </c>
      <c r="P22" s="40">
        <v>-8.1682908151774047E-3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3490.25</v>
      </c>
      <c r="F23" s="37">
        <v>3531.9</v>
      </c>
      <c r="G23" s="38">
        <v>3433.7000000000003</v>
      </c>
      <c r="H23" s="38">
        <v>3377.15</v>
      </c>
      <c r="I23" s="38">
        <v>3278.9500000000003</v>
      </c>
      <c r="J23" s="38">
        <v>3588.4500000000003</v>
      </c>
      <c r="K23" s="38">
        <v>3686.65</v>
      </c>
      <c r="L23" s="38">
        <v>3743.2000000000003</v>
      </c>
      <c r="M23" s="28">
        <v>3630.1</v>
      </c>
      <c r="N23" s="28">
        <v>3475.35</v>
      </c>
      <c r="O23" s="39">
        <v>180400</v>
      </c>
      <c r="P23" s="40">
        <v>0.26507713884992989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561.4</v>
      </c>
      <c r="F24" s="37">
        <v>554.43333333333339</v>
      </c>
      <c r="G24" s="38">
        <v>546.61666666666679</v>
      </c>
      <c r="H24" s="38">
        <v>531.83333333333337</v>
      </c>
      <c r="I24" s="38">
        <v>524.01666666666677</v>
      </c>
      <c r="J24" s="38">
        <v>569.21666666666681</v>
      </c>
      <c r="K24" s="38">
        <v>577.03333333333342</v>
      </c>
      <c r="L24" s="38">
        <v>591.81666666666683</v>
      </c>
      <c r="M24" s="28">
        <v>562.25</v>
      </c>
      <c r="N24" s="28">
        <v>539.65</v>
      </c>
      <c r="O24" s="39">
        <v>7365000</v>
      </c>
      <c r="P24" s="40">
        <v>-4.8326657190851531E-2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306.5</v>
      </c>
      <c r="F25" s="37">
        <v>304.83333333333331</v>
      </c>
      <c r="G25" s="38">
        <v>301.76666666666665</v>
      </c>
      <c r="H25" s="38">
        <v>297.03333333333336</v>
      </c>
      <c r="I25" s="38">
        <v>293.9666666666667</v>
      </c>
      <c r="J25" s="38">
        <v>309.56666666666661</v>
      </c>
      <c r="K25" s="38">
        <v>312.63333333333333</v>
      </c>
      <c r="L25" s="38">
        <v>317.36666666666656</v>
      </c>
      <c r="M25" s="28">
        <v>307.89999999999998</v>
      </c>
      <c r="N25" s="28">
        <v>300.10000000000002</v>
      </c>
      <c r="O25" s="39">
        <v>26728500</v>
      </c>
      <c r="P25" s="40">
        <v>8.2041416770397193E-3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757</v>
      </c>
      <c r="F26" s="37">
        <v>753.94999999999993</v>
      </c>
      <c r="G26" s="38">
        <v>748.44999999999982</v>
      </c>
      <c r="H26" s="38">
        <v>739.89999999999986</v>
      </c>
      <c r="I26" s="38">
        <v>734.39999999999975</v>
      </c>
      <c r="J26" s="38">
        <v>762.49999999999989</v>
      </c>
      <c r="K26" s="38">
        <v>768.00000000000011</v>
      </c>
      <c r="L26" s="38">
        <v>776.55</v>
      </c>
      <c r="M26" s="28">
        <v>759.45</v>
      </c>
      <c r="N26" s="28">
        <v>745.4</v>
      </c>
      <c r="O26" s="39">
        <v>1820000</v>
      </c>
      <c r="P26" s="40">
        <v>2.8888009497427779E-2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4518</v>
      </c>
      <c r="F27" s="37">
        <v>4519.2333333333327</v>
      </c>
      <c r="G27" s="38">
        <v>4470.9166666666652</v>
      </c>
      <c r="H27" s="38">
        <v>4423.8333333333321</v>
      </c>
      <c r="I27" s="38">
        <v>4375.5166666666646</v>
      </c>
      <c r="J27" s="38">
        <v>4566.3166666666657</v>
      </c>
      <c r="K27" s="38">
        <v>4614.6333333333332</v>
      </c>
      <c r="L27" s="38">
        <v>4661.7166666666662</v>
      </c>
      <c r="M27" s="28">
        <v>4567.55</v>
      </c>
      <c r="N27" s="28">
        <v>4472.1499999999996</v>
      </c>
      <c r="O27" s="39">
        <v>2135375</v>
      </c>
      <c r="P27" s="40">
        <v>9.6932442815769251E-3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196.7</v>
      </c>
      <c r="F28" s="37">
        <v>194.91666666666666</v>
      </c>
      <c r="G28" s="38">
        <v>192.2833333333333</v>
      </c>
      <c r="H28" s="38">
        <v>187.86666666666665</v>
      </c>
      <c r="I28" s="38">
        <v>185.23333333333329</v>
      </c>
      <c r="J28" s="38">
        <v>199.33333333333331</v>
      </c>
      <c r="K28" s="38">
        <v>201.9666666666667</v>
      </c>
      <c r="L28" s="38">
        <v>206.38333333333333</v>
      </c>
      <c r="M28" s="28">
        <v>197.55</v>
      </c>
      <c r="N28" s="28">
        <v>190.5</v>
      </c>
      <c r="O28" s="39">
        <v>13435000</v>
      </c>
      <c r="P28" s="40">
        <v>6.5635534404124535E-2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119.75</v>
      </c>
      <c r="F29" s="37">
        <v>119.06666666666666</v>
      </c>
      <c r="G29" s="38">
        <v>117.78333333333333</v>
      </c>
      <c r="H29" s="38">
        <v>115.81666666666666</v>
      </c>
      <c r="I29" s="38">
        <v>114.53333333333333</v>
      </c>
      <c r="J29" s="38">
        <v>121.03333333333333</v>
      </c>
      <c r="K29" s="38">
        <v>122.31666666666666</v>
      </c>
      <c r="L29" s="38">
        <v>124.28333333333333</v>
      </c>
      <c r="M29" s="28">
        <v>120.35</v>
      </c>
      <c r="N29" s="28">
        <v>117.1</v>
      </c>
      <c r="O29" s="39">
        <v>43281000</v>
      </c>
      <c r="P29" s="40">
        <v>1.8316569613552144E-2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3126.95</v>
      </c>
      <c r="F30" s="37">
        <v>3118.7166666666667</v>
      </c>
      <c r="G30" s="38">
        <v>3105.4333333333334</v>
      </c>
      <c r="H30" s="38">
        <v>3083.9166666666665</v>
      </c>
      <c r="I30" s="38">
        <v>3070.6333333333332</v>
      </c>
      <c r="J30" s="38">
        <v>3140.2333333333336</v>
      </c>
      <c r="K30" s="38">
        <v>3153.5166666666673</v>
      </c>
      <c r="L30" s="38">
        <v>3175.0333333333338</v>
      </c>
      <c r="M30" s="28">
        <v>3132</v>
      </c>
      <c r="N30" s="28">
        <v>3097.2</v>
      </c>
      <c r="O30" s="39">
        <v>5337300</v>
      </c>
      <c r="P30" s="40">
        <v>2.9879355056939903E-3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1988.7</v>
      </c>
      <c r="F31" s="37">
        <v>1998.8999999999999</v>
      </c>
      <c r="G31" s="38">
        <v>1972.0499999999997</v>
      </c>
      <c r="H31" s="38">
        <v>1955.3999999999999</v>
      </c>
      <c r="I31" s="38">
        <v>1928.5499999999997</v>
      </c>
      <c r="J31" s="38">
        <v>2015.5499999999997</v>
      </c>
      <c r="K31" s="38">
        <v>2042.3999999999996</v>
      </c>
      <c r="L31" s="38">
        <v>2059.0499999999997</v>
      </c>
      <c r="M31" s="28">
        <v>2025.75</v>
      </c>
      <c r="N31" s="28">
        <v>1982.25</v>
      </c>
      <c r="O31" s="39">
        <v>684750</v>
      </c>
      <c r="P31" s="40">
        <v>2.8075970272502065E-2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9883.0499999999993</v>
      </c>
      <c r="F32" s="37">
        <v>9977.75</v>
      </c>
      <c r="G32" s="38">
        <v>9747.2999999999993</v>
      </c>
      <c r="H32" s="38">
        <v>9611.5499999999993</v>
      </c>
      <c r="I32" s="38">
        <v>9381.0999999999985</v>
      </c>
      <c r="J32" s="38">
        <v>10113.5</v>
      </c>
      <c r="K32" s="38">
        <v>10343.950000000001</v>
      </c>
      <c r="L32" s="38">
        <v>10479.700000000001</v>
      </c>
      <c r="M32" s="28">
        <v>10208.200000000001</v>
      </c>
      <c r="N32" s="28">
        <v>9842</v>
      </c>
      <c r="O32" s="39">
        <v>169725</v>
      </c>
      <c r="P32" s="40">
        <v>2.5373810602628003E-2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1288.25</v>
      </c>
      <c r="F33" s="37">
        <v>1274.3166666666666</v>
      </c>
      <c r="G33" s="38">
        <v>1256.6333333333332</v>
      </c>
      <c r="H33" s="38">
        <v>1225.0166666666667</v>
      </c>
      <c r="I33" s="38">
        <v>1207.3333333333333</v>
      </c>
      <c r="J33" s="38">
        <v>1305.9333333333332</v>
      </c>
      <c r="K33" s="38">
        <v>1323.6166666666666</v>
      </c>
      <c r="L33" s="38">
        <v>1355.2333333333331</v>
      </c>
      <c r="M33" s="28">
        <v>1292</v>
      </c>
      <c r="N33" s="28">
        <v>1242.7</v>
      </c>
      <c r="O33" s="39">
        <v>2073500</v>
      </c>
      <c r="P33" s="40">
        <v>-3.6925220622387366E-2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685.1</v>
      </c>
      <c r="F34" s="37">
        <v>679.85</v>
      </c>
      <c r="G34" s="38">
        <v>671.80000000000007</v>
      </c>
      <c r="H34" s="38">
        <v>658.5</v>
      </c>
      <c r="I34" s="38">
        <v>650.45000000000005</v>
      </c>
      <c r="J34" s="38">
        <v>693.15000000000009</v>
      </c>
      <c r="K34" s="38">
        <v>701.2</v>
      </c>
      <c r="L34" s="38">
        <v>714.50000000000011</v>
      </c>
      <c r="M34" s="28">
        <v>687.9</v>
      </c>
      <c r="N34" s="28">
        <v>666.55</v>
      </c>
      <c r="O34" s="39">
        <v>14634000</v>
      </c>
      <c r="P34" s="40">
        <v>-3.4220338117370653E-3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776.3</v>
      </c>
      <c r="F35" s="37">
        <v>770.56666666666661</v>
      </c>
      <c r="G35" s="38">
        <v>763.78333333333319</v>
      </c>
      <c r="H35" s="38">
        <v>751.26666666666654</v>
      </c>
      <c r="I35" s="38">
        <v>744.48333333333312</v>
      </c>
      <c r="J35" s="38">
        <v>783.08333333333326</v>
      </c>
      <c r="K35" s="38">
        <v>789.86666666666656</v>
      </c>
      <c r="L35" s="38">
        <v>802.38333333333333</v>
      </c>
      <c r="M35" s="28">
        <v>777.35</v>
      </c>
      <c r="N35" s="28">
        <v>758.05</v>
      </c>
      <c r="O35" s="39">
        <v>45576000</v>
      </c>
      <c r="P35" s="40">
        <v>-3.161652218255992E-2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3724.75</v>
      </c>
      <c r="F36" s="37">
        <v>3700.4166666666665</v>
      </c>
      <c r="G36" s="38">
        <v>3664.6333333333332</v>
      </c>
      <c r="H36" s="38">
        <v>3604.5166666666669</v>
      </c>
      <c r="I36" s="38">
        <v>3568.7333333333336</v>
      </c>
      <c r="J36" s="38">
        <v>3760.5333333333328</v>
      </c>
      <c r="K36" s="38">
        <v>3796.3166666666666</v>
      </c>
      <c r="L36" s="38">
        <v>3856.4333333333325</v>
      </c>
      <c r="M36" s="28">
        <v>3736.2</v>
      </c>
      <c r="N36" s="28">
        <v>3640.3</v>
      </c>
      <c r="O36" s="39">
        <v>1686750</v>
      </c>
      <c r="P36" s="40">
        <v>3.3547794117647058E-2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17241.5</v>
      </c>
      <c r="F37" s="37">
        <v>17203.166666666668</v>
      </c>
      <c r="G37" s="38">
        <v>17118.333333333336</v>
      </c>
      <c r="H37" s="38">
        <v>16995.166666666668</v>
      </c>
      <c r="I37" s="38">
        <v>16910.333333333336</v>
      </c>
      <c r="J37" s="38">
        <v>17326.333333333336</v>
      </c>
      <c r="K37" s="38">
        <v>17411.166666666672</v>
      </c>
      <c r="L37" s="38">
        <v>17534.333333333336</v>
      </c>
      <c r="M37" s="28">
        <v>17288</v>
      </c>
      <c r="N37" s="28">
        <v>17080</v>
      </c>
      <c r="O37" s="39">
        <v>563250</v>
      </c>
      <c r="P37" s="40">
        <v>2.938034188034188E-3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7455.55</v>
      </c>
      <c r="F38" s="37">
        <v>7396.416666666667</v>
      </c>
      <c r="G38" s="38">
        <v>7304.1333333333341</v>
      </c>
      <c r="H38" s="38">
        <v>7152.7166666666672</v>
      </c>
      <c r="I38" s="38">
        <v>7060.4333333333343</v>
      </c>
      <c r="J38" s="38">
        <v>7547.8333333333339</v>
      </c>
      <c r="K38" s="38">
        <v>7640.1166666666668</v>
      </c>
      <c r="L38" s="38">
        <v>7791.5333333333338</v>
      </c>
      <c r="M38" s="28">
        <v>7488.7</v>
      </c>
      <c r="N38" s="28">
        <v>7245</v>
      </c>
      <c r="O38" s="39">
        <v>3920125</v>
      </c>
      <c r="P38" s="40">
        <v>2.6042859479797155E-2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2118.1</v>
      </c>
      <c r="F39" s="37">
        <v>2121.5333333333333</v>
      </c>
      <c r="G39" s="38">
        <v>2082.6166666666668</v>
      </c>
      <c r="H39" s="38">
        <v>2047.1333333333337</v>
      </c>
      <c r="I39" s="38">
        <v>2008.2166666666672</v>
      </c>
      <c r="J39" s="38">
        <v>2157.0166666666664</v>
      </c>
      <c r="K39" s="38">
        <v>2195.9333333333334</v>
      </c>
      <c r="L39" s="38">
        <v>2231.4166666666661</v>
      </c>
      <c r="M39" s="28">
        <v>2160.4499999999998</v>
      </c>
      <c r="N39" s="28">
        <v>2086.0500000000002</v>
      </c>
      <c r="O39" s="39">
        <v>1276200</v>
      </c>
      <c r="P39" s="40">
        <v>3.3025740650801362E-2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485.25</v>
      </c>
      <c r="F40" s="37">
        <v>488.08333333333331</v>
      </c>
      <c r="G40" s="38">
        <v>479.61666666666662</v>
      </c>
      <c r="H40" s="38">
        <v>473.98333333333329</v>
      </c>
      <c r="I40" s="38">
        <v>465.51666666666659</v>
      </c>
      <c r="J40" s="38">
        <v>493.71666666666664</v>
      </c>
      <c r="K40" s="38">
        <v>502.18333333333334</v>
      </c>
      <c r="L40" s="38">
        <v>507.81666666666666</v>
      </c>
      <c r="M40" s="28">
        <v>496.55</v>
      </c>
      <c r="N40" s="28">
        <v>482.45</v>
      </c>
      <c r="O40" s="39">
        <v>6064000</v>
      </c>
      <c r="P40" s="40">
        <v>4.0065861690450053E-2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321.75</v>
      </c>
      <c r="F41" s="37">
        <v>316.28333333333336</v>
      </c>
      <c r="G41" s="38">
        <v>309.36666666666673</v>
      </c>
      <c r="H41" s="38">
        <v>296.98333333333335</v>
      </c>
      <c r="I41" s="38">
        <v>290.06666666666672</v>
      </c>
      <c r="J41" s="38">
        <v>328.66666666666674</v>
      </c>
      <c r="K41" s="38">
        <v>335.58333333333337</v>
      </c>
      <c r="L41" s="38">
        <v>347.96666666666675</v>
      </c>
      <c r="M41" s="28">
        <v>323.2</v>
      </c>
      <c r="N41" s="28">
        <v>303.89999999999998</v>
      </c>
      <c r="O41" s="39">
        <v>32999400</v>
      </c>
      <c r="P41" s="40">
        <v>7.4304131262818637E-2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116.55</v>
      </c>
      <c r="F42" s="37">
        <v>115.05</v>
      </c>
      <c r="G42" s="38">
        <v>113.3</v>
      </c>
      <c r="H42" s="38">
        <v>110.05</v>
      </c>
      <c r="I42" s="38">
        <v>108.3</v>
      </c>
      <c r="J42" s="38">
        <v>118.3</v>
      </c>
      <c r="K42" s="38">
        <v>120.05</v>
      </c>
      <c r="L42" s="38">
        <v>123.3</v>
      </c>
      <c r="M42" s="28">
        <v>116.8</v>
      </c>
      <c r="N42" s="28">
        <v>111.8</v>
      </c>
      <c r="O42" s="39">
        <v>102948300</v>
      </c>
      <c r="P42" s="40">
        <v>-9.5590502621029916E-2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2009.15</v>
      </c>
      <c r="F43" s="37">
        <v>1997.4833333333336</v>
      </c>
      <c r="G43" s="38">
        <v>1967.7666666666671</v>
      </c>
      <c r="H43" s="38">
        <v>1926.3833333333334</v>
      </c>
      <c r="I43" s="38">
        <v>1896.666666666667</v>
      </c>
      <c r="J43" s="38">
        <v>2038.8666666666672</v>
      </c>
      <c r="K43" s="38">
        <v>2068.5833333333335</v>
      </c>
      <c r="L43" s="38">
        <v>2109.9666666666672</v>
      </c>
      <c r="M43" s="28">
        <v>2027.2</v>
      </c>
      <c r="N43" s="28">
        <v>1956.1</v>
      </c>
      <c r="O43" s="39">
        <v>1654950</v>
      </c>
      <c r="P43" s="40">
        <v>0.17584994138335286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216.3</v>
      </c>
      <c r="F44" s="37">
        <v>215.29999999999998</v>
      </c>
      <c r="G44" s="38">
        <v>212.39999999999998</v>
      </c>
      <c r="H44" s="38">
        <v>208.5</v>
      </c>
      <c r="I44" s="38">
        <v>205.6</v>
      </c>
      <c r="J44" s="38">
        <v>219.19999999999996</v>
      </c>
      <c r="K44" s="38">
        <v>222.1</v>
      </c>
      <c r="L44" s="38">
        <v>225.99999999999994</v>
      </c>
      <c r="M44" s="28">
        <v>218.2</v>
      </c>
      <c r="N44" s="28">
        <v>211.4</v>
      </c>
      <c r="O44" s="39">
        <v>35366600</v>
      </c>
      <c r="P44" s="40">
        <v>0.14449090014756519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713.4</v>
      </c>
      <c r="F45" s="37">
        <v>708.66666666666663</v>
      </c>
      <c r="G45" s="38">
        <v>702.93333333333328</v>
      </c>
      <c r="H45" s="38">
        <v>692.4666666666667</v>
      </c>
      <c r="I45" s="38">
        <v>686.73333333333335</v>
      </c>
      <c r="J45" s="38">
        <v>719.13333333333321</v>
      </c>
      <c r="K45" s="38">
        <v>724.86666666666656</v>
      </c>
      <c r="L45" s="38">
        <v>735.33333333333314</v>
      </c>
      <c r="M45" s="28">
        <v>714.4</v>
      </c>
      <c r="N45" s="28">
        <v>698.2</v>
      </c>
      <c r="O45" s="39">
        <v>4022700</v>
      </c>
      <c r="P45" s="40">
        <v>-7.0594623947868584E-3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706.05</v>
      </c>
      <c r="F46" s="37">
        <v>703.98333333333323</v>
      </c>
      <c r="G46" s="38">
        <v>700.11666666666645</v>
      </c>
      <c r="H46" s="38">
        <v>694.18333333333317</v>
      </c>
      <c r="I46" s="38">
        <v>690.31666666666638</v>
      </c>
      <c r="J46" s="38">
        <v>709.91666666666652</v>
      </c>
      <c r="K46" s="38">
        <v>713.7833333333333</v>
      </c>
      <c r="L46" s="38">
        <v>719.71666666666658</v>
      </c>
      <c r="M46" s="28">
        <v>707.85</v>
      </c>
      <c r="N46" s="28">
        <v>698.05</v>
      </c>
      <c r="O46" s="39">
        <v>5292750</v>
      </c>
      <c r="P46" s="40">
        <v>6.9890842935112191E-2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759.5</v>
      </c>
      <c r="F47" s="37">
        <v>759.38333333333333</v>
      </c>
      <c r="G47" s="38">
        <v>751.26666666666665</v>
      </c>
      <c r="H47" s="38">
        <v>743.0333333333333</v>
      </c>
      <c r="I47" s="38">
        <v>734.91666666666663</v>
      </c>
      <c r="J47" s="38">
        <v>767.61666666666667</v>
      </c>
      <c r="K47" s="38">
        <v>775.73333333333323</v>
      </c>
      <c r="L47" s="38">
        <v>783.9666666666667</v>
      </c>
      <c r="M47" s="28">
        <v>767.5</v>
      </c>
      <c r="N47" s="28">
        <v>751.15</v>
      </c>
      <c r="O47" s="39">
        <v>51070100</v>
      </c>
      <c r="P47" s="40">
        <v>-2.2741733170935665E-2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54.15</v>
      </c>
      <c r="F48" s="37">
        <v>52.75</v>
      </c>
      <c r="G48" s="38">
        <v>51.15</v>
      </c>
      <c r="H48" s="38">
        <v>48.15</v>
      </c>
      <c r="I48" s="38">
        <v>46.55</v>
      </c>
      <c r="J48" s="38">
        <v>55.75</v>
      </c>
      <c r="K48" s="38">
        <v>57.349999999999994</v>
      </c>
      <c r="L48" s="38">
        <v>60.35</v>
      </c>
      <c r="M48" s="28">
        <v>54.35</v>
      </c>
      <c r="N48" s="28">
        <v>49.75</v>
      </c>
      <c r="O48" s="39">
        <v>104884500</v>
      </c>
      <c r="P48" s="40">
        <v>3.6633457866334582E-2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343</v>
      </c>
      <c r="F49" s="37">
        <v>341.5</v>
      </c>
      <c r="G49" s="38">
        <v>339.05</v>
      </c>
      <c r="H49" s="38">
        <v>335.1</v>
      </c>
      <c r="I49" s="38">
        <v>332.65000000000003</v>
      </c>
      <c r="J49" s="38">
        <v>345.45</v>
      </c>
      <c r="K49" s="38">
        <v>347.90000000000003</v>
      </c>
      <c r="L49" s="38">
        <v>351.84999999999997</v>
      </c>
      <c r="M49" s="28">
        <v>343.95</v>
      </c>
      <c r="N49" s="28">
        <v>337.55</v>
      </c>
      <c r="O49" s="39">
        <v>14699300</v>
      </c>
      <c r="P49" s="40">
        <v>-2.0536398467432951E-2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14629.85</v>
      </c>
      <c r="F50" s="37">
        <v>14571.949999999999</v>
      </c>
      <c r="G50" s="38">
        <v>14453.899999999998</v>
      </c>
      <c r="H50" s="38">
        <v>14277.949999999999</v>
      </c>
      <c r="I50" s="38">
        <v>14159.899999999998</v>
      </c>
      <c r="J50" s="38">
        <v>14747.899999999998</v>
      </c>
      <c r="K50" s="38">
        <v>14865.949999999997</v>
      </c>
      <c r="L50" s="38">
        <v>15041.899999999998</v>
      </c>
      <c r="M50" s="28">
        <v>14690</v>
      </c>
      <c r="N50" s="28">
        <v>14396</v>
      </c>
      <c r="O50" s="39">
        <v>159350</v>
      </c>
      <c r="P50" s="40">
        <v>6.0565723793677202E-2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375.3</v>
      </c>
      <c r="F51" s="37">
        <v>371.39999999999992</v>
      </c>
      <c r="G51" s="38">
        <v>366.79999999999984</v>
      </c>
      <c r="H51" s="38">
        <v>358.2999999999999</v>
      </c>
      <c r="I51" s="38">
        <v>353.69999999999982</v>
      </c>
      <c r="J51" s="38">
        <v>379.89999999999986</v>
      </c>
      <c r="K51" s="38">
        <v>384.49999999999989</v>
      </c>
      <c r="L51" s="38">
        <v>392.99999999999989</v>
      </c>
      <c r="M51" s="28">
        <v>376</v>
      </c>
      <c r="N51" s="28">
        <v>362.9</v>
      </c>
      <c r="O51" s="39">
        <v>20399400</v>
      </c>
      <c r="P51" s="40">
        <v>-4.1606765327695562E-2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3229.15</v>
      </c>
      <c r="F52" s="37">
        <v>3213.7666666666664</v>
      </c>
      <c r="G52" s="38">
        <v>3191.7833333333328</v>
      </c>
      <c r="H52" s="38">
        <v>3154.4166666666665</v>
      </c>
      <c r="I52" s="38">
        <v>3132.4333333333329</v>
      </c>
      <c r="J52" s="38">
        <v>3251.1333333333328</v>
      </c>
      <c r="K52" s="38">
        <v>3273.1166666666663</v>
      </c>
      <c r="L52" s="38">
        <v>3310.4833333333327</v>
      </c>
      <c r="M52" s="28">
        <v>3235.75</v>
      </c>
      <c r="N52" s="28">
        <v>3176.4</v>
      </c>
      <c r="O52" s="39">
        <v>1451800</v>
      </c>
      <c r="P52" s="40">
        <v>-1.8390804597701149E-2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467.55</v>
      </c>
      <c r="F53" s="37">
        <v>463.8</v>
      </c>
      <c r="G53" s="38">
        <v>458</v>
      </c>
      <c r="H53" s="38">
        <v>448.45</v>
      </c>
      <c r="I53" s="38">
        <v>442.65</v>
      </c>
      <c r="J53" s="38">
        <v>473.35</v>
      </c>
      <c r="K53" s="38">
        <v>479.15000000000009</v>
      </c>
      <c r="L53" s="38">
        <v>488.70000000000005</v>
      </c>
      <c r="M53" s="28">
        <v>469.6</v>
      </c>
      <c r="N53" s="28">
        <v>454.25</v>
      </c>
      <c r="O53" s="39">
        <v>4160000</v>
      </c>
      <c r="P53" s="40">
        <v>-4.7335516522774637E-2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240.75</v>
      </c>
      <c r="F54" s="37">
        <v>236.79999999999998</v>
      </c>
      <c r="G54" s="38">
        <v>232.19999999999996</v>
      </c>
      <c r="H54" s="38">
        <v>223.64999999999998</v>
      </c>
      <c r="I54" s="38">
        <v>219.04999999999995</v>
      </c>
      <c r="J54" s="38">
        <v>245.34999999999997</v>
      </c>
      <c r="K54" s="38">
        <v>249.95</v>
      </c>
      <c r="L54" s="38">
        <v>258.5</v>
      </c>
      <c r="M54" s="28">
        <v>241.4</v>
      </c>
      <c r="N54" s="28">
        <v>228.25</v>
      </c>
      <c r="O54" s="39">
        <v>42433200</v>
      </c>
      <c r="P54" s="40">
        <v>1.019108280254777E-3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659</v>
      </c>
      <c r="F55" s="37">
        <v>651.03333333333342</v>
      </c>
      <c r="G55" s="38">
        <v>640.41666666666686</v>
      </c>
      <c r="H55" s="38">
        <v>621.83333333333348</v>
      </c>
      <c r="I55" s="38">
        <v>611.21666666666692</v>
      </c>
      <c r="J55" s="38">
        <v>669.61666666666679</v>
      </c>
      <c r="K55" s="38">
        <v>680.23333333333335</v>
      </c>
      <c r="L55" s="38">
        <v>698.81666666666672</v>
      </c>
      <c r="M55" s="28">
        <v>661.65</v>
      </c>
      <c r="N55" s="28">
        <v>632.45000000000005</v>
      </c>
      <c r="O55" s="39">
        <v>3527550</v>
      </c>
      <c r="P55" s="40">
        <v>6.4743967039434969E-2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432.8</v>
      </c>
      <c r="F56" s="37">
        <v>430.55</v>
      </c>
      <c r="G56" s="38">
        <v>422.35</v>
      </c>
      <c r="H56" s="38">
        <v>411.90000000000003</v>
      </c>
      <c r="I56" s="38">
        <v>403.70000000000005</v>
      </c>
      <c r="J56" s="38">
        <v>441</v>
      </c>
      <c r="K56" s="38">
        <v>449.19999999999993</v>
      </c>
      <c r="L56" s="38">
        <v>459.65</v>
      </c>
      <c r="M56" s="28">
        <v>438.75</v>
      </c>
      <c r="N56" s="28">
        <v>420.1</v>
      </c>
      <c r="O56" s="39">
        <v>2856000</v>
      </c>
      <c r="P56" s="40">
        <v>0.11410181392627268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711.8</v>
      </c>
      <c r="F57" s="37">
        <v>711.16666666666663</v>
      </c>
      <c r="G57" s="38">
        <v>700.33333333333326</v>
      </c>
      <c r="H57" s="38">
        <v>688.86666666666667</v>
      </c>
      <c r="I57" s="38">
        <v>678.0333333333333</v>
      </c>
      <c r="J57" s="38">
        <v>722.63333333333321</v>
      </c>
      <c r="K57" s="38">
        <v>733.46666666666647</v>
      </c>
      <c r="L57" s="38">
        <v>744.93333333333317</v>
      </c>
      <c r="M57" s="28">
        <v>722</v>
      </c>
      <c r="N57" s="28">
        <v>699.7</v>
      </c>
      <c r="O57" s="39">
        <v>7880000</v>
      </c>
      <c r="P57" s="40">
        <v>2.9056480574600065E-2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1019.8</v>
      </c>
      <c r="F58" s="37">
        <v>1020.5166666666668</v>
      </c>
      <c r="G58" s="38">
        <v>1011.2833333333335</v>
      </c>
      <c r="H58" s="38">
        <v>1002.7666666666668</v>
      </c>
      <c r="I58" s="38">
        <v>993.53333333333353</v>
      </c>
      <c r="J58" s="38">
        <v>1029.0333333333335</v>
      </c>
      <c r="K58" s="38">
        <v>1038.2666666666669</v>
      </c>
      <c r="L58" s="38">
        <v>1046.7833333333335</v>
      </c>
      <c r="M58" s="28">
        <v>1029.75</v>
      </c>
      <c r="N58" s="28">
        <v>1012</v>
      </c>
      <c r="O58" s="39">
        <v>7760350</v>
      </c>
      <c r="P58" s="40">
        <v>1.2579671251257967E-3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187.25</v>
      </c>
      <c r="F59" s="37">
        <v>186.5333333333333</v>
      </c>
      <c r="G59" s="38">
        <v>184.9166666666666</v>
      </c>
      <c r="H59" s="38">
        <v>182.58333333333329</v>
      </c>
      <c r="I59" s="38">
        <v>180.96666666666658</v>
      </c>
      <c r="J59" s="38">
        <v>188.86666666666662</v>
      </c>
      <c r="K59" s="38">
        <v>190.48333333333329</v>
      </c>
      <c r="L59" s="38">
        <v>192.81666666666663</v>
      </c>
      <c r="M59" s="28">
        <v>188.15</v>
      </c>
      <c r="N59" s="28">
        <v>184.2</v>
      </c>
      <c r="O59" s="39">
        <v>35296800</v>
      </c>
      <c r="P59" s="40">
        <v>5.7443752991862135E-3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4441.45</v>
      </c>
      <c r="F60" s="37">
        <v>4441.5166666666673</v>
      </c>
      <c r="G60" s="38">
        <v>4373.0333333333347</v>
      </c>
      <c r="H60" s="38">
        <v>4304.6166666666677</v>
      </c>
      <c r="I60" s="38">
        <v>4236.133333333335</v>
      </c>
      <c r="J60" s="38">
        <v>4509.9333333333343</v>
      </c>
      <c r="K60" s="38">
        <v>4578.4166666666661</v>
      </c>
      <c r="L60" s="38">
        <v>4646.8333333333339</v>
      </c>
      <c r="M60" s="28">
        <v>4510</v>
      </c>
      <c r="N60" s="28">
        <v>4373.1000000000004</v>
      </c>
      <c r="O60" s="39">
        <v>1106700</v>
      </c>
      <c r="P60" s="40">
        <v>6.7110211165750652E-2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1558.1</v>
      </c>
      <c r="F61" s="37">
        <v>1550.0166666666667</v>
      </c>
      <c r="G61" s="38">
        <v>1539.1333333333332</v>
      </c>
      <c r="H61" s="38">
        <v>1520.1666666666665</v>
      </c>
      <c r="I61" s="38">
        <v>1509.2833333333331</v>
      </c>
      <c r="J61" s="38">
        <v>1568.9833333333333</v>
      </c>
      <c r="K61" s="38">
        <v>1579.866666666667</v>
      </c>
      <c r="L61" s="38">
        <v>1598.8333333333335</v>
      </c>
      <c r="M61" s="28">
        <v>1560.9</v>
      </c>
      <c r="N61" s="28">
        <v>1531.05</v>
      </c>
      <c r="O61" s="39">
        <v>2294250</v>
      </c>
      <c r="P61" s="40">
        <v>9.3932861102556213E-3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686.15</v>
      </c>
      <c r="F62" s="37">
        <v>679.2833333333333</v>
      </c>
      <c r="G62" s="38">
        <v>670.61666666666656</v>
      </c>
      <c r="H62" s="38">
        <v>655.08333333333326</v>
      </c>
      <c r="I62" s="38">
        <v>646.41666666666652</v>
      </c>
      <c r="J62" s="38">
        <v>694.81666666666661</v>
      </c>
      <c r="K62" s="38">
        <v>703.48333333333335</v>
      </c>
      <c r="L62" s="38">
        <v>719.01666666666665</v>
      </c>
      <c r="M62" s="28">
        <v>687.95</v>
      </c>
      <c r="N62" s="28">
        <v>663.75</v>
      </c>
      <c r="O62" s="39">
        <v>6258400</v>
      </c>
      <c r="P62" s="40">
        <v>4.4877788166154668E-2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801.95</v>
      </c>
      <c r="F63" s="37">
        <v>802.18333333333339</v>
      </c>
      <c r="G63" s="38">
        <v>796.96666666666681</v>
      </c>
      <c r="H63" s="38">
        <v>791.98333333333346</v>
      </c>
      <c r="I63" s="38">
        <v>786.76666666666688</v>
      </c>
      <c r="J63" s="38">
        <v>807.16666666666674</v>
      </c>
      <c r="K63" s="38">
        <v>812.38333333333344</v>
      </c>
      <c r="L63" s="38">
        <v>817.36666666666667</v>
      </c>
      <c r="M63" s="28">
        <v>807.4</v>
      </c>
      <c r="N63" s="28">
        <v>797.2</v>
      </c>
      <c r="O63" s="39">
        <v>1298125</v>
      </c>
      <c r="P63" s="40">
        <v>9.4886663152345813E-2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374.9</v>
      </c>
      <c r="F64" s="37">
        <v>375.45</v>
      </c>
      <c r="G64" s="38">
        <v>371.5</v>
      </c>
      <c r="H64" s="38">
        <v>368.1</v>
      </c>
      <c r="I64" s="38">
        <v>364.15000000000003</v>
      </c>
      <c r="J64" s="38">
        <v>378.84999999999997</v>
      </c>
      <c r="K64" s="38">
        <v>382.7999999999999</v>
      </c>
      <c r="L64" s="38">
        <v>386.19999999999993</v>
      </c>
      <c r="M64" s="28">
        <v>379.4</v>
      </c>
      <c r="N64" s="28">
        <v>372.05</v>
      </c>
      <c r="O64" s="39">
        <v>4419800</v>
      </c>
      <c r="P64" s="40">
        <v>-2.4046635899927133E-2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135.05000000000001</v>
      </c>
      <c r="F65" s="37">
        <v>133.35</v>
      </c>
      <c r="G65" s="38">
        <v>131.14999999999998</v>
      </c>
      <c r="H65" s="38">
        <v>127.24999999999997</v>
      </c>
      <c r="I65" s="38">
        <v>125.04999999999995</v>
      </c>
      <c r="J65" s="38">
        <v>137.25</v>
      </c>
      <c r="K65" s="38">
        <v>139.44999999999999</v>
      </c>
      <c r="L65" s="38">
        <v>143.35000000000002</v>
      </c>
      <c r="M65" s="28">
        <v>135.55000000000001</v>
      </c>
      <c r="N65" s="28">
        <v>129.44999999999999</v>
      </c>
      <c r="O65" s="39">
        <v>13324600</v>
      </c>
      <c r="P65" s="40">
        <v>3.4856086612094009E-2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1138.95</v>
      </c>
      <c r="F66" s="37">
        <v>1130.1166666666666</v>
      </c>
      <c r="G66" s="38">
        <v>1116.2333333333331</v>
      </c>
      <c r="H66" s="38">
        <v>1093.5166666666667</v>
      </c>
      <c r="I66" s="38">
        <v>1079.6333333333332</v>
      </c>
      <c r="J66" s="38">
        <v>1152.833333333333</v>
      </c>
      <c r="K66" s="38">
        <v>1166.7166666666667</v>
      </c>
      <c r="L66" s="38">
        <v>1189.4333333333329</v>
      </c>
      <c r="M66" s="28">
        <v>1144</v>
      </c>
      <c r="N66" s="28">
        <v>1107.4000000000001</v>
      </c>
      <c r="O66" s="39">
        <v>1845000</v>
      </c>
      <c r="P66" s="40">
        <v>3.465679676985195E-2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545.29999999999995</v>
      </c>
      <c r="F67" s="37">
        <v>543.30000000000007</v>
      </c>
      <c r="G67" s="38">
        <v>540.00000000000011</v>
      </c>
      <c r="H67" s="38">
        <v>534.70000000000005</v>
      </c>
      <c r="I67" s="38">
        <v>531.40000000000009</v>
      </c>
      <c r="J67" s="38">
        <v>548.60000000000014</v>
      </c>
      <c r="K67" s="38">
        <v>551.90000000000009</v>
      </c>
      <c r="L67" s="38">
        <v>557.20000000000016</v>
      </c>
      <c r="M67" s="28">
        <v>546.6</v>
      </c>
      <c r="N67" s="28">
        <v>538</v>
      </c>
      <c r="O67" s="39">
        <v>11661250</v>
      </c>
      <c r="P67" s="40">
        <v>2.1443122118580465E-4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1531.35</v>
      </c>
      <c r="F68" s="37">
        <v>1521.7166666666665</v>
      </c>
      <c r="G68" s="38">
        <v>1499.2333333333329</v>
      </c>
      <c r="H68" s="38">
        <v>1467.1166666666663</v>
      </c>
      <c r="I68" s="38">
        <v>1444.6333333333328</v>
      </c>
      <c r="J68" s="38">
        <v>1553.833333333333</v>
      </c>
      <c r="K68" s="38">
        <v>1576.3166666666666</v>
      </c>
      <c r="L68" s="38">
        <v>1608.4333333333332</v>
      </c>
      <c r="M68" s="28">
        <v>1544.2</v>
      </c>
      <c r="N68" s="28">
        <v>1489.6</v>
      </c>
      <c r="O68" s="39">
        <v>1303250</v>
      </c>
      <c r="P68" s="40">
        <v>5.20632472040108E-3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2310.3000000000002</v>
      </c>
      <c r="F69" s="37">
        <v>2299.6333333333332</v>
      </c>
      <c r="G69" s="38">
        <v>2262.3166666666666</v>
      </c>
      <c r="H69" s="38">
        <v>2214.3333333333335</v>
      </c>
      <c r="I69" s="38">
        <v>2177.0166666666669</v>
      </c>
      <c r="J69" s="38">
        <v>2347.6166666666663</v>
      </c>
      <c r="K69" s="38">
        <v>2384.9333333333329</v>
      </c>
      <c r="L69" s="38">
        <v>2432.9166666666661</v>
      </c>
      <c r="M69" s="28">
        <v>2336.9499999999998</v>
      </c>
      <c r="N69" s="28">
        <v>2251.65</v>
      </c>
      <c r="O69" s="39">
        <v>1915000</v>
      </c>
      <c r="P69" s="40">
        <v>8.791364862945604E-2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335</v>
      </c>
      <c r="F70" s="37">
        <v>335.3</v>
      </c>
      <c r="G70" s="38">
        <v>330.90000000000003</v>
      </c>
      <c r="H70" s="38">
        <v>326.8</v>
      </c>
      <c r="I70" s="38">
        <v>322.40000000000003</v>
      </c>
      <c r="J70" s="38">
        <v>339.40000000000003</v>
      </c>
      <c r="K70" s="38">
        <v>343.8</v>
      </c>
      <c r="L70" s="38">
        <v>347.90000000000003</v>
      </c>
      <c r="M70" s="28">
        <v>339.7</v>
      </c>
      <c r="N70" s="28">
        <v>331.2</v>
      </c>
      <c r="O70" s="39">
        <v>14400300</v>
      </c>
      <c r="P70" s="40">
        <v>2.572083879423329E-2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4394.5</v>
      </c>
      <c r="F71" s="37">
        <v>4399.833333333333</v>
      </c>
      <c r="G71" s="38">
        <v>4345.7666666666664</v>
      </c>
      <c r="H71" s="38">
        <v>4297.0333333333338</v>
      </c>
      <c r="I71" s="38">
        <v>4242.9666666666672</v>
      </c>
      <c r="J71" s="38">
        <v>4448.5666666666657</v>
      </c>
      <c r="K71" s="38">
        <v>4502.6333333333332</v>
      </c>
      <c r="L71" s="38">
        <v>4551.366666666665</v>
      </c>
      <c r="M71" s="28">
        <v>4453.8999999999996</v>
      </c>
      <c r="N71" s="28">
        <v>4351.1000000000004</v>
      </c>
      <c r="O71" s="39">
        <v>2256100</v>
      </c>
      <c r="P71" s="40">
        <v>2.7835990888382688E-2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4368.95</v>
      </c>
      <c r="F72" s="37">
        <v>4355.1500000000005</v>
      </c>
      <c r="G72" s="38">
        <v>4314.3000000000011</v>
      </c>
      <c r="H72" s="38">
        <v>4259.6500000000005</v>
      </c>
      <c r="I72" s="38">
        <v>4218.8000000000011</v>
      </c>
      <c r="J72" s="38">
        <v>4409.8000000000011</v>
      </c>
      <c r="K72" s="38">
        <v>4450.6500000000015</v>
      </c>
      <c r="L72" s="38">
        <v>4505.3000000000011</v>
      </c>
      <c r="M72" s="28">
        <v>4396</v>
      </c>
      <c r="N72" s="28">
        <v>4300.5</v>
      </c>
      <c r="O72" s="39">
        <v>538125</v>
      </c>
      <c r="P72" s="40">
        <v>5.6182531894013739E-2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388.1</v>
      </c>
      <c r="F73" s="37">
        <v>386</v>
      </c>
      <c r="G73" s="38">
        <v>382.3</v>
      </c>
      <c r="H73" s="38">
        <v>376.5</v>
      </c>
      <c r="I73" s="38">
        <v>372.8</v>
      </c>
      <c r="J73" s="38">
        <v>391.8</v>
      </c>
      <c r="K73" s="38">
        <v>395.50000000000006</v>
      </c>
      <c r="L73" s="38">
        <v>401.3</v>
      </c>
      <c r="M73" s="28">
        <v>389.7</v>
      </c>
      <c r="N73" s="28">
        <v>380.2</v>
      </c>
      <c r="O73" s="39">
        <v>34928850</v>
      </c>
      <c r="P73" s="40">
        <v>3.9838747925065214E-3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4290.45</v>
      </c>
      <c r="F74" s="37">
        <v>4303.2833333333328</v>
      </c>
      <c r="G74" s="38">
        <v>4263.1666666666661</v>
      </c>
      <c r="H74" s="38">
        <v>4235.8833333333332</v>
      </c>
      <c r="I74" s="38">
        <v>4195.7666666666664</v>
      </c>
      <c r="J74" s="38">
        <v>4330.5666666666657</v>
      </c>
      <c r="K74" s="38">
        <v>4370.6833333333325</v>
      </c>
      <c r="L74" s="38">
        <v>4397.9666666666653</v>
      </c>
      <c r="M74" s="28">
        <v>4343.3999999999996</v>
      </c>
      <c r="N74" s="28">
        <v>4276</v>
      </c>
      <c r="O74" s="39">
        <v>2694500</v>
      </c>
      <c r="P74" s="40">
        <v>2.1466142254655735E-2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2493.85</v>
      </c>
      <c r="F75" s="37">
        <v>2474.7333333333336</v>
      </c>
      <c r="G75" s="38">
        <v>2449.2166666666672</v>
      </c>
      <c r="H75" s="38">
        <v>2404.5833333333335</v>
      </c>
      <c r="I75" s="38">
        <v>2379.0666666666671</v>
      </c>
      <c r="J75" s="38">
        <v>2519.3666666666672</v>
      </c>
      <c r="K75" s="38">
        <v>2544.8833333333337</v>
      </c>
      <c r="L75" s="38">
        <v>2589.5166666666673</v>
      </c>
      <c r="M75" s="28">
        <v>2500.25</v>
      </c>
      <c r="N75" s="28">
        <v>2430.1</v>
      </c>
      <c r="O75" s="39">
        <v>3787350</v>
      </c>
      <c r="P75" s="40">
        <v>-9.4287806664225555E-3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1557.3</v>
      </c>
      <c r="F76" s="37">
        <v>1542.3833333333332</v>
      </c>
      <c r="G76" s="38">
        <v>1521.7666666666664</v>
      </c>
      <c r="H76" s="38">
        <v>1486.2333333333331</v>
      </c>
      <c r="I76" s="38">
        <v>1465.6166666666663</v>
      </c>
      <c r="J76" s="38">
        <v>1577.9166666666665</v>
      </c>
      <c r="K76" s="38">
        <v>1598.5333333333333</v>
      </c>
      <c r="L76" s="38">
        <v>1634.0666666666666</v>
      </c>
      <c r="M76" s="28">
        <v>1563</v>
      </c>
      <c r="N76" s="28">
        <v>1506.85</v>
      </c>
      <c r="O76" s="39">
        <v>5435650</v>
      </c>
      <c r="P76" s="40">
        <v>-4.2317380352644837E-3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158</v>
      </c>
      <c r="F77" s="37">
        <v>156.41666666666666</v>
      </c>
      <c r="G77" s="38">
        <v>153.98333333333332</v>
      </c>
      <c r="H77" s="38">
        <v>149.96666666666667</v>
      </c>
      <c r="I77" s="38">
        <v>147.53333333333333</v>
      </c>
      <c r="J77" s="38">
        <v>160.43333333333331</v>
      </c>
      <c r="K77" s="38">
        <v>162.86666666666665</v>
      </c>
      <c r="L77" s="38">
        <v>166.8833333333333</v>
      </c>
      <c r="M77" s="28">
        <v>158.85</v>
      </c>
      <c r="N77" s="28">
        <v>152.4</v>
      </c>
      <c r="O77" s="39">
        <v>21751200</v>
      </c>
      <c r="P77" s="40">
        <v>2.7551020408163266E-2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102.05</v>
      </c>
      <c r="F78" s="37">
        <v>100.88333333333333</v>
      </c>
      <c r="G78" s="38">
        <v>98.966666666666654</v>
      </c>
      <c r="H78" s="38">
        <v>95.883333333333326</v>
      </c>
      <c r="I78" s="38">
        <v>93.966666666666654</v>
      </c>
      <c r="J78" s="38">
        <v>103.96666666666665</v>
      </c>
      <c r="K78" s="38">
        <v>105.88333333333334</v>
      </c>
      <c r="L78" s="38">
        <v>108.96666666666665</v>
      </c>
      <c r="M78" s="28">
        <v>102.8</v>
      </c>
      <c r="N78" s="28">
        <v>97.8</v>
      </c>
      <c r="O78" s="39">
        <v>59280000</v>
      </c>
      <c r="P78" s="40">
        <v>5.7685782151340346E-3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129</v>
      </c>
      <c r="F79" s="37">
        <v>127.88333333333333</v>
      </c>
      <c r="G79" s="38">
        <v>126.26666666666665</v>
      </c>
      <c r="H79" s="38">
        <v>123.53333333333333</v>
      </c>
      <c r="I79" s="38">
        <v>121.91666666666666</v>
      </c>
      <c r="J79" s="38">
        <v>130.61666666666665</v>
      </c>
      <c r="K79" s="38">
        <v>132.23333333333332</v>
      </c>
      <c r="L79" s="38">
        <v>134.96666666666664</v>
      </c>
      <c r="M79" s="28">
        <v>129.5</v>
      </c>
      <c r="N79" s="28">
        <v>125.15</v>
      </c>
      <c r="O79" s="39">
        <v>14575600</v>
      </c>
      <c r="P79" s="40">
        <v>8.2733812949640287E-3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162.44999999999999</v>
      </c>
      <c r="F80" s="37">
        <v>160.21666666666667</v>
      </c>
      <c r="G80" s="38">
        <v>157.78333333333333</v>
      </c>
      <c r="H80" s="38">
        <v>153.11666666666667</v>
      </c>
      <c r="I80" s="38">
        <v>150.68333333333334</v>
      </c>
      <c r="J80" s="38">
        <v>164.88333333333333</v>
      </c>
      <c r="K80" s="38">
        <v>167.31666666666666</v>
      </c>
      <c r="L80" s="38">
        <v>171.98333333333332</v>
      </c>
      <c r="M80" s="28">
        <v>162.65</v>
      </c>
      <c r="N80" s="28">
        <v>155.55000000000001</v>
      </c>
      <c r="O80" s="39">
        <v>30768400</v>
      </c>
      <c r="P80" s="40">
        <v>-1.4843749999999999E-2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454.5</v>
      </c>
      <c r="F81" s="37">
        <v>449.93333333333334</v>
      </c>
      <c r="G81" s="38">
        <v>444.7166666666667</v>
      </c>
      <c r="H81" s="38">
        <v>434.93333333333334</v>
      </c>
      <c r="I81" s="38">
        <v>429.7166666666667</v>
      </c>
      <c r="J81" s="38">
        <v>459.7166666666667</v>
      </c>
      <c r="K81" s="38">
        <v>464.93333333333328</v>
      </c>
      <c r="L81" s="38">
        <v>474.7166666666667</v>
      </c>
      <c r="M81" s="28">
        <v>455.15</v>
      </c>
      <c r="N81" s="28">
        <v>440.15</v>
      </c>
      <c r="O81" s="39">
        <v>6866650</v>
      </c>
      <c r="P81" s="40">
        <v>-1.3709943838784275E-2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39.15</v>
      </c>
      <c r="F82" s="37">
        <v>38.483333333333334</v>
      </c>
      <c r="G82" s="38">
        <v>37.466666666666669</v>
      </c>
      <c r="H82" s="38">
        <v>35.783333333333331</v>
      </c>
      <c r="I82" s="38">
        <v>34.766666666666666</v>
      </c>
      <c r="J82" s="38">
        <v>40.166666666666671</v>
      </c>
      <c r="K82" s="38">
        <v>41.183333333333337</v>
      </c>
      <c r="L82" s="38">
        <v>42.866666666666674</v>
      </c>
      <c r="M82" s="28">
        <v>39.5</v>
      </c>
      <c r="N82" s="28">
        <v>36.799999999999997</v>
      </c>
      <c r="O82" s="39">
        <v>118012500</v>
      </c>
      <c r="P82" s="40">
        <v>1.0597302504816955E-2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865.05</v>
      </c>
      <c r="F83" s="37">
        <v>858.05000000000007</v>
      </c>
      <c r="G83" s="38">
        <v>838.40000000000009</v>
      </c>
      <c r="H83" s="38">
        <v>811.75</v>
      </c>
      <c r="I83" s="38">
        <v>792.1</v>
      </c>
      <c r="J83" s="38">
        <v>884.70000000000016</v>
      </c>
      <c r="K83" s="38">
        <v>904.35</v>
      </c>
      <c r="L83" s="38">
        <v>931.00000000000023</v>
      </c>
      <c r="M83" s="28">
        <v>877.7</v>
      </c>
      <c r="N83" s="28">
        <v>831.4</v>
      </c>
      <c r="O83" s="39">
        <v>2641600</v>
      </c>
      <c r="P83" s="40">
        <v>5.6133056133056136E-2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755</v>
      </c>
      <c r="F84" s="37">
        <v>751.01666666666677</v>
      </c>
      <c r="G84" s="38">
        <v>744.63333333333355</v>
      </c>
      <c r="H84" s="38">
        <v>734.26666666666677</v>
      </c>
      <c r="I84" s="38">
        <v>727.88333333333355</v>
      </c>
      <c r="J84" s="38">
        <v>761.38333333333355</v>
      </c>
      <c r="K84" s="38">
        <v>767.76666666666677</v>
      </c>
      <c r="L84" s="38">
        <v>778.13333333333355</v>
      </c>
      <c r="M84" s="28">
        <v>757.4</v>
      </c>
      <c r="N84" s="28">
        <v>740.65</v>
      </c>
      <c r="O84" s="39">
        <v>8212500</v>
      </c>
      <c r="P84" s="40">
        <v>-2.336782019265073E-2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1702.15</v>
      </c>
      <c r="F85" s="37">
        <v>1694.6166666666668</v>
      </c>
      <c r="G85" s="38">
        <v>1681.6833333333336</v>
      </c>
      <c r="H85" s="38">
        <v>1661.2166666666669</v>
      </c>
      <c r="I85" s="38">
        <v>1648.2833333333338</v>
      </c>
      <c r="J85" s="38">
        <v>1715.0833333333335</v>
      </c>
      <c r="K85" s="38">
        <v>1728.0166666666669</v>
      </c>
      <c r="L85" s="38">
        <v>1748.4833333333333</v>
      </c>
      <c r="M85" s="28">
        <v>1707.55</v>
      </c>
      <c r="N85" s="28">
        <v>1674.15</v>
      </c>
      <c r="O85" s="39">
        <v>4101500</v>
      </c>
      <c r="P85" s="40">
        <v>-2.0870509736985027E-2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314.64999999999998</v>
      </c>
      <c r="F86" s="37">
        <v>313.59999999999997</v>
      </c>
      <c r="G86" s="38">
        <v>306.99999999999994</v>
      </c>
      <c r="H86" s="38">
        <v>299.34999999999997</v>
      </c>
      <c r="I86" s="38">
        <v>292.74999999999994</v>
      </c>
      <c r="J86" s="38">
        <v>321.24999999999994</v>
      </c>
      <c r="K86" s="38">
        <v>327.84999999999997</v>
      </c>
      <c r="L86" s="38">
        <v>335.49999999999994</v>
      </c>
      <c r="M86" s="28">
        <v>320.2</v>
      </c>
      <c r="N86" s="28">
        <v>305.95</v>
      </c>
      <c r="O86" s="39">
        <v>11387850</v>
      </c>
      <c r="P86" s="40">
        <v>-2.3085279739272135E-3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1678.45</v>
      </c>
      <c r="F87" s="37">
        <v>1676.8166666666666</v>
      </c>
      <c r="G87" s="38">
        <v>1665.6333333333332</v>
      </c>
      <c r="H87" s="38">
        <v>1652.8166666666666</v>
      </c>
      <c r="I87" s="38">
        <v>1641.6333333333332</v>
      </c>
      <c r="J87" s="38">
        <v>1689.6333333333332</v>
      </c>
      <c r="K87" s="38">
        <v>1700.8166666666666</v>
      </c>
      <c r="L87" s="38">
        <v>1713.6333333333332</v>
      </c>
      <c r="M87" s="28">
        <v>1688</v>
      </c>
      <c r="N87" s="28">
        <v>1664</v>
      </c>
      <c r="O87" s="39">
        <v>10024875</v>
      </c>
      <c r="P87" s="40">
        <v>-3.3156498673740051E-4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259.89999999999998</v>
      </c>
      <c r="F88" s="37">
        <v>262.43333333333334</v>
      </c>
      <c r="G88" s="38">
        <v>254.91666666666669</v>
      </c>
      <c r="H88" s="38">
        <v>249.93333333333334</v>
      </c>
      <c r="I88" s="38">
        <v>242.41666666666669</v>
      </c>
      <c r="J88" s="38">
        <v>267.41666666666669</v>
      </c>
      <c r="K88" s="38">
        <v>274.93333333333334</v>
      </c>
      <c r="L88" s="38">
        <v>279.91666666666669</v>
      </c>
      <c r="M88" s="28">
        <v>269.95</v>
      </c>
      <c r="N88" s="28">
        <v>257.45</v>
      </c>
      <c r="O88" s="39">
        <v>2636700</v>
      </c>
      <c r="P88" s="40">
        <v>7.6335877862595422E-2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497.9</v>
      </c>
      <c r="F89" s="37">
        <v>500.65000000000003</v>
      </c>
      <c r="G89" s="38">
        <v>492.95000000000005</v>
      </c>
      <c r="H89" s="38">
        <v>488</v>
      </c>
      <c r="I89" s="38">
        <v>480.3</v>
      </c>
      <c r="J89" s="38">
        <v>505.60000000000008</v>
      </c>
      <c r="K89" s="38">
        <v>513.29999999999995</v>
      </c>
      <c r="L89" s="38">
        <v>518.25000000000011</v>
      </c>
      <c r="M89" s="28">
        <v>508.35</v>
      </c>
      <c r="N89" s="28">
        <v>495.7</v>
      </c>
      <c r="O89" s="39">
        <v>4302500</v>
      </c>
      <c r="P89" s="40">
        <v>0.12226931855233127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1534.15</v>
      </c>
      <c r="F90" s="37">
        <v>1520.3500000000001</v>
      </c>
      <c r="G90" s="38">
        <v>1496.8000000000002</v>
      </c>
      <c r="H90" s="38">
        <v>1459.45</v>
      </c>
      <c r="I90" s="38">
        <v>1435.9</v>
      </c>
      <c r="J90" s="38">
        <v>1557.7000000000003</v>
      </c>
      <c r="K90" s="38">
        <v>1581.25</v>
      </c>
      <c r="L90" s="38">
        <v>1618.6000000000004</v>
      </c>
      <c r="M90" s="28">
        <v>1543.9</v>
      </c>
      <c r="N90" s="28">
        <v>1483</v>
      </c>
      <c r="O90" s="39">
        <v>2266700</v>
      </c>
      <c r="P90" s="40">
        <v>6.6607063030844876E-2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1176.1500000000001</v>
      </c>
      <c r="F91" s="37">
        <v>1171.0166666666667</v>
      </c>
      <c r="G91" s="38">
        <v>1163.3333333333333</v>
      </c>
      <c r="H91" s="38">
        <v>1150.5166666666667</v>
      </c>
      <c r="I91" s="38">
        <v>1142.8333333333333</v>
      </c>
      <c r="J91" s="38">
        <v>1183.8333333333333</v>
      </c>
      <c r="K91" s="38">
        <v>1191.5166666666667</v>
      </c>
      <c r="L91" s="38">
        <v>1204.3333333333333</v>
      </c>
      <c r="M91" s="28">
        <v>1178.7</v>
      </c>
      <c r="N91" s="28">
        <v>1158.2</v>
      </c>
      <c r="O91" s="39">
        <v>4182500</v>
      </c>
      <c r="P91" s="40">
        <v>7.8313253012048199E-3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1170</v>
      </c>
      <c r="F92" s="37">
        <v>1164.6833333333334</v>
      </c>
      <c r="G92" s="38">
        <v>1156.3666666666668</v>
      </c>
      <c r="H92" s="38">
        <v>1142.7333333333333</v>
      </c>
      <c r="I92" s="38">
        <v>1134.4166666666667</v>
      </c>
      <c r="J92" s="38">
        <v>1178.3166666666668</v>
      </c>
      <c r="K92" s="38">
        <v>1186.6333333333334</v>
      </c>
      <c r="L92" s="38">
        <v>1200.2666666666669</v>
      </c>
      <c r="M92" s="28">
        <v>1173</v>
      </c>
      <c r="N92" s="28">
        <v>1151.05</v>
      </c>
      <c r="O92" s="39">
        <v>19173700</v>
      </c>
      <c r="P92" s="40">
        <v>5.6540735029555382E-3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2459.9</v>
      </c>
      <c r="F93" s="37">
        <v>2431.8166666666666</v>
      </c>
      <c r="G93" s="38">
        <v>2391.6333333333332</v>
      </c>
      <c r="H93" s="38">
        <v>2323.3666666666668</v>
      </c>
      <c r="I93" s="38">
        <v>2283.1833333333334</v>
      </c>
      <c r="J93" s="38">
        <v>2500.083333333333</v>
      </c>
      <c r="K93" s="38">
        <v>2540.2666666666664</v>
      </c>
      <c r="L93" s="38">
        <v>2608.5333333333328</v>
      </c>
      <c r="M93" s="28">
        <v>2472</v>
      </c>
      <c r="N93" s="28">
        <v>2363.5500000000002</v>
      </c>
      <c r="O93" s="39">
        <v>21245700</v>
      </c>
      <c r="P93" s="40">
        <v>-6.3419904308905442E-3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2270.75</v>
      </c>
      <c r="F94" s="37">
        <v>2233.4</v>
      </c>
      <c r="G94" s="38">
        <v>2184.9</v>
      </c>
      <c r="H94" s="38">
        <v>2099.0500000000002</v>
      </c>
      <c r="I94" s="38">
        <v>2050.5500000000002</v>
      </c>
      <c r="J94" s="38">
        <v>2319.25</v>
      </c>
      <c r="K94" s="38">
        <v>2367.75</v>
      </c>
      <c r="L94" s="38">
        <v>2453.6</v>
      </c>
      <c r="M94" s="28">
        <v>2281.9</v>
      </c>
      <c r="N94" s="28">
        <v>2147.5500000000002</v>
      </c>
      <c r="O94" s="39">
        <v>2871200</v>
      </c>
      <c r="P94" s="40">
        <v>-9.726150237980272E-3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1500.1</v>
      </c>
      <c r="F95" s="37">
        <v>1490.8666666666668</v>
      </c>
      <c r="G95" s="38">
        <v>1478.5333333333335</v>
      </c>
      <c r="H95" s="38">
        <v>1456.9666666666667</v>
      </c>
      <c r="I95" s="38">
        <v>1444.6333333333334</v>
      </c>
      <c r="J95" s="38">
        <v>1512.4333333333336</v>
      </c>
      <c r="K95" s="38">
        <v>1524.7666666666667</v>
      </c>
      <c r="L95" s="38">
        <v>1546.3333333333337</v>
      </c>
      <c r="M95" s="28">
        <v>1503.2</v>
      </c>
      <c r="N95" s="28">
        <v>1469.3</v>
      </c>
      <c r="O95" s="39">
        <v>40581200</v>
      </c>
      <c r="P95" s="40">
        <v>9.9649583880858511E-3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551.79999999999995</v>
      </c>
      <c r="F96" s="37">
        <v>546.9</v>
      </c>
      <c r="G96" s="38">
        <v>540.9</v>
      </c>
      <c r="H96" s="38">
        <v>530</v>
      </c>
      <c r="I96" s="38">
        <v>524</v>
      </c>
      <c r="J96" s="38">
        <v>557.79999999999995</v>
      </c>
      <c r="K96" s="38">
        <v>563.79999999999995</v>
      </c>
      <c r="L96" s="38">
        <v>574.69999999999993</v>
      </c>
      <c r="M96" s="28">
        <v>552.9</v>
      </c>
      <c r="N96" s="28">
        <v>536</v>
      </c>
      <c r="O96" s="39">
        <v>30816500</v>
      </c>
      <c r="P96" s="40">
        <v>-3.489734049882872E-2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2252.9499999999998</v>
      </c>
      <c r="F97" s="37">
        <v>2221.5833333333335</v>
      </c>
      <c r="G97" s="38">
        <v>2186.166666666667</v>
      </c>
      <c r="H97" s="38">
        <v>2119.3833333333337</v>
      </c>
      <c r="I97" s="38">
        <v>2083.9666666666672</v>
      </c>
      <c r="J97" s="38">
        <v>2288.3666666666668</v>
      </c>
      <c r="K97" s="38">
        <v>2323.7833333333338</v>
      </c>
      <c r="L97" s="38">
        <v>2390.5666666666666</v>
      </c>
      <c r="M97" s="28">
        <v>2257</v>
      </c>
      <c r="N97" s="28">
        <v>2154.8000000000002</v>
      </c>
      <c r="O97" s="39">
        <v>4363800</v>
      </c>
      <c r="P97" s="40">
        <v>0.14220651747153515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572.85</v>
      </c>
      <c r="F98" s="37">
        <v>572.2833333333333</v>
      </c>
      <c r="G98" s="38">
        <v>565.31666666666661</v>
      </c>
      <c r="H98" s="38">
        <v>557.7833333333333</v>
      </c>
      <c r="I98" s="38">
        <v>550.81666666666661</v>
      </c>
      <c r="J98" s="38">
        <v>579.81666666666661</v>
      </c>
      <c r="K98" s="38">
        <v>586.7833333333333</v>
      </c>
      <c r="L98" s="38">
        <v>594.31666666666661</v>
      </c>
      <c r="M98" s="28">
        <v>579.25</v>
      </c>
      <c r="N98" s="28">
        <v>564.75</v>
      </c>
      <c r="O98" s="39">
        <v>29064775</v>
      </c>
      <c r="P98" s="40">
        <v>4.4827452950496581E-2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117.35</v>
      </c>
      <c r="F99" s="37">
        <v>116.41666666666667</v>
      </c>
      <c r="G99" s="38">
        <v>115.18333333333334</v>
      </c>
      <c r="H99" s="38">
        <v>113.01666666666667</v>
      </c>
      <c r="I99" s="38">
        <v>111.78333333333333</v>
      </c>
      <c r="J99" s="38">
        <v>118.58333333333334</v>
      </c>
      <c r="K99" s="38">
        <v>119.81666666666666</v>
      </c>
      <c r="L99" s="38">
        <v>121.98333333333335</v>
      </c>
      <c r="M99" s="28">
        <v>117.65</v>
      </c>
      <c r="N99" s="28">
        <v>114.25</v>
      </c>
      <c r="O99" s="39">
        <v>19539200</v>
      </c>
      <c r="P99" s="40">
        <v>-2.6338893766461808E-3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278.3</v>
      </c>
      <c r="F100" s="37">
        <v>275.9666666666667</v>
      </c>
      <c r="G100" s="38">
        <v>273.03333333333342</v>
      </c>
      <c r="H100" s="38">
        <v>267.76666666666671</v>
      </c>
      <c r="I100" s="38">
        <v>264.83333333333343</v>
      </c>
      <c r="J100" s="38">
        <v>281.23333333333341</v>
      </c>
      <c r="K100" s="38">
        <v>284.16666666666669</v>
      </c>
      <c r="L100" s="38">
        <v>289.43333333333339</v>
      </c>
      <c r="M100" s="28">
        <v>278.89999999999998</v>
      </c>
      <c r="N100" s="28">
        <v>270.7</v>
      </c>
      <c r="O100" s="39">
        <v>15149700</v>
      </c>
      <c r="P100" s="40">
        <v>5.153673163418291E-2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2083.15</v>
      </c>
      <c r="F101" s="37">
        <v>2071.8666666666663</v>
      </c>
      <c r="G101" s="38">
        <v>2053.7333333333327</v>
      </c>
      <c r="H101" s="38">
        <v>2024.3166666666664</v>
      </c>
      <c r="I101" s="38">
        <v>2006.1833333333327</v>
      </c>
      <c r="J101" s="38">
        <v>2101.2833333333328</v>
      </c>
      <c r="K101" s="38">
        <v>2119.416666666667</v>
      </c>
      <c r="L101" s="38">
        <v>2148.8333333333326</v>
      </c>
      <c r="M101" s="28">
        <v>2090</v>
      </c>
      <c r="N101" s="28">
        <v>2042.45</v>
      </c>
      <c r="O101" s="39">
        <v>13632300</v>
      </c>
      <c r="P101" s="40">
        <v>-3.8997567939092738E-2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39446.75</v>
      </c>
      <c r="F102" s="37">
        <v>39373.783333333333</v>
      </c>
      <c r="G102" s="38">
        <v>39164.266666666663</v>
      </c>
      <c r="H102" s="38">
        <v>38881.783333333333</v>
      </c>
      <c r="I102" s="38">
        <v>38672.266666666663</v>
      </c>
      <c r="J102" s="38">
        <v>39656.266666666663</v>
      </c>
      <c r="K102" s="38">
        <v>39865.78333333334</v>
      </c>
      <c r="L102" s="38">
        <v>40148.266666666663</v>
      </c>
      <c r="M102" s="28">
        <v>39583.300000000003</v>
      </c>
      <c r="N102" s="28">
        <v>39091.300000000003</v>
      </c>
      <c r="O102" s="39">
        <v>7230</v>
      </c>
      <c r="P102" s="40">
        <v>5.701754385964912E-2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168.2</v>
      </c>
      <c r="F103" s="37">
        <v>165.25</v>
      </c>
      <c r="G103" s="38">
        <v>161.30000000000001</v>
      </c>
      <c r="H103" s="38">
        <v>154.4</v>
      </c>
      <c r="I103" s="38">
        <v>150.45000000000002</v>
      </c>
      <c r="J103" s="38">
        <v>172.15</v>
      </c>
      <c r="K103" s="38">
        <v>176.1</v>
      </c>
      <c r="L103" s="38">
        <v>183</v>
      </c>
      <c r="M103" s="28">
        <v>169.2</v>
      </c>
      <c r="N103" s="28">
        <v>158.35</v>
      </c>
      <c r="O103" s="39">
        <v>38182700</v>
      </c>
      <c r="P103" s="40">
        <v>7.2068935503525111E-2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736.85</v>
      </c>
      <c r="F104" s="37">
        <v>732.93333333333339</v>
      </c>
      <c r="G104" s="38">
        <v>726.86666666666679</v>
      </c>
      <c r="H104" s="38">
        <v>716.88333333333344</v>
      </c>
      <c r="I104" s="38">
        <v>710.81666666666683</v>
      </c>
      <c r="J104" s="38">
        <v>742.91666666666674</v>
      </c>
      <c r="K104" s="38">
        <v>748.98333333333335</v>
      </c>
      <c r="L104" s="38">
        <v>758.9666666666667</v>
      </c>
      <c r="M104" s="28">
        <v>739</v>
      </c>
      <c r="N104" s="28">
        <v>722.95</v>
      </c>
      <c r="O104" s="39">
        <v>110092125</v>
      </c>
      <c r="P104" s="40">
        <v>-8.7350412418732925E-4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1351.25</v>
      </c>
      <c r="F105" s="37">
        <v>1342.5666666666666</v>
      </c>
      <c r="G105" s="38">
        <v>1330.6833333333332</v>
      </c>
      <c r="H105" s="38">
        <v>1310.1166666666666</v>
      </c>
      <c r="I105" s="38">
        <v>1298.2333333333331</v>
      </c>
      <c r="J105" s="38">
        <v>1363.1333333333332</v>
      </c>
      <c r="K105" s="38">
        <v>1375.0166666666664</v>
      </c>
      <c r="L105" s="38">
        <v>1395.5833333333333</v>
      </c>
      <c r="M105" s="28">
        <v>1354.45</v>
      </c>
      <c r="N105" s="28">
        <v>1322</v>
      </c>
      <c r="O105" s="39">
        <v>2990725</v>
      </c>
      <c r="P105" s="40">
        <v>4.2649985783338072E-4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509.95</v>
      </c>
      <c r="F106" s="37">
        <v>505.4666666666667</v>
      </c>
      <c r="G106" s="38">
        <v>499.98333333333341</v>
      </c>
      <c r="H106" s="38">
        <v>490.01666666666671</v>
      </c>
      <c r="I106" s="38">
        <v>484.53333333333342</v>
      </c>
      <c r="J106" s="38">
        <v>515.43333333333339</v>
      </c>
      <c r="K106" s="38">
        <v>520.91666666666674</v>
      </c>
      <c r="L106" s="38">
        <v>530.88333333333344</v>
      </c>
      <c r="M106" s="28">
        <v>510.95</v>
      </c>
      <c r="N106" s="28">
        <v>495.5</v>
      </c>
      <c r="O106" s="39">
        <v>6301500</v>
      </c>
      <c r="P106" s="40">
        <v>-7.0905223351453561E-3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10.199999999999999</v>
      </c>
      <c r="F107" s="37">
        <v>10.1</v>
      </c>
      <c r="G107" s="38">
        <v>9.7999999999999989</v>
      </c>
      <c r="H107" s="38">
        <v>9.3999999999999986</v>
      </c>
      <c r="I107" s="38">
        <v>9.0999999999999979</v>
      </c>
      <c r="J107" s="38">
        <v>10.5</v>
      </c>
      <c r="K107" s="38">
        <v>10.8</v>
      </c>
      <c r="L107" s="38">
        <v>11.200000000000001</v>
      </c>
      <c r="M107" s="28">
        <v>10.4</v>
      </c>
      <c r="N107" s="28">
        <v>9.6999999999999993</v>
      </c>
      <c r="O107" s="39">
        <v>558180000</v>
      </c>
      <c r="P107" s="40">
        <v>0.1461836998706339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64</v>
      </c>
      <c r="F108" s="37">
        <v>63.5</v>
      </c>
      <c r="G108" s="38">
        <v>62.7</v>
      </c>
      <c r="H108" s="38">
        <v>61.400000000000006</v>
      </c>
      <c r="I108" s="38">
        <v>60.600000000000009</v>
      </c>
      <c r="J108" s="38">
        <v>64.8</v>
      </c>
      <c r="K108" s="38">
        <v>65.599999999999994</v>
      </c>
      <c r="L108" s="38">
        <v>66.899999999999991</v>
      </c>
      <c r="M108" s="28">
        <v>64.3</v>
      </c>
      <c r="N108" s="28">
        <v>62.2</v>
      </c>
      <c r="O108" s="39">
        <v>97680000</v>
      </c>
      <c r="P108" s="40">
        <v>-1.829145728643216E-2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41.9</v>
      </c>
      <c r="F109" s="37">
        <v>41.233333333333334</v>
      </c>
      <c r="G109" s="38">
        <v>40.366666666666667</v>
      </c>
      <c r="H109" s="38">
        <v>38.833333333333336</v>
      </c>
      <c r="I109" s="38">
        <v>37.966666666666669</v>
      </c>
      <c r="J109" s="38">
        <v>42.766666666666666</v>
      </c>
      <c r="K109" s="38">
        <v>43.63333333333334</v>
      </c>
      <c r="L109" s="38">
        <v>45.166666666666664</v>
      </c>
      <c r="M109" s="28">
        <v>42.1</v>
      </c>
      <c r="N109" s="28">
        <v>39.700000000000003</v>
      </c>
      <c r="O109" s="39">
        <v>229503600</v>
      </c>
      <c r="P109" s="40">
        <v>-1.3078758949880668E-2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232.3</v>
      </c>
      <c r="F110" s="37">
        <v>230.06666666666669</v>
      </c>
      <c r="G110" s="38">
        <v>226.93333333333339</v>
      </c>
      <c r="H110" s="38">
        <v>221.56666666666669</v>
      </c>
      <c r="I110" s="38">
        <v>218.43333333333339</v>
      </c>
      <c r="J110" s="38">
        <v>235.43333333333339</v>
      </c>
      <c r="K110" s="38">
        <v>238.56666666666666</v>
      </c>
      <c r="L110" s="38">
        <v>243.93333333333339</v>
      </c>
      <c r="M110" s="28">
        <v>233.2</v>
      </c>
      <c r="N110" s="28">
        <v>224.7</v>
      </c>
      <c r="O110" s="39">
        <v>34702500</v>
      </c>
      <c r="P110" s="40">
        <v>-1.7517783204161801E-2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382.55</v>
      </c>
      <c r="F111" s="37">
        <v>379.7166666666667</v>
      </c>
      <c r="G111" s="38">
        <v>376.13333333333338</v>
      </c>
      <c r="H111" s="38">
        <v>369.7166666666667</v>
      </c>
      <c r="I111" s="38">
        <v>366.13333333333338</v>
      </c>
      <c r="J111" s="38">
        <v>386.13333333333338</v>
      </c>
      <c r="K111" s="38">
        <v>389.71666666666664</v>
      </c>
      <c r="L111" s="38">
        <v>396.13333333333338</v>
      </c>
      <c r="M111" s="28">
        <v>383.3</v>
      </c>
      <c r="N111" s="28">
        <v>373.3</v>
      </c>
      <c r="O111" s="39">
        <v>15004000</v>
      </c>
      <c r="P111" s="40">
        <v>-9.3508851566046301E-3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242.15</v>
      </c>
      <c r="F112" s="37">
        <v>241.75</v>
      </c>
      <c r="G112" s="38">
        <v>239.4</v>
      </c>
      <c r="H112" s="38">
        <v>236.65</v>
      </c>
      <c r="I112" s="38">
        <v>234.3</v>
      </c>
      <c r="J112" s="38">
        <v>244.5</v>
      </c>
      <c r="K112" s="38">
        <v>246.85000000000002</v>
      </c>
      <c r="L112" s="38">
        <v>249.6</v>
      </c>
      <c r="M112" s="28">
        <v>244.1</v>
      </c>
      <c r="N112" s="28">
        <v>239</v>
      </c>
      <c r="O112" s="39">
        <v>21328666</v>
      </c>
      <c r="P112" s="40">
        <v>5.0931430836305983E-2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219.3</v>
      </c>
      <c r="F113" s="37">
        <v>216.69999999999996</v>
      </c>
      <c r="G113" s="38">
        <v>212.04999999999993</v>
      </c>
      <c r="H113" s="38">
        <v>204.79999999999995</v>
      </c>
      <c r="I113" s="38">
        <v>200.14999999999992</v>
      </c>
      <c r="J113" s="38">
        <v>223.94999999999993</v>
      </c>
      <c r="K113" s="38">
        <v>228.59999999999997</v>
      </c>
      <c r="L113" s="38">
        <v>235.84999999999994</v>
      </c>
      <c r="M113" s="28">
        <v>221.35</v>
      </c>
      <c r="N113" s="28">
        <v>209.45</v>
      </c>
      <c r="O113" s="39">
        <v>14682700</v>
      </c>
      <c r="P113" s="40">
        <v>6.6568358963555924E-2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4469.75</v>
      </c>
      <c r="F114" s="37">
        <v>4433.0999999999995</v>
      </c>
      <c r="G114" s="38">
        <v>4354.0499999999993</v>
      </c>
      <c r="H114" s="38">
        <v>4238.3499999999995</v>
      </c>
      <c r="I114" s="38">
        <v>4159.2999999999993</v>
      </c>
      <c r="J114" s="38">
        <v>4548.7999999999993</v>
      </c>
      <c r="K114" s="38">
        <v>4627.8500000000004</v>
      </c>
      <c r="L114" s="38">
        <v>4743.5499999999993</v>
      </c>
      <c r="M114" s="28">
        <v>4512.1499999999996</v>
      </c>
      <c r="N114" s="28">
        <v>4317.3999999999996</v>
      </c>
      <c r="O114" s="39">
        <v>308475</v>
      </c>
      <c r="P114" s="40">
        <v>4.9770290964777947E-2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2009.35</v>
      </c>
      <c r="F115" s="37">
        <v>2007.45</v>
      </c>
      <c r="G115" s="38">
        <v>1971.4</v>
      </c>
      <c r="H115" s="38">
        <v>1933.45</v>
      </c>
      <c r="I115" s="38">
        <v>1897.4</v>
      </c>
      <c r="J115" s="38">
        <v>2045.4</v>
      </c>
      <c r="K115" s="38">
        <v>2081.4499999999998</v>
      </c>
      <c r="L115" s="38">
        <v>2119.4</v>
      </c>
      <c r="M115" s="28">
        <v>2043.5</v>
      </c>
      <c r="N115" s="28">
        <v>1969.5</v>
      </c>
      <c r="O115" s="39">
        <v>2639250</v>
      </c>
      <c r="P115" s="40">
        <v>4.8361469712015888E-2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971.1</v>
      </c>
      <c r="F116" s="37">
        <v>959.63333333333333</v>
      </c>
      <c r="G116" s="38">
        <v>945.4666666666667</v>
      </c>
      <c r="H116" s="38">
        <v>919.83333333333337</v>
      </c>
      <c r="I116" s="38">
        <v>905.66666666666674</v>
      </c>
      <c r="J116" s="38">
        <v>985.26666666666665</v>
      </c>
      <c r="K116" s="38">
        <v>999.43333333333339</v>
      </c>
      <c r="L116" s="38">
        <v>1025.0666666666666</v>
      </c>
      <c r="M116" s="28">
        <v>973.8</v>
      </c>
      <c r="N116" s="28">
        <v>934</v>
      </c>
      <c r="O116" s="39">
        <v>25243200</v>
      </c>
      <c r="P116" s="40">
        <v>2.3836466508486951E-2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222.65</v>
      </c>
      <c r="F117" s="37">
        <v>222.5333333333333</v>
      </c>
      <c r="G117" s="38">
        <v>220.06666666666661</v>
      </c>
      <c r="H117" s="38">
        <v>217.48333333333329</v>
      </c>
      <c r="I117" s="38">
        <v>215.01666666666659</v>
      </c>
      <c r="J117" s="38">
        <v>225.11666666666662</v>
      </c>
      <c r="K117" s="38">
        <v>227.58333333333331</v>
      </c>
      <c r="L117" s="38">
        <v>230.16666666666663</v>
      </c>
      <c r="M117" s="28">
        <v>225</v>
      </c>
      <c r="N117" s="28">
        <v>219.95</v>
      </c>
      <c r="O117" s="39">
        <v>16430400</v>
      </c>
      <c r="P117" s="40">
        <v>6.2466051059206953E-2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1908.55</v>
      </c>
      <c r="F118" s="37">
        <v>1903.7833333333335</v>
      </c>
      <c r="G118" s="38">
        <v>1892.8166666666671</v>
      </c>
      <c r="H118" s="38">
        <v>1877.0833333333335</v>
      </c>
      <c r="I118" s="38">
        <v>1866.116666666667</v>
      </c>
      <c r="J118" s="38">
        <v>1919.5166666666671</v>
      </c>
      <c r="K118" s="38">
        <v>1930.4833333333338</v>
      </c>
      <c r="L118" s="38">
        <v>1946.2166666666672</v>
      </c>
      <c r="M118" s="28">
        <v>1914.75</v>
      </c>
      <c r="N118" s="28">
        <v>1888.05</v>
      </c>
      <c r="O118" s="39">
        <v>26547300</v>
      </c>
      <c r="P118" s="40">
        <v>5.6366839024944602E-3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915.55</v>
      </c>
      <c r="F119" s="37">
        <v>925.15</v>
      </c>
      <c r="G119" s="38">
        <v>903.59999999999991</v>
      </c>
      <c r="H119" s="38">
        <v>891.65</v>
      </c>
      <c r="I119" s="38">
        <v>870.09999999999991</v>
      </c>
      <c r="J119" s="38">
        <v>937.09999999999991</v>
      </c>
      <c r="K119" s="38">
        <v>958.64999999999986</v>
      </c>
      <c r="L119" s="38">
        <v>970.59999999999991</v>
      </c>
      <c r="M119" s="28">
        <v>946.7</v>
      </c>
      <c r="N119" s="28">
        <v>913.2</v>
      </c>
      <c r="O119" s="39">
        <v>1124250</v>
      </c>
      <c r="P119" s="40">
        <v>4.5327754532775454E-2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122.75</v>
      </c>
      <c r="F120" s="37">
        <v>121.8</v>
      </c>
      <c r="G120" s="38">
        <v>120.64999999999999</v>
      </c>
      <c r="H120" s="38">
        <v>118.55</v>
      </c>
      <c r="I120" s="38">
        <v>117.39999999999999</v>
      </c>
      <c r="J120" s="38">
        <v>123.89999999999999</v>
      </c>
      <c r="K120" s="38">
        <v>125.05</v>
      </c>
      <c r="L120" s="38">
        <v>127.14999999999999</v>
      </c>
      <c r="M120" s="28">
        <v>122.95</v>
      </c>
      <c r="N120" s="28">
        <v>119.7</v>
      </c>
      <c r="O120" s="39">
        <v>50667500</v>
      </c>
      <c r="P120" s="40">
        <v>-8.5220045789875347E-3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1024</v>
      </c>
      <c r="F121" s="37">
        <v>1030.4666666666665</v>
      </c>
      <c r="G121" s="38">
        <v>1005.9833333333329</v>
      </c>
      <c r="H121" s="38">
        <v>987.96666666666647</v>
      </c>
      <c r="I121" s="38">
        <v>963.48333333333289</v>
      </c>
      <c r="J121" s="38">
        <v>1048.4833333333329</v>
      </c>
      <c r="K121" s="38">
        <v>1072.9666666666665</v>
      </c>
      <c r="L121" s="38">
        <v>1090.9833333333329</v>
      </c>
      <c r="M121" s="28">
        <v>1054.95</v>
      </c>
      <c r="N121" s="28">
        <v>1012.45</v>
      </c>
      <c r="O121" s="39">
        <v>932400</v>
      </c>
      <c r="P121" s="40">
        <v>0.14919578480310594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799</v>
      </c>
      <c r="F122" s="37">
        <v>792.83333333333337</v>
      </c>
      <c r="G122" s="38">
        <v>780.66666666666674</v>
      </c>
      <c r="H122" s="38">
        <v>762.33333333333337</v>
      </c>
      <c r="I122" s="38">
        <v>750.16666666666674</v>
      </c>
      <c r="J122" s="38">
        <v>811.16666666666674</v>
      </c>
      <c r="K122" s="38">
        <v>823.33333333333348</v>
      </c>
      <c r="L122" s="38">
        <v>841.66666666666674</v>
      </c>
      <c r="M122" s="28">
        <v>805</v>
      </c>
      <c r="N122" s="28">
        <v>774.5</v>
      </c>
      <c r="O122" s="39">
        <v>11644500</v>
      </c>
      <c r="P122" s="40">
        <v>2.3534840793724043E-2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255.15</v>
      </c>
      <c r="F123" s="37">
        <v>254.03333333333333</v>
      </c>
      <c r="G123" s="38">
        <v>251.36666666666667</v>
      </c>
      <c r="H123" s="38">
        <v>247.58333333333334</v>
      </c>
      <c r="I123" s="38">
        <v>244.91666666666669</v>
      </c>
      <c r="J123" s="38">
        <v>257.81666666666666</v>
      </c>
      <c r="K123" s="38">
        <v>260.48333333333335</v>
      </c>
      <c r="L123" s="38">
        <v>264.26666666666665</v>
      </c>
      <c r="M123" s="28">
        <v>256.7</v>
      </c>
      <c r="N123" s="28">
        <v>250.25</v>
      </c>
      <c r="O123" s="39">
        <v>116883200</v>
      </c>
      <c r="P123" s="40">
        <v>3.1866207130346345E-2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533.6</v>
      </c>
      <c r="F124" s="37">
        <v>533.48333333333335</v>
      </c>
      <c r="G124" s="38">
        <v>527.36666666666667</v>
      </c>
      <c r="H124" s="38">
        <v>521.13333333333333</v>
      </c>
      <c r="I124" s="38">
        <v>515.01666666666665</v>
      </c>
      <c r="J124" s="38">
        <v>539.7166666666667</v>
      </c>
      <c r="K124" s="38">
        <v>545.83333333333348</v>
      </c>
      <c r="L124" s="38">
        <v>552.06666666666672</v>
      </c>
      <c r="M124" s="28">
        <v>539.6</v>
      </c>
      <c r="N124" s="28">
        <v>527.25</v>
      </c>
      <c r="O124" s="39">
        <v>35950000</v>
      </c>
      <c r="P124" s="40">
        <v>1.9785830792142401E-2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2540.8000000000002</v>
      </c>
      <c r="F125" s="37">
        <v>2512.3666666666668</v>
      </c>
      <c r="G125" s="38">
        <v>2466.4833333333336</v>
      </c>
      <c r="H125" s="38">
        <v>2392.166666666667</v>
      </c>
      <c r="I125" s="38">
        <v>2346.2833333333338</v>
      </c>
      <c r="J125" s="38">
        <v>2586.6833333333334</v>
      </c>
      <c r="K125" s="38">
        <v>2632.5666666666666</v>
      </c>
      <c r="L125" s="38">
        <v>2706.8833333333332</v>
      </c>
      <c r="M125" s="28">
        <v>2558.25</v>
      </c>
      <c r="N125" s="28">
        <v>2438.0500000000002</v>
      </c>
      <c r="O125" s="39">
        <v>470225</v>
      </c>
      <c r="P125" s="40">
        <v>4.8616305160807775E-3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734.2</v>
      </c>
      <c r="F126" s="37">
        <v>739.25</v>
      </c>
      <c r="G126" s="38">
        <v>725.65</v>
      </c>
      <c r="H126" s="38">
        <v>717.1</v>
      </c>
      <c r="I126" s="38">
        <v>703.5</v>
      </c>
      <c r="J126" s="38">
        <v>747.8</v>
      </c>
      <c r="K126" s="38">
        <v>761.39999999999986</v>
      </c>
      <c r="L126" s="38">
        <v>769.94999999999993</v>
      </c>
      <c r="M126" s="28">
        <v>752.85</v>
      </c>
      <c r="N126" s="28">
        <v>730.7</v>
      </c>
      <c r="O126" s="39">
        <v>26339850</v>
      </c>
      <c r="P126" s="40">
        <v>1.1456713322965268E-2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2740.35</v>
      </c>
      <c r="F127" s="37">
        <v>2715.6333333333332</v>
      </c>
      <c r="G127" s="38">
        <v>2682.8666666666663</v>
      </c>
      <c r="H127" s="38">
        <v>2625.3833333333332</v>
      </c>
      <c r="I127" s="38">
        <v>2592.6166666666663</v>
      </c>
      <c r="J127" s="38">
        <v>2773.1166666666663</v>
      </c>
      <c r="K127" s="38">
        <v>2805.8833333333328</v>
      </c>
      <c r="L127" s="38">
        <v>2863.3666666666663</v>
      </c>
      <c r="M127" s="28">
        <v>2748.4</v>
      </c>
      <c r="N127" s="28">
        <v>2658.15</v>
      </c>
      <c r="O127" s="39">
        <v>2598750</v>
      </c>
      <c r="P127" s="40">
        <v>3.9344098385242214E-2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1786.55</v>
      </c>
      <c r="F128" s="37">
        <v>1776.45</v>
      </c>
      <c r="G128" s="38">
        <v>1763.9</v>
      </c>
      <c r="H128" s="38">
        <v>1741.25</v>
      </c>
      <c r="I128" s="38">
        <v>1728.7</v>
      </c>
      <c r="J128" s="38">
        <v>1799.1000000000001</v>
      </c>
      <c r="K128" s="38">
        <v>1811.6499999999999</v>
      </c>
      <c r="L128" s="38">
        <v>1834.3000000000002</v>
      </c>
      <c r="M128" s="28">
        <v>1789</v>
      </c>
      <c r="N128" s="28">
        <v>1753.8</v>
      </c>
      <c r="O128" s="39">
        <v>16816400</v>
      </c>
      <c r="P128" s="40">
        <v>-1.4209674771965202E-2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83.4</v>
      </c>
      <c r="F129" s="37">
        <v>82.366666666666674</v>
      </c>
      <c r="G129" s="38">
        <v>80.833333333333343</v>
      </c>
      <c r="H129" s="38">
        <v>78.266666666666666</v>
      </c>
      <c r="I129" s="38">
        <v>76.733333333333334</v>
      </c>
      <c r="J129" s="38">
        <v>84.933333333333351</v>
      </c>
      <c r="K129" s="38">
        <v>86.466666666666683</v>
      </c>
      <c r="L129" s="38">
        <v>89.03333333333336</v>
      </c>
      <c r="M129" s="28">
        <v>83.9</v>
      </c>
      <c r="N129" s="28">
        <v>79.8</v>
      </c>
      <c r="O129" s="39">
        <v>47770172</v>
      </c>
      <c r="P129" s="40">
        <v>-1.9058090525929997E-2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2580.65</v>
      </c>
      <c r="F130" s="37">
        <v>2569.9333333333334</v>
      </c>
      <c r="G130" s="38">
        <v>2541.916666666667</v>
      </c>
      <c r="H130" s="38">
        <v>2503.1833333333334</v>
      </c>
      <c r="I130" s="38">
        <v>2475.166666666667</v>
      </c>
      <c r="J130" s="38">
        <v>2608.666666666667</v>
      </c>
      <c r="K130" s="38">
        <v>2636.6833333333334</v>
      </c>
      <c r="L130" s="38">
        <v>2675.416666666667</v>
      </c>
      <c r="M130" s="28">
        <v>2597.9499999999998</v>
      </c>
      <c r="N130" s="28">
        <v>2531.1999999999998</v>
      </c>
      <c r="O130" s="39">
        <v>844250</v>
      </c>
      <c r="P130" s="40">
        <v>2.6599787201702387E-2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600.15</v>
      </c>
      <c r="F131" s="37">
        <v>597.25</v>
      </c>
      <c r="G131" s="38">
        <v>590.79999999999995</v>
      </c>
      <c r="H131" s="38">
        <v>581.44999999999993</v>
      </c>
      <c r="I131" s="38">
        <v>574.99999999999989</v>
      </c>
      <c r="J131" s="38">
        <v>606.6</v>
      </c>
      <c r="K131" s="38">
        <v>613.05000000000007</v>
      </c>
      <c r="L131" s="38">
        <v>622.40000000000009</v>
      </c>
      <c r="M131" s="28">
        <v>603.70000000000005</v>
      </c>
      <c r="N131" s="28">
        <v>587.9</v>
      </c>
      <c r="O131" s="39">
        <v>6153300</v>
      </c>
      <c r="P131" s="40">
        <v>4.2543458371454713E-2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374.5</v>
      </c>
      <c r="F132" s="37">
        <v>369.66666666666669</v>
      </c>
      <c r="G132" s="38">
        <v>363.83333333333337</v>
      </c>
      <c r="H132" s="38">
        <v>353.16666666666669</v>
      </c>
      <c r="I132" s="38">
        <v>347.33333333333337</v>
      </c>
      <c r="J132" s="38">
        <v>380.33333333333337</v>
      </c>
      <c r="K132" s="38">
        <v>386.16666666666674</v>
      </c>
      <c r="L132" s="38">
        <v>396.83333333333337</v>
      </c>
      <c r="M132" s="28">
        <v>375.5</v>
      </c>
      <c r="N132" s="28">
        <v>359</v>
      </c>
      <c r="O132" s="39">
        <v>23884000</v>
      </c>
      <c r="P132" s="40">
        <v>0.1312997347480106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1796.05</v>
      </c>
      <c r="F133" s="37">
        <v>1787.3833333333332</v>
      </c>
      <c r="G133" s="38">
        <v>1776.2666666666664</v>
      </c>
      <c r="H133" s="38">
        <v>1756.4833333333331</v>
      </c>
      <c r="I133" s="38">
        <v>1745.3666666666663</v>
      </c>
      <c r="J133" s="38">
        <v>1807.1666666666665</v>
      </c>
      <c r="K133" s="38">
        <v>1818.2833333333333</v>
      </c>
      <c r="L133" s="38">
        <v>1838.0666666666666</v>
      </c>
      <c r="M133" s="28">
        <v>1798.5</v>
      </c>
      <c r="N133" s="28">
        <v>1767.6</v>
      </c>
      <c r="O133" s="39">
        <v>12679900</v>
      </c>
      <c r="P133" s="40">
        <v>2.4530756364987919E-2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6188.2</v>
      </c>
      <c r="F134" s="37">
        <v>6177.7333333333336</v>
      </c>
      <c r="G134" s="38">
        <v>6110.4666666666672</v>
      </c>
      <c r="H134" s="38">
        <v>6032.7333333333336</v>
      </c>
      <c r="I134" s="38">
        <v>5965.4666666666672</v>
      </c>
      <c r="J134" s="38">
        <v>6255.4666666666672</v>
      </c>
      <c r="K134" s="38">
        <v>6322.7333333333336</v>
      </c>
      <c r="L134" s="38">
        <v>6400.4666666666672</v>
      </c>
      <c r="M134" s="28">
        <v>6245</v>
      </c>
      <c r="N134" s="28">
        <v>6100</v>
      </c>
      <c r="O134" s="39">
        <v>1174650</v>
      </c>
      <c r="P134" s="40">
        <v>4.6183450930083383E-3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5150.3500000000004</v>
      </c>
      <c r="F135" s="37">
        <v>5148.9000000000005</v>
      </c>
      <c r="G135" s="38">
        <v>5087.8000000000011</v>
      </c>
      <c r="H135" s="38">
        <v>5025.2500000000009</v>
      </c>
      <c r="I135" s="38">
        <v>4964.1500000000015</v>
      </c>
      <c r="J135" s="38">
        <v>5211.4500000000007</v>
      </c>
      <c r="K135" s="38">
        <v>5272.5500000000011</v>
      </c>
      <c r="L135" s="38">
        <v>5335.1</v>
      </c>
      <c r="M135" s="28">
        <v>5210</v>
      </c>
      <c r="N135" s="28">
        <v>5086.3500000000004</v>
      </c>
      <c r="O135" s="39">
        <v>581200</v>
      </c>
      <c r="P135" s="40">
        <v>3.3060789193032347E-2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768.95</v>
      </c>
      <c r="F136" s="37">
        <v>759.06666666666661</v>
      </c>
      <c r="G136" s="38">
        <v>748.33333333333326</v>
      </c>
      <c r="H136" s="38">
        <v>727.7166666666667</v>
      </c>
      <c r="I136" s="38">
        <v>716.98333333333335</v>
      </c>
      <c r="J136" s="38">
        <v>779.68333333333317</v>
      </c>
      <c r="K136" s="38">
        <v>790.41666666666652</v>
      </c>
      <c r="L136" s="38">
        <v>811.03333333333308</v>
      </c>
      <c r="M136" s="28">
        <v>769.8</v>
      </c>
      <c r="N136" s="28">
        <v>738.45</v>
      </c>
      <c r="O136" s="39">
        <v>9928850</v>
      </c>
      <c r="P136" s="40">
        <v>-3.6062056444957913E-2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828.6</v>
      </c>
      <c r="F137" s="37">
        <v>823.31666666666672</v>
      </c>
      <c r="G137" s="38">
        <v>815.18333333333339</v>
      </c>
      <c r="H137" s="38">
        <v>801.76666666666665</v>
      </c>
      <c r="I137" s="38">
        <v>793.63333333333333</v>
      </c>
      <c r="J137" s="38">
        <v>836.73333333333346</v>
      </c>
      <c r="K137" s="38">
        <v>844.8666666666669</v>
      </c>
      <c r="L137" s="38">
        <v>858.28333333333353</v>
      </c>
      <c r="M137" s="28">
        <v>831.45</v>
      </c>
      <c r="N137" s="28">
        <v>809.9</v>
      </c>
      <c r="O137" s="39">
        <v>12514600</v>
      </c>
      <c r="P137" s="40">
        <v>-9.4742090974569235E-3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166.45</v>
      </c>
      <c r="F138" s="37">
        <v>164.63333333333333</v>
      </c>
      <c r="G138" s="38">
        <v>161.66666666666666</v>
      </c>
      <c r="H138" s="38">
        <v>156.88333333333333</v>
      </c>
      <c r="I138" s="38">
        <v>153.91666666666666</v>
      </c>
      <c r="J138" s="38">
        <v>169.41666666666666</v>
      </c>
      <c r="K138" s="38">
        <v>172.38333333333335</v>
      </c>
      <c r="L138" s="38">
        <v>177.16666666666666</v>
      </c>
      <c r="M138" s="28">
        <v>167.6</v>
      </c>
      <c r="N138" s="28">
        <v>159.85</v>
      </c>
      <c r="O138" s="39">
        <v>36288000</v>
      </c>
      <c r="P138" s="40">
        <v>4.8786127167630061E-2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121.45</v>
      </c>
      <c r="F139" s="37">
        <v>119.05</v>
      </c>
      <c r="G139" s="38">
        <v>116.1</v>
      </c>
      <c r="H139" s="38">
        <v>110.75</v>
      </c>
      <c r="I139" s="38">
        <v>107.8</v>
      </c>
      <c r="J139" s="38">
        <v>124.39999999999999</v>
      </c>
      <c r="K139" s="38">
        <v>127.35000000000001</v>
      </c>
      <c r="L139" s="38">
        <v>132.69999999999999</v>
      </c>
      <c r="M139" s="28">
        <v>122</v>
      </c>
      <c r="N139" s="28">
        <v>113.7</v>
      </c>
      <c r="O139" s="39">
        <v>29910000</v>
      </c>
      <c r="P139" s="40">
        <v>3.9733027427260405E-2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519.45000000000005</v>
      </c>
      <c r="F140" s="37">
        <v>515.63333333333333</v>
      </c>
      <c r="G140" s="38">
        <v>509.56666666666661</v>
      </c>
      <c r="H140" s="38">
        <v>499.68333333333328</v>
      </c>
      <c r="I140" s="38">
        <v>493.61666666666656</v>
      </c>
      <c r="J140" s="38">
        <v>525.51666666666665</v>
      </c>
      <c r="K140" s="38">
        <v>531.58333333333348</v>
      </c>
      <c r="L140" s="38">
        <v>541.4666666666667</v>
      </c>
      <c r="M140" s="28">
        <v>521.70000000000005</v>
      </c>
      <c r="N140" s="28">
        <v>505.75</v>
      </c>
      <c r="O140" s="39">
        <v>7886000</v>
      </c>
      <c r="P140" s="40">
        <v>-2.4035420619860849E-3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7716.4</v>
      </c>
      <c r="F141" s="37">
        <v>7668.6333333333341</v>
      </c>
      <c r="G141" s="38">
        <v>7589.7666666666682</v>
      </c>
      <c r="H141" s="38">
        <v>7463.1333333333341</v>
      </c>
      <c r="I141" s="38">
        <v>7384.2666666666682</v>
      </c>
      <c r="J141" s="38">
        <v>7795.2666666666682</v>
      </c>
      <c r="K141" s="38">
        <v>7874.133333333335</v>
      </c>
      <c r="L141" s="38">
        <v>8000.7666666666682</v>
      </c>
      <c r="M141" s="28">
        <v>7747.5</v>
      </c>
      <c r="N141" s="28">
        <v>7542</v>
      </c>
      <c r="O141" s="39">
        <v>2263700</v>
      </c>
      <c r="P141" s="40">
        <v>2.7133717500794047E-2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903</v>
      </c>
      <c r="F142" s="37">
        <v>898.13333333333333</v>
      </c>
      <c r="G142" s="38">
        <v>889.81666666666661</v>
      </c>
      <c r="H142" s="38">
        <v>876.63333333333333</v>
      </c>
      <c r="I142" s="38">
        <v>868.31666666666661</v>
      </c>
      <c r="J142" s="38">
        <v>911.31666666666661</v>
      </c>
      <c r="K142" s="38">
        <v>919.63333333333344</v>
      </c>
      <c r="L142" s="38">
        <v>932.81666666666661</v>
      </c>
      <c r="M142" s="28">
        <v>906.45</v>
      </c>
      <c r="N142" s="28">
        <v>884.95</v>
      </c>
      <c r="O142" s="39">
        <v>12976250</v>
      </c>
      <c r="P142" s="40">
        <v>-1.2649800266311585E-2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1453.15</v>
      </c>
      <c r="F143" s="37">
        <v>1445.4166666666667</v>
      </c>
      <c r="G143" s="38">
        <v>1428.8333333333335</v>
      </c>
      <c r="H143" s="38">
        <v>1404.5166666666667</v>
      </c>
      <c r="I143" s="38">
        <v>1387.9333333333334</v>
      </c>
      <c r="J143" s="38">
        <v>1469.7333333333336</v>
      </c>
      <c r="K143" s="38">
        <v>1486.3166666666671</v>
      </c>
      <c r="L143" s="38">
        <v>1510.6333333333337</v>
      </c>
      <c r="M143" s="28">
        <v>1462</v>
      </c>
      <c r="N143" s="28">
        <v>1421.1</v>
      </c>
      <c r="O143" s="39">
        <v>2313850</v>
      </c>
      <c r="P143" s="40">
        <v>-2.2475232884814431E-2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2101.0500000000002</v>
      </c>
      <c r="F144" s="37">
        <v>2088.4833333333331</v>
      </c>
      <c r="G144" s="38">
        <v>2057.5166666666664</v>
      </c>
      <c r="H144" s="38">
        <v>2013.9833333333333</v>
      </c>
      <c r="I144" s="38">
        <v>1983.0166666666667</v>
      </c>
      <c r="J144" s="38">
        <v>2132.0166666666664</v>
      </c>
      <c r="K144" s="38">
        <v>2162.9833333333327</v>
      </c>
      <c r="L144" s="38">
        <v>2206.516666666666</v>
      </c>
      <c r="M144" s="28">
        <v>2119.4499999999998</v>
      </c>
      <c r="N144" s="28">
        <v>2044.95</v>
      </c>
      <c r="O144" s="39">
        <v>542400</v>
      </c>
      <c r="P144" s="40">
        <v>-2.1997836278398845E-2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774.45</v>
      </c>
      <c r="F145" s="37">
        <v>768.9666666666667</v>
      </c>
      <c r="G145" s="38">
        <v>759.93333333333339</v>
      </c>
      <c r="H145" s="38">
        <v>745.41666666666674</v>
      </c>
      <c r="I145" s="38">
        <v>736.38333333333344</v>
      </c>
      <c r="J145" s="38">
        <v>783.48333333333335</v>
      </c>
      <c r="K145" s="38">
        <v>792.51666666666665</v>
      </c>
      <c r="L145" s="38">
        <v>807.0333333333333</v>
      </c>
      <c r="M145" s="28">
        <v>778</v>
      </c>
      <c r="N145" s="28">
        <v>754.45</v>
      </c>
      <c r="O145" s="39">
        <v>1868100</v>
      </c>
      <c r="P145" s="40">
        <v>-6.384364820846905E-2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799.95</v>
      </c>
      <c r="F146" s="37">
        <v>791.18333333333339</v>
      </c>
      <c r="G146" s="38">
        <v>780.71666666666681</v>
      </c>
      <c r="H146" s="38">
        <v>761.48333333333346</v>
      </c>
      <c r="I146" s="38">
        <v>751.01666666666688</v>
      </c>
      <c r="J146" s="38">
        <v>810.41666666666674</v>
      </c>
      <c r="K146" s="38">
        <v>820.88333333333344</v>
      </c>
      <c r="L146" s="38">
        <v>840.11666666666667</v>
      </c>
      <c r="M146" s="28">
        <v>801.65</v>
      </c>
      <c r="N146" s="28">
        <v>771.95</v>
      </c>
      <c r="O146" s="39">
        <v>3331200</v>
      </c>
      <c r="P146" s="40">
        <v>3.4469908701322896E-2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4268.5</v>
      </c>
      <c r="F147" s="37">
        <v>4289.833333333333</v>
      </c>
      <c r="G147" s="38">
        <v>4228.6166666666659</v>
      </c>
      <c r="H147" s="38">
        <v>4188.7333333333327</v>
      </c>
      <c r="I147" s="38">
        <v>4127.5166666666655</v>
      </c>
      <c r="J147" s="38">
        <v>4329.7166666666662</v>
      </c>
      <c r="K147" s="38">
        <v>4390.9333333333334</v>
      </c>
      <c r="L147" s="38">
        <v>4430.8166666666666</v>
      </c>
      <c r="M147" s="28">
        <v>4351.05</v>
      </c>
      <c r="N147" s="28">
        <v>4249.95</v>
      </c>
      <c r="O147" s="39">
        <v>2256400</v>
      </c>
      <c r="P147" s="40">
        <v>1.5572958862183815E-2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141</v>
      </c>
      <c r="F148" s="37">
        <v>140.20000000000002</v>
      </c>
      <c r="G148" s="38">
        <v>139.05000000000004</v>
      </c>
      <c r="H148" s="38">
        <v>137.10000000000002</v>
      </c>
      <c r="I148" s="38">
        <v>135.95000000000005</v>
      </c>
      <c r="J148" s="38">
        <v>142.15000000000003</v>
      </c>
      <c r="K148" s="38">
        <v>143.30000000000001</v>
      </c>
      <c r="L148" s="38">
        <v>145.25000000000003</v>
      </c>
      <c r="M148" s="28">
        <v>141.35</v>
      </c>
      <c r="N148" s="28">
        <v>138.25</v>
      </c>
      <c r="O148" s="39">
        <v>26943000</v>
      </c>
      <c r="P148" s="40">
        <v>3.4955633234740519E-2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3362.5</v>
      </c>
      <c r="F149" s="37">
        <v>3365.5666666666671</v>
      </c>
      <c r="G149" s="38">
        <v>3330.0333333333342</v>
      </c>
      <c r="H149" s="38">
        <v>3297.5666666666671</v>
      </c>
      <c r="I149" s="38">
        <v>3262.0333333333342</v>
      </c>
      <c r="J149" s="38">
        <v>3398.0333333333342</v>
      </c>
      <c r="K149" s="38">
        <v>3433.5666666666671</v>
      </c>
      <c r="L149" s="38">
        <v>3466.0333333333342</v>
      </c>
      <c r="M149" s="28">
        <v>3401.1</v>
      </c>
      <c r="N149" s="28">
        <v>3333.1</v>
      </c>
      <c r="O149" s="39">
        <v>1328950</v>
      </c>
      <c r="P149" s="40">
        <v>7.963897000265464E-3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66006</v>
      </c>
      <c r="F150" s="37">
        <v>65510.133333333331</v>
      </c>
      <c r="G150" s="38">
        <v>64896.21666666666</v>
      </c>
      <c r="H150" s="38">
        <v>63786.433333333327</v>
      </c>
      <c r="I150" s="38">
        <v>63172.516666666656</v>
      </c>
      <c r="J150" s="38">
        <v>66619.916666666657</v>
      </c>
      <c r="K150" s="38">
        <v>67233.833333333343</v>
      </c>
      <c r="L150" s="38">
        <v>68343.616666666669</v>
      </c>
      <c r="M150" s="28">
        <v>66124.05</v>
      </c>
      <c r="N150" s="28">
        <v>64400.35</v>
      </c>
      <c r="O150" s="39">
        <v>96870</v>
      </c>
      <c r="P150" s="40">
        <v>6.7553523176054871E-3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1352.75</v>
      </c>
      <c r="F151" s="37">
        <v>1344.55</v>
      </c>
      <c r="G151" s="38">
        <v>1330.55</v>
      </c>
      <c r="H151" s="38">
        <v>1308.3499999999999</v>
      </c>
      <c r="I151" s="38">
        <v>1294.3499999999999</v>
      </c>
      <c r="J151" s="38">
        <v>1366.75</v>
      </c>
      <c r="K151" s="38">
        <v>1380.75</v>
      </c>
      <c r="L151" s="38">
        <v>1402.95</v>
      </c>
      <c r="M151" s="28">
        <v>1358.55</v>
      </c>
      <c r="N151" s="28">
        <v>1322.35</v>
      </c>
      <c r="O151" s="39">
        <v>3298875</v>
      </c>
      <c r="P151" s="40">
        <v>3.4219231207938861E-3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340.15</v>
      </c>
      <c r="F152" s="37">
        <v>342.0333333333333</v>
      </c>
      <c r="G152" s="38">
        <v>336.56666666666661</v>
      </c>
      <c r="H152" s="38">
        <v>332.98333333333329</v>
      </c>
      <c r="I152" s="38">
        <v>327.51666666666659</v>
      </c>
      <c r="J152" s="38">
        <v>345.61666666666662</v>
      </c>
      <c r="K152" s="38">
        <v>351.08333333333331</v>
      </c>
      <c r="L152" s="38">
        <v>354.66666666666663</v>
      </c>
      <c r="M152" s="28">
        <v>347.5</v>
      </c>
      <c r="N152" s="28">
        <v>338.45</v>
      </c>
      <c r="O152" s="39">
        <v>2921600</v>
      </c>
      <c r="P152" s="40">
        <v>4.2832667047401483E-2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122.65</v>
      </c>
      <c r="F153" s="37">
        <v>122.59999999999998</v>
      </c>
      <c r="G153" s="38">
        <v>121.39999999999996</v>
      </c>
      <c r="H153" s="38">
        <v>120.14999999999998</v>
      </c>
      <c r="I153" s="38">
        <v>118.94999999999996</v>
      </c>
      <c r="J153" s="38">
        <v>123.84999999999997</v>
      </c>
      <c r="K153" s="38">
        <v>125.04999999999998</v>
      </c>
      <c r="L153" s="38">
        <v>126.29999999999997</v>
      </c>
      <c r="M153" s="28">
        <v>123.8</v>
      </c>
      <c r="N153" s="28">
        <v>121.35</v>
      </c>
      <c r="O153" s="39">
        <v>87890000</v>
      </c>
      <c r="P153" s="40">
        <v>1.1148053980050851E-2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4607.8</v>
      </c>
      <c r="F154" s="37">
        <v>4576.8499999999995</v>
      </c>
      <c r="G154" s="38">
        <v>4530.9499999999989</v>
      </c>
      <c r="H154" s="38">
        <v>4454.0999999999995</v>
      </c>
      <c r="I154" s="38">
        <v>4408.1999999999989</v>
      </c>
      <c r="J154" s="38">
        <v>4653.6999999999989</v>
      </c>
      <c r="K154" s="38">
        <v>4699.5999999999985</v>
      </c>
      <c r="L154" s="38">
        <v>4776.4499999999989</v>
      </c>
      <c r="M154" s="28">
        <v>4622.75</v>
      </c>
      <c r="N154" s="28">
        <v>4500</v>
      </c>
      <c r="O154" s="39">
        <v>1688875</v>
      </c>
      <c r="P154" s="40">
        <v>3.4907902554961378E-3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4072.2</v>
      </c>
      <c r="F155" s="37">
        <v>4080.5499999999993</v>
      </c>
      <c r="G155" s="38">
        <v>4037.6999999999989</v>
      </c>
      <c r="H155" s="38">
        <v>4003.2</v>
      </c>
      <c r="I155" s="38">
        <v>3960.3499999999995</v>
      </c>
      <c r="J155" s="38">
        <v>4115.0499999999984</v>
      </c>
      <c r="K155" s="38">
        <v>4157.8999999999987</v>
      </c>
      <c r="L155" s="38">
        <v>4192.3999999999978</v>
      </c>
      <c r="M155" s="28">
        <v>4123.3999999999996</v>
      </c>
      <c r="N155" s="28">
        <v>4046.05</v>
      </c>
      <c r="O155" s="39">
        <v>399600</v>
      </c>
      <c r="P155" s="40">
        <v>2.9565217391304348E-2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38.450000000000003</v>
      </c>
      <c r="F156" s="37">
        <v>37.85</v>
      </c>
      <c r="G156" s="38">
        <v>37.200000000000003</v>
      </c>
      <c r="H156" s="38">
        <v>35.950000000000003</v>
      </c>
      <c r="I156" s="38">
        <v>35.300000000000004</v>
      </c>
      <c r="J156" s="38">
        <v>39.1</v>
      </c>
      <c r="K156" s="38">
        <v>39.749999999999993</v>
      </c>
      <c r="L156" s="38">
        <v>41</v>
      </c>
      <c r="M156" s="28">
        <v>38.5</v>
      </c>
      <c r="N156" s="28">
        <v>36.6</v>
      </c>
      <c r="O156" s="39">
        <v>25680000</v>
      </c>
      <c r="P156" s="40">
        <v>1.469890943575154E-2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17504.45</v>
      </c>
      <c r="F157" s="37">
        <v>17420.683333333334</v>
      </c>
      <c r="G157" s="38">
        <v>17306.416666666668</v>
      </c>
      <c r="H157" s="38">
        <v>17108.383333333335</v>
      </c>
      <c r="I157" s="38">
        <v>16994.116666666669</v>
      </c>
      <c r="J157" s="38">
        <v>17618.716666666667</v>
      </c>
      <c r="K157" s="38">
        <v>17732.98333333333</v>
      </c>
      <c r="L157" s="38">
        <v>17931.016666666666</v>
      </c>
      <c r="M157" s="28">
        <v>17534.95</v>
      </c>
      <c r="N157" s="28">
        <v>17222.650000000001</v>
      </c>
      <c r="O157" s="39">
        <v>292750</v>
      </c>
      <c r="P157" s="40">
        <v>6.2730944401478044E-3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167.5</v>
      </c>
      <c r="F158" s="37">
        <v>166.45</v>
      </c>
      <c r="G158" s="38">
        <v>164.99999999999997</v>
      </c>
      <c r="H158" s="38">
        <v>162.49999999999997</v>
      </c>
      <c r="I158" s="38">
        <v>161.04999999999995</v>
      </c>
      <c r="J158" s="38">
        <v>168.95</v>
      </c>
      <c r="K158" s="38">
        <v>170.40000000000003</v>
      </c>
      <c r="L158" s="38">
        <v>172.9</v>
      </c>
      <c r="M158" s="28">
        <v>167.9</v>
      </c>
      <c r="N158" s="28">
        <v>163.95</v>
      </c>
      <c r="O158" s="39">
        <v>67120600</v>
      </c>
      <c r="P158" s="40">
        <v>1.9968051118210862E-4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143.44999999999999</v>
      </c>
      <c r="F159" s="37">
        <v>141.56666666666666</v>
      </c>
      <c r="G159" s="38">
        <v>139.33333333333331</v>
      </c>
      <c r="H159" s="38">
        <v>135.21666666666664</v>
      </c>
      <c r="I159" s="38">
        <v>132.98333333333329</v>
      </c>
      <c r="J159" s="38">
        <v>145.68333333333334</v>
      </c>
      <c r="K159" s="38">
        <v>147.91666666666669</v>
      </c>
      <c r="L159" s="38">
        <v>152.03333333333336</v>
      </c>
      <c r="M159" s="28">
        <v>143.80000000000001</v>
      </c>
      <c r="N159" s="28">
        <v>137.44999999999999</v>
      </c>
      <c r="O159" s="39">
        <v>56954400</v>
      </c>
      <c r="P159" s="40">
        <v>9.2021857923497263E-2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989.3</v>
      </c>
      <c r="F160" s="37">
        <v>974.41666666666663</v>
      </c>
      <c r="G160" s="38">
        <v>954.88333333333321</v>
      </c>
      <c r="H160" s="38">
        <v>920.46666666666658</v>
      </c>
      <c r="I160" s="38">
        <v>900.93333333333317</v>
      </c>
      <c r="J160" s="38">
        <v>1008.8333333333333</v>
      </c>
      <c r="K160" s="38">
        <v>1028.3666666666668</v>
      </c>
      <c r="L160" s="38">
        <v>1062.7833333333333</v>
      </c>
      <c r="M160" s="28">
        <v>993.95</v>
      </c>
      <c r="N160" s="28">
        <v>940</v>
      </c>
      <c r="O160" s="39">
        <v>3170300</v>
      </c>
      <c r="P160" s="40">
        <v>9.5853767275969684E-3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3605.8</v>
      </c>
      <c r="F161" s="37">
        <v>3619.5</v>
      </c>
      <c r="G161" s="38">
        <v>3571.5</v>
      </c>
      <c r="H161" s="38">
        <v>3537.2</v>
      </c>
      <c r="I161" s="38">
        <v>3489.2</v>
      </c>
      <c r="J161" s="38">
        <v>3653.8</v>
      </c>
      <c r="K161" s="38">
        <v>3701.8</v>
      </c>
      <c r="L161" s="38">
        <v>3736.1000000000004</v>
      </c>
      <c r="M161" s="28">
        <v>3667.5</v>
      </c>
      <c r="N161" s="28">
        <v>3585.2</v>
      </c>
      <c r="O161" s="39">
        <v>521750</v>
      </c>
      <c r="P161" s="40">
        <v>3.3653846153846156E-3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168.35</v>
      </c>
      <c r="F162" s="37">
        <v>167.08333333333334</v>
      </c>
      <c r="G162" s="38">
        <v>165.56666666666669</v>
      </c>
      <c r="H162" s="38">
        <v>162.78333333333336</v>
      </c>
      <c r="I162" s="38">
        <v>161.26666666666671</v>
      </c>
      <c r="J162" s="38">
        <v>169.86666666666667</v>
      </c>
      <c r="K162" s="38">
        <v>171.38333333333333</v>
      </c>
      <c r="L162" s="38">
        <v>174.16666666666666</v>
      </c>
      <c r="M162" s="28">
        <v>168.6</v>
      </c>
      <c r="N162" s="28">
        <v>164.3</v>
      </c>
      <c r="O162" s="39">
        <v>55232100</v>
      </c>
      <c r="P162" s="40">
        <v>-0.15502414889857463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43237.599999999999</v>
      </c>
      <c r="F163" s="37">
        <v>43212.15</v>
      </c>
      <c r="G163" s="38">
        <v>42975.450000000004</v>
      </c>
      <c r="H163" s="38">
        <v>42713.3</v>
      </c>
      <c r="I163" s="38">
        <v>42476.600000000006</v>
      </c>
      <c r="J163" s="38">
        <v>43474.3</v>
      </c>
      <c r="K163" s="38">
        <v>43711</v>
      </c>
      <c r="L163" s="38">
        <v>43973.15</v>
      </c>
      <c r="M163" s="28">
        <v>43448.85</v>
      </c>
      <c r="N163" s="28">
        <v>42950</v>
      </c>
      <c r="O163" s="39">
        <v>86190</v>
      </c>
      <c r="P163" s="40">
        <v>2.0603907637655416E-2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2242.4</v>
      </c>
      <c r="F164" s="37">
        <v>2229.6666666666665</v>
      </c>
      <c r="G164" s="38">
        <v>2209.3833333333332</v>
      </c>
      <c r="H164" s="38">
        <v>2176.3666666666668</v>
      </c>
      <c r="I164" s="38">
        <v>2156.0833333333335</v>
      </c>
      <c r="J164" s="38">
        <v>2262.6833333333329</v>
      </c>
      <c r="K164" s="38">
        <v>2282.9666666666667</v>
      </c>
      <c r="L164" s="38">
        <v>2315.9833333333327</v>
      </c>
      <c r="M164" s="28">
        <v>2249.9499999999998</v>
      </c>
      <c r="N164" s="28">
        <v>2196.65</v>
      </c>
      <c r="O164" s="39">
        <v>3931950</v>
      </c>
      <c r="P164" s="40">
        <v>3.4437852698596443E-2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4750.7</v>
      </c>
      <c r="F165" s="37">
        <v>4751.7166666666662</v>
      </c>
      <c r="G165" s="38">
        <v>4693.6333333333323</v>
      </c>
      <c r="H165" s="38">
        <v>4636.5666666666657</v>
      </c>
      <c r="I165" s="38">
        <v>4578.4833333333318</v>
      </c>
      <c r="J165" s="38">
        <v>4808.7833333333328</v>
      </c>
      <c r="K165" s="38">
        <v>4866.8666666666668</v>
      </c>
      <c r="L165" s="38">
        <v>4923.9333333333334</v>
      </c>
      <c r="M165" s="28">
        <v>4809.8</v>
      </c>
      <c r="N165" s="28">
        <v>4694.6499999999996</v>
      </c>
      <c r="O165" s="39">
        <v>278100</v>
      </c>
      <c r="P165" s="40">
        <v>-6.8809643395278758E-2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199</v>
      </c>
      <c r="F166" s="37">
        <v>197.68333333333331</v>
      </c>
      <c r="G166" s="38">
        <v>195.86666666666662</v>
      </c>
      <c r="H166" s="38">
        <v>192.73333333333332</v>
      </c>
      <c r="I166" s="38">
        <v>190.91666666666663</v>
      </c>
      <c r="J166" s="38">
        <v>200.81666666666661</v>
      </c>
      <c r="K166" s="38">
        <v>202.63333333333327</v>
      </c>
      <c r="L166" s="38">
        <v>205.76666666666659</v>
      </c>
      <c r="M166" s="28">
        <v>199.5</v>
      </c>
      <c r="N166" s="28">
        <v>194.55</v>
      </c>
      <c r="O166" s="39">
        <v>20769000</v>
      </c>
      <c r="P166" s="40">
        <v>-4.3146843089313961E-3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116.85</v>
      </c>
      <c r="F167" s="37">
        <v>115.59999999999998</v>
      </c>
      <c r="G167" s="38">
        <v>114.09999999999997</v>
      </c>
      <c r="H167" s="38">
        <v>111.34999999999998</v>
      </c>
      <c r="I167" s="38">
        <v>109.84999999999997</v>
      </c>
      <c r="J167" s="38">
        <v>118.34999999999997</v>
      </c>
      <c r="K167" s="38">
        <v>119.85</v>
      </c>
      <c r="L167" s="38">
        <v>122.59999999999997</v>
      </c>
      <c r="M167" s="28">
        <v>117.1</v>
      </c>
      <c r="N167" s="28">
        <v>112.85</v>
      </c>
      <c r="O167" s="39">
        <v>37621600</v>
      </c>
      <c r="P167" s="40">
        <v>-2.0974507905776058E-2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4373.2</v>
      </c>
      <c r="F168" s="37">
        <v>4385.6333333333332</v>
      </c>
      <c r="G168" s="38">
        <v>4350.6666666666661</v>
      </c>
      <c r="H168" s="38">
        <v>4328.1333333333332</v>
      </c>
      <c r="I168" s="38">
        <v>4293.1666666666661</v>
      </c>
      <c r="J168" s="38">
        <v>4408.1666666666661</v>
      </c>
      <c r="K168" s="38">
        <v>4443.1333333333332</v>
      </c>
      <c r="L168" s="38">
        <v>4465.6666666666661</v>
      </c>
      <c r="M168" s="28">
        <v>4420.6000000000004</v>
      </c>
      <c r="N168" s="28">
        <v>4363.1000000000004</v>
      </c>
      <c r="O168" s="39">
        <v>129250</v>
      </c>
      <c r="P168" s="40">
        <v>4.5500505561172903E-2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2495.9</v>
      </c>
      <c r="F169" s="37">
        <v>2482.65</v>
      </c>
      <c r="G169" s="38">
        <v>2465.65</v>
      </c>
      <c r="H169" s="38">
        <v>2435.4</v>
      </c>
      <c r="I169" s="38">
        <v>2418.4</v>
      </c>
      <c r="J169" s="38">
        <v>2512.9</v>
      </c>
      <c r="K169" s="38">
        <v>2529.9</v>
      </c>
      <c r="L169" s="38">
        <v>2560.15</v>
      </c>
      <c r="M169" s="28">
        <v>2499.65</v>
      </c>
      <c r="N169" s="28">
        <v>2452.4</v>
      </c>
      <c r="O169" s="39">
        <v>2609500</v>
      </c>
      <c r="P169" s="40">
        <v>9.4777562862669237E-3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2864.5</v>
      </c>
      <c r="F170" s="37">
        <v>2850.1666666666665</v>
      </c>
      <c r="G170" s="38">
        <v>2824.333333333333</v>
      </c>
      <c r="H170" s="38">
        <v>2784.1666666666665</v>
      </c>
      <c r="I170" s="38">
        <v>2758.333333333333</v>
      </c>
      <c r="J170" s="38">
        <v>2890.333333333333</v>
      </c>
      <c r="K170" s="38">
        <v>2916.1666666666661</v>
      </c>
      <c r="L170" s="38">
        <v>2956.333333333333</v>
      </c>
      <c r="M170" s="28">
        <v>2876</v>
      </c>
      <c r="N170" s="28">
        <v>2810</v>
      </c>
      <c r="O170" s="39">
        <v>1558000</v>
      </c>
      <c r="P170" s="40">
        <v>-2.1664050235478807E-2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36.6</v>
      </c>
      <c r="F171" s="37">
        <v>36.166666666666671</v>
      </c>
      <c r="G171" s="38">
        <v>35.63333333333334</v>
      </c>
      <c r="H171" s="38">
        <v>34.666666666666671</v>
      </c>
      <c r="I171" s="38">
        <v>34.13333333333334</v>
      </c>
      <c r="J171" s="38">
        <v>37.13333333333334</v>
      </c>
      <c r="K171" s="38">
        <v>37.666666666666671</v>
      </c>
      <c r="L171" s="38">
        <v>38.63333333333334</v>
      </c>
      <c r="M171" s="28">
        <v>36.700000000000003</v>
      </c>
      <c r="N171" s="28">
        <v>35.200000000000003</v>
      </c>
      <c r="O171" s="39">
        <v>233120000</v>
      </c>
      <c r="P171" s="40">
        <v>-1.5141273489252399E-2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2448.8000000000002</v>
      </c>
      <c r="F172" s="37">
        <v>2426.5</v>
      </c>
      <c r="G172" s="38">
        <v>2399</v>
      </c>
      <c r="H172" s="38">
        <v>2349.1999999999998</v>
      </c>
      <c r="I172" s="38">
        <v>2321.6999999999998</v>
      </c>
      <c r="J172" s="38">
        <v>2476.3000000000002</v>
      </c>
      <c r="K172" s="38">
        <v>2503.8000000000002</v>
      </c>
      <c r="L172" s="38">
        <v>2553.6000000000004</v>
      </c>
      <c r="M172" s="28">
        <v>2454</v>
      </c>
      <c r="N172" s="28">
        <v>2376.6999999999998</v>
      </c>
      <c r="O172" s="39">
        <v>622800</v>
      </c>
      <c r="P172" s="40">
        <v>2.6706231454005934E-2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225.15</v>
      </c>
      <c r="F173" s="37">
        <v>223.08333333333334</v>
      </c>
      <c r="G173" s="38">
        <v>220.36666666666667</v>
      </c>
      <c r="H173" s="38">
        <v>215.58333333333334</v>
      </c>
      <c r="I173" s="38">
        <v>212.86666666666667</v>
      </c>
      <c r="J173" s="38">
        <v>227.86666666666667</v>
      </c>
      <c r="K173" s="38">
        <v>230.58333333333331</v>
      </c>
      <c r="L173" s="38">
        <v>235.36666666666667</v>
      </c>
      <c r="M173" s="28">
        <v>225.8</v>
      </c>
      <c r="N173" s="28">
        <v>218.3</v>
      </c>
      <c r="O173" s="39">
        <v>35224465</v>
      </c>
      <c r="P173" s="40">
        <v>0.17925370469559007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1922.9</v>
      </c>
      <c r="F174" s="37">
        <v>1919.3333333333333</v>
      </c>
      <c r="G174" s="38">
        <v>1904.6666666666665</v>
      </c>
      <c r="H174" s="38">
        <v>1886.4333333333332</v>
      </c>
      <c r="I174" s="38">
        <v>1871.7666666666664</v>
      </c>
      <c r="J174" s="38">
        <v>1937.5666666666666</v>
      </c>
      <c r="K174" s="38">
        <v>1952.2333333333331</v>
      </c>
      <c r="L174" s="38">
        <v>1970.4666666666667</v>
      </c>
      <c r="M174" s="28">
        <v>1934</v>
      </c>
      <c r="N174" s="28">
        <v>1901.1</v>
      </c>
      <c r="O174" s="39">
        <v>2724458</v>
      </c>
      <c r="P174" s="40">
        <v>2.6214931779855895E-2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203.7</v>
      </c>
      <c r="F175" s="37">
        <v>201.03333333333333</v>
      </c>
      <c r="G175" s="38">
        <v>197.51666666666665</v>
      </c>
      <c r="H175" s="38">
        <v>191.33333333333331</v>
      </c>
      <c r="I175" s="38">
        <v>187.81666666666663</v>
      </c>
      <c r="J175" s="38">
        <v>207.21666666666667</v>
      </c>
      <c r="K175" s="38">
        <v>210.73333333333338</v>
      </c>
      <c r="L175" s="38">
        <v>216.91666666666669</v>
      </c>
      <c r="M175" s="28">
        <v>204.55</v>
      </c>
      <c r="N175" s="28">
        <v>194.85</v>
      </c>
      <c r="O175" s="39">
        <v>6065000</v>
      </c>
      <c r="P175" s="40">
        <v>1.5912897822445562E-2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777.55</v>
      </c>
      <c r="F176" s="37">
        <v>772.63333333333333</v>
      </c>
      <c r="G176" s="38">
        <v>765.91666666666663</v>
      </c>
      <c r="H176" s="38">
        <v>754.2833333333333</v>
      </c>
      <c r="I176" s="38">
        <v>747.56666666666661</v>
      </c>
      <c r="J176" s="38">
        <v>784.26666666666665</v>
      </c>
      <c r="K176" s="38">
        <v>790.98333333333335</v>
      </c>
      <c r="L176" s="38">
        <v>802.61666666666667</v>
      </c>
      <c r="M176" s="28">
        <v>779.35</v>
      </c>
      <c r="N176" s="28">
        <v>761</v>
      </c>
      <c r="O176" s="39">
        <v>3074450</v>
      </c>
      <c r="P176" s="40">
        <v>8.6447295036252095E-3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137.6</v>
      </c>
      <c r="F177" s="37">
        <v>135.29999999999998</v>
      </c>
      <c r="G177" s="38">
        <v>132.49999999999997</v>
      </c>
      <c r="H177" s="38">
        <v>127.39999999999998</v>
      </c>
      <c r="I177" s="38">
        <v>124.59999999999997</v>
      </c>
      <c r="J177" s="38">
        <v>140.39999999999998</v>
      </c>
      <c r="K177" s="38">
        <v>143.19999999999999</v>
      </c>
      <c r="L177" s="38">
        <v>148.29999999999998</v>
      </c>
      <c r="M177" s="28">
        <v>138.1</v>
      </c>
      <c r="N177" s="28">
        <v>130.19999999999999</v>
      </c>
      <c r="O177" s="39">
        <v>44474400</v>
      </c>
      <c r="P177" s="40">
        <v>1.0542962572482868E-2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127.65</v>
      </c>
      <c r="F178" s="37">
        <v>126.38333333333333</v>
      </c>
      <c r="G178" s="38">
        <v>124.76666666666665</v>
      </c>
      <c r="H178" s="38">
        <v>121.88333333333333</v>
      </c>
      <c r="I178" s="38">
        <v>120.26666666666665</v>
      </c>
      <c r="J178" s="38">
        <v>129.26666666666665</v>
      </c>
      <c r="K178" s="38">
        <v>130.88333333333333</v>
      </c>
      <c r="L178" s="38">
        <v>133.76666666666665</v>
      </c>
      <c r="M178" s="28">
        <v>128</v>
      </c>
      <c r="N178" s="28">
        <v>123.5</v>
      </c>
      <c r="O178" s="39">
        <v>30672000</v>
      </c>
      <c r="P178" s="40">
        <v>5.4020618556701032E-2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2666</v>
      </c>
      <c r="F179" s="37">
        <v>2656.7333333333336</v>
      </c>
      <c r="G179" s="38">
        <v>2640.3666666666672</v>
      </c>
      <c r="H179" s="38">
        <v>2614.7333333333336</v>
      </c>
      <c r="I179" s="38">
        <v>2598.3666666666672</v>
      </c>
      <c r="J179" s="38">
        <v>2682.3666666666672</v>
      </c>
      <c r="K179" s="38">
        <v>2698.733333333334</v>
      </c>
      <c r="L179" s="38">
        <v>2724.3666666666672</v>
      </c>
      <c r="M179" s="28">
        <v>2673.1</v>
      </c>
      <c r="N179" s="28">
        <v>2631.1</v>
      </c>
      <c r="O179" s="39">
        <v>30852750</v>
      </c>
      <c r="P179" s="40">
        <v>-3.8100465762049675E-3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102.7</v>
      </c>
      <c r="F180" s="37">
        <v>101.75</v>
      </c>
      <c r="G180" s="38">
        <v>100.4</v>
      </c>
      <c r="H180" s="38">
        <v>98.100000000000009</v>
      </c>
      <c r="I180" s="38">
        <v>96.750000000000014</v>
      </c>
      <c r="J180" s="38">
        <v>104.05</v>
      </c>
      <c r="K180" s="38">
        <v>105.39999999999999</v>
      </c>
      <c r="L180" s="38">
        <v>107.69999999999999</v>
      </c>
      <c r="M180" s="28">
        <v>103.1</v>
      </c>
      <c r="N180" s="28">
        <v>99.45</v>
      </c>
      <c r="O180" s="39">
        <v>144195750</v>
      </c>
      <c r="P180" s="40">
        <v>1.1023779391194298E-2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873.7</v>
      </c>
      <c r="F181" s="37">
        <v>867.28333333333342</v>
      </c>
      <c r="G181" s="38">
        <v>859.11666666666679</v>
      </c>
      <c r="H181" s="38">
        <v>844.53333333333342</v>
      </c>
      <c r="I181" s="38">
        <v>836.36666666666679</v>
      </c>
      <c r="J181" s="38">
        <v>881.86666666666679</v>
      </c>
      <c r="K181" s="38">
        <v>890.03333333333353</v>
      </c>
      <c r="L181" s="38">
        <v>904.61666666666679</v>
      </c>
      <c r="M181" s="28">
        <v>875.45</v>
      </c>
      <c r="N181" s="28">
        <v>852.7</v>
      </c>
      <c r="O181" s="39">
        <v>3827000</v>
      </c>
      <c r="P181" s="40">
        <v>-2.8660760812923396E-3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1121.1500000000001</v>
      </c>
      <c r="F182" s="37">
        <v>1113.0166666666667</v>
      </c>
      <c r="G182" s="38">
        <v>1099.6833333333334</v>
      </c>
      <c r="H182" s="38">
        <v>1078.2166666666667</v>
      </c>
      <c r="I182" s="38">
        <v>1064.8833333333334</v>
      </c>
      <c r="J182" s="38">
        <v>1134.4833333333333</v>
      </c>
      <c r="K182" s="38">
        <v>1147.8166666666668</v>
      </c>
      <c r="L182" s="38">
        <v>1169.2833333333333</v>
      </c>
      <c r="M182" s="28">
        <v>1126.3499999999999</v>
      </c>
      <c r="N182" s="28">
        <v>1091.55</v>
      </c>
      <c r="O182" s="39">
        <v>7610250</v>
      </c>
      <c r="P182" s="40">
        <v>4.1038268185082591E-2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510.65</v>
      </c>
      <c r="F183" s="37">
        <v>505.2833333333333</v>
      </c>
      <c r="G183" s="38">
        <v>498.96666666666658</v>
      </c>
      <c r="H183" s="38">
        <v>487.2833333333333</v>
      </c>
      <c r="I183" s="38">
        <v>480.96666666666658</v>
      </c>
      <c r="J183" s="38">
        <v>516.96666666666658</v>
      </c>
      <c r="K183" s="38">
        <v>523.2833333333333</v>
      </c>
      <c r="L183" s="38">
        <v>534.96666666666658</v>
      </c>
      <c r="M183" s="28">
        <v>511.6</v>
      </c>
      <c r="N183" s="28">
        <v>493.6</v>
      </c>
      <c r="O183" s="39">
        <v>67800000</v>
      </c>
      <c r="P183" s="40">
        <v>-2.2322201072849972E-2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24677.1</v>
      </c>
      <c r="F184" s="37">
        <v>24476.2</v>
      </c>
      <c r="G184" s="38">
        <v>24217.4</v>
      </c>
      <c r="H184" s="38">
        <v>23757.7</v>
      </c>
      <c r="I184" s="38">
        <v>23498.9</v>
      </c>
      <c r="J184" s="38">
        <v>24935.9</v>
      </c>
      <c r="K184" s="38">
        <v>25194.699999999997</v>
      </c>
      <c r="L184" s="38">
        <v>25654.400000000001</v>
      </c>
      <c r="M184" s="28">
        <v>24735</v>
      </c>
      <c r="N184" s="28">
        <v>24016.5</v>
      </c>
      <c r="O184" s="39">
        <v>194950</v>
      </c>
      <c r="P184" s="40">
        <v>-1.4657568865301996E-2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2379.8000000000002</v>
      </c>
      <c r="F185" s="37">
        <v>2385.2999999999997</v>
      </c>
      <c r="G185" s="38">
        <v>2360.8499999999995</v>
      </c>
      <c r="H185" s="38">
        <v>2341.8999999999996</v>
      </c>
      <c r="I185" s="38">
        <v>2317.4499999999994</v>
      </c>
      <c r="J185" s="38">
        <v>2404.2499999999995</v>
      </c>
      <c r="K185" s="38">
        <v>2428.6999999999994</v>
      </c>
      <c r="L185" s="38">
        <v>2447.6499999999996</v>
      </c>
      <c r="M185" s="28">
        <v>2409.75</v>
      </c>
      <c r="N185" s="28">
        <v>2366.35</v>
      </c>
      <c r="O185" s="39">
        <v>1620300</v>
      </c>
      <c r="P185" s="40">
        <v>3.6958817317845831E-2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2635.75</v>
      </c>
      <c r="F186" s="37">
        <v>2662.0166666666669</v>
      </c>
      <c r="G186" s="38">
        <v>2603.0333333333338</v>
      </c>
      <c r="H186" s="38">
        <v>2570.3166666666671</v>
      </c>
      <c r="I186" s="38">
        <v>2511.3333333333339</v>
      </c>
      <c r="J186" s="38">
        <v>2694.7333333333336</v>
      </c>
      <c r="K186" s="38">
        <v>2753.7166666666662</v>
      </c>
      <c r="L186" s="38">
        <v>2786.4333333333334</v>
      </c>
      <c r="M186" s="28">
        <v>2721</v>
      </c>
      <c r="N186" s="28">
        <v>2629.3</v>
      </c>
      <c r="O186" s="39">
        <v>3026250</v>
      </c>
      <c r="P186" s="40">
        <v>7.8681153990258525E-3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1187.7</v>
      </c>
      <c r="F187" s="37">
        <v>1170.8</v>
      </c>
      <c r="G187" s="38">
        <v>1147.5999999999999</v>
      </c>
      <c r="H187" s="38">
        <v>1107.5</v>
      </c>
      <c r="I187" s="38">
        <v>1084.3</v>
      </c>
      <c r="J187" s="38">
        <v>1210.8999999999999</v>
      </c>
      <c r="K187" s="38">
        <v>1234.1000000000001</v>
      </c>
      <c r="L187" s="38">
        <v>1274.1999999999998</v>
      </c>
      <c r="M187" s="28">
        <v>1194</v>
      </c>
      <c r="N187" s="28">
        <v>1130.7</v>
      </c>
      <c r="O187" s="39">
        <v>4168800</v>
      </c>
      <c r="P187" s="40">
        <v>2.9638411381149969E-2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353.75</v>
      </c>
      <c r="F188" s="37">
        <v>351.8</v>
      </c>
      <c r="G188" s="38">
        <v>347.95000000000005</v>
      </c>
      <c r="H188" s="38">
        <v>342.15000000000003</v>
      </c>
      <c r="I188" s="38">
        <v>338.30000000000007</v>
      </c>
      <c r="J188" s="38">
        <v>357.6</v>
      </c>
      <c r="K188" s="38">
        <v>361.45000000000005</v>
      </c>
      <c r="L188" s="38">
        <v>367.25</v>
      </c>
      <c r="M188" s="28">
        <v>355.65</v>
      </c>
      <c r="N188" s="28">
        <v>346</v>
      </c>
      <c r="O188" s="39">
        <v>5022000</v>
      </c>
      <c r="P188" s="40">
        <v>2.2914757103574702E-2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912.85</v>
      </c>
      <c r="F189" s="37">
        <v>914.0333333333333</v>
      </c>
      <c r="G189" s="38">
        <v>906.66666666666663</v>
      </c>
      <c r="H189" s="38">
        <v>900.48333333333335</v>
      </c>
      <c r="I189" s="38">
        <v>893.11666666666667</v>
      </c>
      <c r="J189" s="38">
        <v>920.21666666666658</v>
      </c>
      <c r="K189" s="38">
        <v>927.58333333333337</v>
      </c>
      <c r="L189" s="38">
        <v>933.76666666666654</v>
      </c>
      <c r="M189" s="28">
        <v>921.4</v>
      </c>
      <c r="N189" s="28">
        <v>907.85</v>
      </c>
      <c r="O189" s="39">
        <v>17299100</v>
      </c>
      <c r="P189" s="40">
        <v>5.9429315748768677E-3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501.6</v>
      </c>
      <c r="F190" s="37">
        <v>499.8</v>
      </c>
      <c r="G190" s="38">
        <v>493.6</v>
      </c>
      <c r="H190" s="38">
        <v>485.6</v>
      </c>
      <c r="I190" s="38">
        <v>479.40000000000003</v>
      </c>
      <c r="J190" s="38">
        <v>507.8</v>
      </c>
      <c r="K190" s="38">
        <v>514</v>
      </c>
      <c r="L190" s="38">
        <v>522</v>
      </c>
      <c r="M190" s="28">
        <v>506</v>
      </c>
      <c r="N190" s="28">
        <v>491.8</v>
      </c>
      <c r="O190" s="39">
        <v>13030500</v>
      </c>
      <c r="P190" s="40">
        <v>2.2962788506829958E-2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599.75</v>
      </c>
      <c r="F191" s="37">
        <v>600.23333333333335</v>
      </c>
      <c r="G191" s="38">
        <v>594.7166666666667</v>
      </c>
      <c r="H191" s="38">
        <v>589.68333333333339</v>
      </c>
      <c r="I191" s="38">
        <v>584.16666666666674</v>
      </c>
      <c r="J191" s="38">
        <v>605.26666666666665</v>
      </c>
      <c r="K191" s="38">
        <v>610.7833333333333</v>
      </c>
      <c r="L191" s="38">
        <v>615.81666666666661</v>
      </c>
      <c r="M191" s="28">
        <v>605.75</v>
      </c>
      <c r="N191" s="28">
        <v>595.20000000000005</v>
      </c>
      <c r="O191" s="39">
        <v>899300</v>
      </c>
      <c r="P191" s="40">
        <v>1.3409961685823755E-2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992.65</v>
      </c>
      <c r="F192" s="37">
        <v>989.65</v>
      </c>
      <c r="G192" s="38">
        <v>981.05</v>
      </c>
      <c r="H192" s="38">
        <v>969.44999999999993</v>
      </c>
      <c r="I192" s="38">
        <v>960.84999999999991</v>
      </c>
      <c r="J192" s="38">
        <v>1001.25</v>
      </c>
      <c r="K192" s="38">
        <v>1009.8500000000001</v>
      </c>
      <c r="L192" s="38">
        <v>1021.45</v>
      </c>
      <c r="M192" s="28">
        <v>998.25</v>
      </c>
      <c r="N192" s="28">
        <v>978.05</v>
      </c>
      <c r="O192" s="39">
        <v>5178000</v>
      </c>
      <c r="P192" s="40">
        <v>9.1600077957513151E-3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1245.3</v>
      </c>
      <c r="F193" s="37">
        <v>1248.8833333333334</v>
      </c>
      <c r="G193" s="38">
        <v>1218.7666666666669</v>
      </c>
      <c r="H193" s="38">
        <v>1192.2333333333333</v>
      </c>
      <c r="I193" s="38">
        <v>1162.1166666666668</v>
      </c>
      <c r="J193" s="38">
        <v>1275.416666666667</v>
      </c>
      <c r="K193" s="38">
        <v>1305.5333333333333</v>
      </c>
      <c r="L193" s="38">
        <v>1332.0666666666671</v>
      </c>
      <c r="M193" s="28">
        <v>1279</v>
      </c>
      <c r="N193" s="28">
        <v>1222.3499999999999</v>
      </c>
      <c r="O193" s="39">
        <v>3295600</v>
      </c>
      <c r="P193" s="40">
        <v>7.2877444430948619E-4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791.65</v>
      </c>
      <c r="F194" s="37">
        <v>789.43333333333339</v>
      </c>
      <c r="G194" s="38">
        <v>785.16666666666674</v>
      </c>
      <c r="H194" s="38">
        <v>778.68333333333339</v>
      </c>
      <c r="I194" s="38">
        <v>774.41666666666674</v>
      </c>
      <c r="J194" s="38">
        <v>795.91666666666674</v>
      </c>
      <c r="K194" s="38">
        <v>800.18333333333339</v>
      </c>
      <c r="L194" s="38">
        <v>806.66666666666674</v>
      </c>
      <c r="M194" s="28">
        <v>793.7</v>
      </c>
      <c r="N194" s="28">
        <v>782.95</v>
      </c>
      <c r="O194" s="39">
        <v>9181350</v>
      </c>
      <c r="P194" s="40">
        <v>-1.6272510305923193E-2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443.6</v>
      </c>
      <c r="F195" s="37">
        <v>439.84999999999997</v>
      </c>
      <c r="G195" s="38">
        <v>434.99999999999994</v>
      </c>
      <c r="H195" s="38">
        <v>426.4</v>
      </c>
      <c r="I195" s="38">
        <v>421.54999999999995</v>
      </c>
      <c r="J195" s="38">
        <v>448.44999999999993</v>
      </c>
      <c r="K195" s="38">
        <v>453.29999999999995</v>
      </c>
      <c r="L195" s="38">
        <v>461.89999999999992</v>
      </c>
      <c r="M195" s="28">
        <v>444.7</v>
      </c>
      <c r="N195" s="28">
        <v>431.25</v>
      </c>
      <c r="O195" s="39">
        <v>79173000</v>
      </c>
      <c r="P195" s="40">
        <v>6.7230119093353816E-2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246.85</v>
      </c>
      <c r="F196" s="37">
        <v>244.33333333333334</v>
      </c>
      <c r="G196" s="38">
        <v>240.9666666666667</v>
      </c>
      <c r="H196" s="38">
        <v>235.08333333333334</v>
      </c>
      <c r="I196" s="38">
        <v>231.7166666666667</v>
      </c>
      <c r="J196" s="38">
        <v>250.2166666666667</v>
      </c>
      <c r="K196" s="38">
        <v>253.58333333333331</v>
      </c>
      <c r="L196" s="38">
        <v>259.4666666666667</v>
      </c>
      <c r="M196" s="28">
        <v>247.7</v>
      </c>
      <c r="N196" s="28">
        <v>238.45</v>
      </c>
      <c r="O196" s="39">
        <v>96970500</v>
      </c>
      <c r="P196" s="40">
        <v>-1.00606394707828E-2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1321.45</v>
      </c>
      <c r="F197" s="37">
        <v>1326.1666666666667</v>
      </c>
      <c r="G197" s="38">
        <v>1304.9833333333336</v>
      </c>
      <c r="H197" s="38">
        <v>1288.5166666666669</v>
      </c>
      <c r="I197" s="38">
        <v>1267.3333333333337</v>
      </c>
      <c r="J197" s="38">
        <v>1342.6333333333334</v>
      </c>
      <c r="K197" s="38">
        <v>1363.8166666666664</v>
      </c>
      <c r="L197" s="38">
        <v>1380.2833333333333</v>
      </c>
      <c r="M197" s="28">
        <v>1347.35</v>
      </c>
      <c r="N197" s="28">
        <v>1309.7</v>
      </c>
      <c r="O197" s="39">
        <v>32200550</v>
      </c>
      <c r="P197" s="40">
        <v>6.6564804357935299E-3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3767.1</v>
      </c>
      <c r="F198" s="37">
        <v>3758.4833333333336</v>
      </c>
      <c r="G198" s="38">
        <v>3745.416666666667</v>
      </c>
      <c r="H198" s="38">
        <v>3723.7333333333336</v>
      </c>
      <c r="I198" s="38">
        <v>3710.666666666667</v>
      </c>
      <c r="J198" s="38">
        <v>3780.166666666667</v>
      </c>
      <c r="K198" s="38">
        <v>3793.2333333333336</v>
      </c>
      <c r="L198" s="38">
        <v>3814.916666666667</v>
      </c>
      <c r="M198" s="28">
        <v>3771.55</v>
      </c>
      <c r="N198" s="28">
        <v>3736.8</v>
      </c>
      <c r="O198" s="39">
        <v>10295550</v>
      </c>
      <c r="P198" s="40">
        <v>6.1125769569041338E-3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1495.5</v>
      </c>
      <c r="F199" s="37">
        <v>1495.2333333333333</v>
      </c>
      <c r="G199" s="38">
        <v>1481.7166666666667</v>
      </c>
      <c r="H199" s="38">
        <v>1467.9333333333334</v>
      </c>
      <c r="I199" s="38">
        <v>1454.4166666666667</v>
      </c>
      <c r="J199" s="38">
        <v>1509.0166666666667</v>
      </c>
      <c r="K199" s="38">
        <v>1522.5333333333335</v>
      </c>
      <c r="L199" s="38">
        <v>1536.3166666666666</v>
      </c>
      <c r="M199" s="28">
        <v>1508.75</v>
      </c>
      <c r="N199" s="28">
        <v>1481.45</v>
      </c>
      <c r="O199" s="39">
        <v>12871200</v>
      </c>
      <c r="P199" s="40">
        <v>3.4629111604128487E-2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2535.35</v>
      </c>
      <c r="F200" s="37">
        <v>2532.1166666666668</v>
      </c>
      <c r="G200" s="38">
        <v>2507.2333333333336</v>
      </c>
      <c r="H200" s="38">
        <v>2479.1166666666668</v>
      </c>
      <c r="I200" s="38">
        <v>2454.2333333333336</v>
      </c>
      <c r="J200" s="38">
        <v>2560.2333333333336</v>
      </c>
      <c r="K200" s="38">
        <v>2585.1166666666668</v>
      </c>
      <c r="L200" s="38">
        <v>2613.2333333333336</v>
      </c>
      <c r="M200" s="28">
        <v>2557</v>
      </c>
      <c r="N200" s="28">
        <v>2504</v>
      </c>
      <c r="O200" s="39">
        <v>5885625</v>
      </c>
      <c r="P200" s="40">
        <v>1.8296243430870045E-2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2791.7</v>
      </c>
      <c r="F201" s="37">
        <v>2794.4833333333336</v>
      </c>
      <c r="G201" s="38">
        <v>2779.2166666666672</v>
      </c>
      <c r="H201" s="38">
        <v>2766.7333333333336</v>
      </c>
      <c r="I201" s="38">
        <v>2751.4666666666672</v>
      </c>
      <c r="J201" s="38">
        <v>2806.9666666666672</v>
      </c>
      <c r="K201" s="38">
        <v>2822.2333333333336</v>
      </c>
      <c r="L201" s="38">
        <v>2834.7166666666672</v>
      </c>
      <c r="M201" s="28">
        <v>2809.75</v>
      </c>
      <c r="N201" s="28">
        <v>2782</v>
      </c>
      <c r="O201" s="39">
        <v>707000</v>
      </c>
      <c r="P201" s="40">
        <v>3.2493610806863818E-2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504.45</v>
      </c>
      <c r="F202" s="37">
        <v>501.48333333333329</v>
      </c>
      <c r="G202" s="38">
        <v>496.06666666666661</v>
      </c>
      <c r="H202" s="38">
        <v>487.68333333333334</v>
      </c>
      <c r="I202" s="38">
        <v>482.26666666666665</v>
      </c>
      <c r="J202" s="38">
        <v>509.86666666666656</v>
      </c>
      <c r="K202" s="38">
        <v>515.28333333333319</v>
      </c>
      <c r="L202" s="38">
        <v>523.66666666666652</v>
      </c>
      <c r="M202" s="28">
        <v>506.9</v>
      </c>
      <c r="N202" s="28">
        <v>493.1</v>
      </c>
      <c r="O202" s="39">
        <v>2992500</v>
      </c>
      <c r="P202" s="40">
        <v>0.10220994475138122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1275.2</v>
      </c>
      <c r="F203" s="37">
        <v>1276.5333333333335</v>
      </c>
      <c r="G203" s="38">
        <v>1264.666666666667</v>
      </c>
      <c r="H203" s="38">
        <v>1254.1333333333334</v>
      </c>
      <c r="I203" s="38">
        <v>1242.2666666666669</v>
      </c>
      <c r="J203" s="38">
        <v>1287.0666666666671</v>
      </c>
      <c r="K203" s="38">
        <v>1298.9333333333334</v>
      </c>
      <c r="L203" s="38">
        <v>1309.4666666666672</v>
      </c>
      <c r="M203" s="28">
        <v>1288.4000000000001</v>
      </c>
      <c r="N203" s="28">
        <v>1266</v>
      </c>
      <c r="O203" s="39">
        <v>2075675</v>
      </c>
      <c r="P203" s="40">
        <v>1.7774617845716316E-2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632.29999999999995</v>
      </c>
      <c r="F204" s="37">
        <v>629.31666666666672</v>
      </c>
      <c r="G204" s="38">
        <v>625.18333333333339</v>
      </c>
      <c r="H204" s="38">
        <v>618.06666666666672</v>
      </c>
      <c r="I204" s="38">
        <v>613.93333333333339</v>
      </c>
      <c r="J204" s="38">
        <v>636.43333333333339</v>
      </c>
      <c r="K204" s="38">
        <v>640.56666666666683</v>
      </c>
      <c r="L204" s="38">
        <v>647.68333333333339</v>
      </c>
      <c r="M204" s="28">
        <v>633.45000000000005</v>
      </c>
      <c r="N204" s="28">
        <v>622.20000000000005</v>
      </c>
      <c r="O204" s="39">
        <v>7550200</v>
      </c>
      <c r="P204" s="40">
        <v>4.4547743559945771E-2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1509.35</v>
      </c>
      <c r="F205" s="37">
        <v>1503.55</v>
      </c>
      <c r="G205" s="38">
        <v>1480.8999999999999</v>
      </c>
      <c r="H205" s="38">
        <v>1452.4499999999998</v>
      </c>
      <c r="I205" s="38">
        <v>1429.7999999999997</v>
      </c>
      <c r="J205" s="38">
        <v>1532</v>
      </c>
      <c r="K205" s="38">
        <v>1554.65</v>
      </c>
      <c r="L205" s="38">
        <v>1583.1000000000001</v>
      </c>
      <c r="M205" s="28">
        <v>1526.2</v>
      </c>
      <c r="N205" s="28">
        <v>1475.1</v>
      </c>
      <c r="O205" s="39">
        <v>1309700</v>
      </c>
      <c r="P205" s="40">
        <v>3.4845132743362831E-2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6696.25</v>
      </c>
      <c r="F206" s="37">
        <v>6662.4666666666672</v>
      </c>
      <c r="G206" s="38">
        <v>6613.9833333333345</v>
      </c>
      <c r="H206" s="38">
        <v>6531.7166666666672</v>
      </c>
      <c r="I206" s="38">
        <v>6483.2333333333345</v>
      </c>
      <c r="J206" s="38">
        <v>6744.7333333333345</v>
      </c>
      <c r="K206" s="38">
        <v>6793.2166666666681</v>
      </c>
      <c r="L206" s="38">
        <v>6875.4833333333345</v>
      </c>
      <c r="M206" s="28">
        <v>6710.95</v>
      </c>
      <c r="N206" s="28">
        <v>6580.2</v>
      </c>
      <c r="O206" s="39">
        <v>2187900</v>
      </c>
      <c r="P206" s="40">
        <v>1.5078407720144753E-2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783.6</v>
      </c>
      <c r="F207" s="37">
        <v>781.0333333333333</v>
      </c>
      <c r="G207" s="38">
        <v>776.56666666666661</v>
      </c>
      <c r="H207" s="38">
        <v>769.5333333333333</v>
      </c>
      <c r="I207" s="38">
        <v>765.06666666666661</v>
      </c>
      <c r="J207" s="38">
        <v>788.06666666666661</v>
      </c>
      <c r="K207" s="38">
        <v>792.5333333333333</v>
      </c>
      <c r="L207" s="38">
        <v>799.56666666666661</v>
      </c>
      <c r="M207" s="28">
        <v>785.5</v>
      </c>
      <c r="N207" s="28">
        <v>774</v>
      </c>
      <c r="O207" s="39">
        <v>23502700</v>
      </c>
      <c r="P207" s="40">
        <v>1.756064614172342E-2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407.95</v>
      </c>
      <c r="F208" s="37">
        <v>408.16666666666669</v>
      </c>
      <c r="G208" s="38">
        <v>404.03333333333336</v>
      </c>
      <c r="H208" s="38">
        <v>400.11666666666667</v>
      </c>
      <c r="I208" s="38">
        <v>395.98333333333335</v>
      </c>
      <c r="J208" s="38">
        <v>412.08333333333337</v>
      </c>
      <c r="K208" s="38">
        <v>416.2166666666667</v>
      </c>
      <c r="L208" s="38">
        <v>420.13333333333338</v>
      </c>
      <c r="M208" s="28">
        <v>412.3</v>
      </c>
      <c r="N208" s="28">
        <v>404.25</v>
      </c>
      <c r="O208" s="39">
        <v>55542700</v>
      </c>
      <c r="P208" s="40">
        <v>-1.0055804188076689E-2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1267.2</v>
      </c>
      <c r="F209" s="37">
        <v>1262.6166666666666</v>
      </c>
      <c r="G209" s="38">
        <v>1255.2333333333331</v>
      </c>
      <c r="H209" s="38">
        <v>1243.2666666666667</v>
      </c>
      <c r="I209" s="38">
        <v>1235.8833333333332</v>
      </c>
      <c r="J209" s="38">
        <v>1274.583333333333</v>
      </c>
      <c r="K209" s="38">
        <v>1281.9666666666667</v>
      </c>
      <c r="L209" s="38">
        <v>1293.9333333333329</v>
      </c>
      <c r="M209" s="28">
        <v>1270</v>
      </c>
      <c r="N209" s="28">
        <v>1250.6500000000001</v>
      </c>
      <c r="O209" s="39">
        <v>2889500</v>
      </c>
      <c r="P209" s="40">
        <v>-1.1291702309666382E-2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1612.45</v>
      </c>
      <c r="F210" s="37">
        <v>1602.5</v>
      </c>
      <c r="G210" s="38">
        <v>1587</v>
      </c>
      <c r="H210" s="38">
        <v>1561.55</v>
      </c>
      <c r="I210" s="38">
        <v>1546.05</v>
      </c>
      <c r="J210" s="38">
        <v>1627.95</v>
      </c>
      <c r="K210" s="38">
        <v>1643.45</v>
      </c>
      <c r="L210" s="38">
        <v>1668.9</v>
      </c>
      <c r="M210" s="28">
        <v>1618</v>
      </c>
      <c r="N210" s="28">
        <v>1577.05</v>
      </c>
      <c r="O210" s="39">
        <v>874500</v>
      </c>
      <c r="P210" s="40">
        <v>0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598.75</v>
      </c>
      <c r="F211" s="37">
        <v>595</v>
      </c>
      <c r="G211" s="38">
        <v>590</v>
      </c>
      <c r="H211" s="38">
        <v>581.25</v>
      </c>
      <c r="I211" s="38">
        <v>576.25</v>
      </c>
      <c r="J211" s="38">
        <v>603.75</v>
      </c>
      <c r="K211" s="38">
        <v>608.75</v>
      </c>
      <c r="L211" s="38">
        <v>617.5</v>
      </c>
      <c r="M211" s="28">
        <v>600</v>
      </c>
      <c r="N211" s="28">
        <v>586.25</v>
      </c>
      <c r="O211" s="39">
        <v>27599200</v>
      </c>
      <c r="P211" s="40">
        <v>-2.3023334843679202E-2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301.14999999999998</v>
      </c>
      <c r="F212" s="37">
        <v>295.28333333333336</v>
      </c>
      <c r="G212" s="38">
        <v>287.9666666666667</v>
      </c>
      <c r="H212" s="38">
        <v>274.78333333333336</v>
      </c>
      <c r="I212" s="38">
        <v>267.4666666666667</v>
      </c>
      <c r="J212" s="38">
        <v>308.4666666666667</v>
      </c>
      <c r="K212" s="38">
        <v>315.78333333333342</v>
      </c>
      <c r="L212" s="38">
        <v>328.9666666666667</v>
      </c>
      <c r="M212" s="28">
        <v>302.60000000000002</v>
      </c>
      <c r="N212" s="28">
        <v>282.10000000000002</v>
      </c>
      <c r="O212" s="39">
        <v>63441000</v>
      </c>
      <c r="P212" s="40">
        <v>1.0850860420650095E-2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355.85</v>
      </c>
      <c r="F213" s="37">
        <v>353.48333333333335</v>
      </c>
      <c r="G213" s="38">
        <v>350.36666666666667</v>
      </c>
      <c r="H213" s="38">
        <v>344.88333333333333</v>
      </c>
      <c r="I213" s="38">
        <v>341.76666666666665</v>
      </c>
      <c r="J213" s="38">
        <v>358.9666666666667</v>
      </c>
      <c r="K213" s="38">
        <v>362.08333333333337</v>
      </c>
      <c r="L213" s="38">
        <v>367.56666666666672</v>
      </c>
      <c r="M213" s="28">
        <v>356.6</v>
      </c>
      <c r="N213" s="28">
        <v>348</v>
      </c>
      <c r="O213" s="39">
        <v>18720900</v>
      </c>
      <c r="P213" s="40">
        <v>4.6635182998819363E-3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6" t="s">
        <v>16</v>
      </c>
      <c r="B8" s="398"/>
      <c r="C8" s="402" t="s">
        <v>20</v>
      </c>
      <c r="D8" s="402" t="s">
        <v>21</v>
      </c>
      <c r="E8" s="393" t="s">
        <v>22</v>
      </c>
      <c r="F8" s="394"/>
      <c r="G8" s="395"/>
      <c r="H8" s="393" t="s">
        <v>23</v>
      </c>
      <c r="I8" s="394"/>
      <c r="J8" s="395"/>
      <c r="K8" s="23"/>
      <c r="L8" s="50"/>
      <c r="M8" s="50"/>
      <c r="N8" s="1"/>
      <c r="O8" s="1"/>
    </row>
    <row r="9" spans="1:15" ht="36" customHeight="1">
      <c r="A9" s="400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17670.45</v>
      </c>
      <c r="D10" s="32">
        <v>17598.95</v>
      </c>
      <c r="E10" s="32">
        <v>17494.2</v>
      </c>
      <c r="F10" s="32">
        <v>17317.95</v>
      </c>
      <c r="G10" s="32">
        <v>17213.2</v>
      </c>
      <c r="H10" s="32">
        <v>17775.2</v>
      </c>
      <c r="I10" s="32">
        <v>17879.95</v>
      </c>
      <c r="J10" s="32">
        <v>18056.2</v>
      </c>
      <c r="K10" s="34">
        <v>17703.7</v>
      </c>
      <c r="L10" s="34">
        <v>17422.7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37148.5</v>
      </c>
      <c r="D11" s="37">
        <v>36866.883333333331</v>
      </c>
      <c r="E11" s="37">
        <v>36523.96666666666</v>
      </c>
      <c r="F11" s="37">
        <v>35899.433333333327</v>
      </c>
      <c r="G11" s="37">
        <v>35556.516666666656</v>
      </c>
      <c r="H11" s="37">
        <v>37491.416666666664</v>
      </c>
      <c r="I11" s="37">
        <v>37834.333333333336</v>
      </c>
      <c r="J11" s="37">
        <v>38458.866666666669</v>
      </c>
      <c r="K11" s="28">
        <v>37209.800000000003</v>
      </c>
      <c r="L11" s="28">
        <v>36242.35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2580.35</v>
      </c>
      <c r="D12" s="37">
        <v>2558.5500000000002</v>
      </c>
      <c r="E12" s="37">
        <v>2531.6000000000004</v>
      </c>
      <c r="F12" s="37">
        <v>2482.8500000000004</v>
      </c>
      <c r="G12" s="37">
        <v>2455.9000000000005</v>
      </c>
      <c r="H12" s="37">
        <v>2607.3000000000002</v>
      </c>
      <c r="I12" s="37">
        <v>2634.25</v>
      </c>
      <c r="J12" s="37">
        <v>2683</v>
      </c>
      <c r="K12" s="28">
        <v>2585.5</v>
      </c>
      <c r="L12" s="28">
        <v>2509.8000000000002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5095.75</v>
      </c>
      <c r="D13" s="37">
        <v>5074.6833333333334</v>
      </c>
      <c r="E13" s="37">
        <v>5044.3666666666668</v>
      </c>
      <c r="F13" s="37">
        <v>4992.9833333333336</v>
      </c>
      <c r="G13" s="37">
        <v>4962.666666666667</v>
      </c>
      <c r="H13" s="37">
        <v>5126.0666666666666</v>
      </c>
      <c r="I13" s="37">
        <v>5156.3833333333341</v>
      </c>
      <c r="J13" s="37">
        <v>5207.7666666666664</v>
      </c>
      <c r="K13" s="28">
        <v>5105</v>
      </c>
      <c r="L13" s="28">
        <v>5023.3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36343.4</v>
      </c>
      <c r="D14" s="37">
        <v>36269.216666666667</v>
      </c>
      <c r="E14" s="37">
        <v>36113.833333333336</v>
      </c>
      <c r="F14" s="37">
        <v>35884.26666666667</v>
      </c>
      <c r="G14" s="37">
        <v>35728.883333333339</v>
      </c>
      <c r="H14" s="37">
        <v>36498.783333333333</v>
      </c>
      <c r="I14" s="37">
        <v>36654.166666666664</v>
      </c>
      <c r="J14" s="37">
        <v>36883.73333333333</v>
      </c>
      <c r="K14" s="28">
        <v>36424.6</v>
      </c>
      <c r="L14" s="28">
        <v>36039.65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4219.5</v>
      </c>
      <c r="D15" s="37">
        <v>4183.05</v>
      </c>
      <c r="E15" s="37">
        <v>4138.8</v>
      </c>
      <c r="F15" s="37">
        <v>4058.1000000000004</v>
      </c>
      <c r="G15" s="37">
        <v>4013.8500000000004</v>
      </c>
      <c r="H15" s="37">
        <v>4263.75</v>
      </c>
      <c r="I15" s="37">
        <v>4308</v>
      </c>
      <c r="J15" s="37">
        <v>4388.7</v>
      </c>
      <c r="K15" s="28">
        <v>4227.3</v>
      </c>
      <c r="L15" s="28">
        <v>4102.3500000000004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8308.7000000000007</v>
      </c>
      <c r="D16" s="37">
        <v>8266.7666666666682</v>
      </c>
      <c r="E16" s="37">
        <v>8213.6833333333361</v>
      </c>
      <c r="F16" s="37">
        <v>8118.6666666666679</v>
      </c>
      <c r="G16" s="37">
        <v>8065.5833333333358</v>
      </c>
      <c r="H16" s="37">
        <v>8361.7833333333365</v>
      </c>
      <c r="I16" s="37">
        <v>8414.8666666666686</v>
      </c>
      <c r="J16" s="37">
        <v>8509.8833333333369</v>
      </c>
      <c r="K16" s="28">
        <v>8319.85</v>
      </c>
      <c r="L16" s="28">
        <v>8171.75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2151</v>
      </c>
      <c r="D17" s="37">
        <v>2146.4500000000003</v>
      </c>
      <c r="E17" s="37">
        <v>2132.9000000000005</v>
      </c>
      <c r="F17" s="37">
        <v>2114.8000000000002</v>
      </c>
      <c r="G17" s="37">
        <v>2101.2500000000005</v>
      </c>
      <c r="H17" s="37">
        <v>2164.5500000000006</v>
      </c>
      <c r="I17" s="37">
        <v>2178.1000000000008</v>
      </c>
      <c r="J17" s="37">
        <v>2196.2000000000007</v>
      </c>
      <c r="K17" s="28">
        <v>2160</v>
      </c>
      <c r="L17" s="28">
        <v>2128.35</v>
      </c>
      <c r="M17" s="28">
        <v>8.3823399999999992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1287.55</v>
      </c>
      <c r="D18" s="37">
        <v>1270.8500000000001</v>
      </c>
      <c r="E18" s="37">
        <v>1251.7000000000003</v>
      </c>
      <c r="F18" s="37">
        <v>1215.8500000000001</v>
      </c>
      <c r="G18" s="37">
        <v>1196.7000000000003</v>
      </c>
      <c r="H18" s="37">
        <v>1306.7000000000003</v>
      </c>
      <c r="I18" s="37">
        <v>1325.8500000000004</v>
      </c>
      <c r="J18" s="37">
        <v>1361.7000000000003</v>
      </c>
      <c r="K18" s="28">
        <v>1290</v>
      </c>
      <c r="L18" s="28">
        <v>1235</v>
      </c>
      <c r="M18" s="28">
        <v>13.27125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956.4</v>
      </c>
      <c r="D19" s="37">
        <v>961.51666666666677</v>
      </c>
      <c r="E19" s="37">
        <v>945.68333333333351</v>
      </c>
      <c r="F19" s="37">
        <v>934.9666666666667</v>
      </c>
      <c r="G19" s="37">
        <v>919.13333333333344</v>
      </c>
      <c r="H19" s="37">
        <v>972.23333333333358</v>
      </c>
      <c r="I19" s="37">
        <v>988.06666666666683</v>
      </c>
      <c r="J19" s="37">
        <v>998.78333333333364</v>
      </c>
      <c r="K19" s="28">
        <v>977.35</v>
      </c>
      <c r="L19" s="28">
        <v>950.8</v>
      </c>
      <c r="M19" s="28">
        <v>7.31142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2043.65</v>
      </c>
      <c r="D20" s="37">
        <v>2035.2333333333333</v>
      </c>
      <c r="E20" s="37">
        <v>2021.4666666666667</v>
      </c>
      <c r="F20" s="37">
        <v>1999.2833333333333</v>
      </c>
      <c r="G20" s="37">
        <v>1985.5166666666667</v>
      </c>
      <c r="H20" s="37">
        <v>2057.416666666667</v>
      </c>
      <c r="I20" s="37">
        <v>2071.1833333333334</v>
      </c>
      <c r="J20" s="37">
        <v>2093.3666666666668</v>
      </c>
      <c r="K20" s="28">
        <v>2049</v>
      </c>
      <c r="L20" s="28">
        <v>2013.05</v>
      </c>
      <c r="M20" s="28">
        <v>12.671110000000001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1945.1</v>
      </c>
      <c r="D21" s="37">
        <v>1939.25</v>
      </c>
      <c r="E21" s="37">
        <v>1913.05</v>
      </c>
      <c r="F21" s="37">
        <v>1881</v>
      </c>
      <c r="G21" s="37">
        <v>1854.8</v>
      </c>
      <c r="H21" s="37">
        <v>1971.3</v>
      </c>
      <c r="I21" s="37">
        <v>1997.4999999999998</v>
      </c>
      <c r="J21" s="37">
        <v>2029.55</v>
      </c>
      <c r="K21" s="28">
        <v>1965.45</v>
      </c>
      <c r="L21" s="28">
        <v>1907.2</v>
      </c>
      <c r="M21" s="28">
        <v>10.15269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785.75</v>
      </c>
      <c r="D22" s="37">
        <v>783.65</v>
      </c>
      <c r="E22" s="37">
        <v>776.59999999999991</v>
      </c>
      <c r="F22" s="37">
        <v>767.44999999999993</v>
      </c>
      <c r="G22" s="37">
        <v>760.39999999999986</v>
      </c>
      <c r="H22" s="37">
        <v>792.8</v>
      </c>
      <c r="I22" s="37">
        <v>799.84999999999991</v>
      </c>
      <c r="J22" s="37">
        <v>809</v>
      </c>
      <c r="K22" s="28">
        <v>790.7</v>
      </c>
      <c r="L22" s="28">
        <v>774.5</v>
      </c>
      <c r="M22" s="28">
        <v>68.167429999999996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2249.5</v>
      </c>
      <c r="D23" s="37">
        <v>2228.7166666666667</v>
      </c>
      <c r="E23" s="37">
        <v>2176.4333333333334</v>
      </c>
      <c r="F23" s="37">
        <v>2103.3666666666668</v>
      </c>
      <c r="G23" s="37">
        <v>2051.0833333333335</v>
      </c>
      <c r="H23" s="37">
        <v>2301.7833333333333</v>
      </c>
      <c r="I23" s="37">
        <v>2354.0666666666671</v>
      </c>
      <c r="J23" s="37">
        <v>2427.1333333333332</v>
      </c>
      <c r="K23" s="28">
        <v>2281</v>
      </c>
      <c r="L23" s="28">
        <v>2155.65</v>
      </c>
      <c r="M23" s="28">
        <v>2.3988299999999998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2421.4499999999998</v>
      </c>
      <c r="D24" s="37">
        <v>2408.85</v>
      </c>
      <c r="E24" s="37">
        <v>2367.6999999999998</v>
      </c>
      <c r="F24" s="37">
        <v>2313.9499999999998</v>
      </c>
      <c r="G24" s="37">
        <v>2272.7999999999997</v>
      </c>
      <c r="H24" s="37">
        <v>2462.6</v>
      </c>
      <c r="I24" s="37">
        <v>2503.7500000000005</v>
      </c>
      <c r="J24" s="37">
        <v>2557.5</v>
      </c>
      <c r="K24" s="28">
        <v>2450</v>
      </c>
      <c r="L24" s="28">
        <v>2355.1</v>
      </c>
      <c r="M24" s="28">
        <v>1.96411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111.9</v>
      </c>
      <c r="D25" s="37">
        <v>110.66666666666667</v>
      </c>
      <c r="E25" s="37">
        <v>109.03333333333335</v>
      </c>
      <c r="F25" s="37">
        <v>106.16666666666667</v>
      </c>
      <c r="G25" s="37">
        <v>104.53333333333335</v>
      </c>
      <c r="H25" s="37">
        <v>113.53333333333335</v>
      </c>
      <c r="I25" s="37">
        <v>115.16666666666667</v>
      </c>
      <c r="J25" s="37">
        <v>118.03333333333335</v>
      </c>
      <c r="K25" s="28">
        <v>112.3</v>
      </c>
      <c r="L25" s="28">
        <v>107.8</v>
      </c>
      <c r="M25" s="28">
        <v>33.295029999999997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300</v>
      </c>
      <c r="D26" s="37">
        <v>299.68333333333334</v>
      </c>
      <c r="E26" s="37">
        <v>295.4666666666667</v>
      </c>
      <c r="F26" s="37">
        <v>290.93333333333334</v>
      </c>
      <c r="G26" s="37">
        <v>286.7166666666667</v>
      </c>
      <c r="H26" s="37">
        <v>304.2166666666667</v>
      </c>
      <c r="I26" s="37">
        <v>308.43333333333328</v>
      </c>
      <c r="J26" s="37">
        <v>312.9666666666667</v>
      </c>
      <c r="K26" s="28">
        <v>303.89999999999998</v>
      </c>
      <c r="L26" s="28">
        <v>295.14999999999998</v>
      </c>
      <c r="M26" s="28">
        <v>22.735150000000001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1775.95</v>
      </c>
      <c r="D27" s="37">
        <v>1786.45</v>
      </c>
      <c r="E27" s="37">
        <v>1751</v>
      </c>
      <c r="F27" s="37">
        <v>1726.05</v>
      </c>
      <c r="G27" s="37">
        <v>1690.6</v>
      </c>
      <c r="H27" s="37">
        <v>1811.4</v>
      </c>
      <c r="I27" s="37">
        <v>1846.8500000000004</v>
      </c>
      <c r="J27" s="37">
        <v>1871.8000000000002</v>
      </c>
      <c r="K27" s="28">
        <v>1821.9</v>
      </c>
      <c r="L27" s="28">
        <v>1761.5</v>
      </c>
      <c r="M27" s="28">
        <v>0.57984000000000002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752.65</v>
      </c>
      <c r="D28" s="37">
        <v>749.95000000000016</v>
      </c>
      <c r="E28" s="37">
        <v>744.90000000000032</v>
      </c>
      <c r="F28" s="37">
        <v>737.1500000000002</v>
      </c>
      <c r="G28" s="37">
        <v>732.10000000000036</v>
      </c>
      <c r="H28" s="37">
        <v>757.70000000000027</v>
      </c>
      <c r="I28" s="37">
        <v>762.75000000000023</v>
      </c>
      <c r="J28" s="37">
        <v>770.50000000000023</v>
      </c>
      <c r="K28" s="28">
        <v>755</v>
      </c>
      <c r="L28" s="28">
        <v>742.2</v>
      </c>
      <c r="M28" s="28">
        <v>1.83382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3493.2</v>
      </c>
      <c r="D29" s="37">
        <v>3528.3666666666663</v>
      </c>
      <c r="E29" s="37">
        <v>3436.8833333333328</v>
      </c>
      <c r="F29" s="37">
        <v>3380.5666666666666</v>
      </c>
      <c r="G29" s="37">
        <v>3289.083333333333</v>
      </c>
      <c r="H29" s="37">
        <v>3584.6833333333325</v>
      </c>
      <c r="I29" s="37">
        <v>3676.1666666666661</v>
      </c>
      <c r="J29" s="37">
        <v>3732.4833333333322</v>
      </c>
      <c r="K29" s="28">
        <v>3619.85</v>
      </c>
      <c r="L29" s="28">
        <v>3472.05</v>
      </c>
      <c r="M29" s="28">
        <v>1.5331399999999999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558.35</v>
      </c>
      <c r="D30" s="37">
        <v>551.7833333333333</v>
      </c>
      <c r="E30" s="37">
        <v>543.66666666666663</v>
      </c>
      <c r="F30" s="37">
        <v>528.98333333333335</v>
      </c>
      <c r="G30" s="37">
        <v>520.86666666666667</v>
      </c>
      <c r="H30" s="37">
        <v>566.46666666666658</v>
      </c>
      <c r="I30" s="37">
        <v>574.58333333333337</v>
      </c>
      <c r="J30" s="37">
        <v>589.26666666666654</v>
      </c>
      <c r="K30" s="28">
        <v>559.9</v>
      </c>
      <c r="L30" s="28">
        <v>537.1</v>
      </c>
      <c r="M30" s="28">
        <v>8.4906799999999993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304.95</v>
      </c>
      <c r="D31" s="37">
        <v>303.31666666666666</v>
      </c>
      <c r="E31" s="37">
        <v>300.13333333333333</v>
      </c>
      <c r="F31" s="37">
        <v>295.31666666666666</v>
      </c>
      <c r="G31" s="37">
        <v>292.13333333333333</v>
      </c>
      <c r="H31" s="37">
        <v>308.13333333333333</v>
      </c>
      <c r="I31" s="37">
        <v>311.31666666666661</v>
      </c>
      <c r="J31" s="37">
        <v>316.13333333333333</v>
      </c>
      <c r="K31" s="28">
        <v>306.5</v>
      </c>
      <c r="L31" s="28">
        <v>298.5</v>
      </c>
      <c r="M31" s="28">
        <v>34.56879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4506.8999999999996</v>
      </c>
      <c r="D32" s="37">
        <v>4506.666666666667</v>
      </c>
      <c r="E32" s="37">
        <v>4455.3333333333339</v>
      </c>
      <c r="F32" s="37">
        <v>4403.7666666666673</v>
      </c>
      <c r="G32" s="37">
        <v>4352.4333333333343</v>
      </c>
      <c r="H32" s="37">
        <v>4558.2333333333336</v>
      </c>
      <c r="I32" s="37">
        <v>4609.5666666666675</v>
      </c>
      <c r="J32" s="37">
        <v>4661.1333333333332</v>
      </c>
      <c r="K32" s="28">
        <v>4558</v>
      </c>
      <c r="L32" s="28">
        <v>4455.1000000000004</v>
      </c>
      <c r="M32" s="28">
        <v>8.2788000000000004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195.7</v>
      </c>
      <c r="D33" s="37">
        <v>193.91666666666666</v>
      </c>
      <c r="E33" s="37">
        <v>191.43333333333331</v>
      </c>
      <c r="F33" s="37">
        <v>187.16666666666666</v>
      </c>
      <c r="G33" s="37">
        <v>184.68333333333331</v>
      </c>
      <c r="H33" s="37">
        <v>198.18333333333331</v>
      </c>
      <c r="I33" s="37">
        <v>200.66666666666666</v>
      </c>
      <c r="J33" s="37">
        <v>204.93333333333331</v>
      </c>
      <c r="K33" s="28">
        <v>196.4</v>
      </c>
      <c r="L33" s="28">
        <v>189.65</v>
      </c>
      <c r="M33" s="28">
        <v>29.646370000000001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119.15</v>
      </c>
      <c r="D34" s="37">
        <v>118.38333333333334</v>
      </c>
      <c r="E34" s="37">
        <v>117.06666666666668</v>
      </c>
      <c r="F34" s="37">
        <v>114.98333333333333</v>
      </c>
      <c r="G34" s="37">
        <v>113.66666666666667</v>
      </c>
      <c r="H34" s="37">
        <v>120.46666666666668</v>
      </c>
      <c r="I34" s="37">
        <v>121.78333333333335</v>
      </c>
      <c r="J34" s="37">
        <v>123.86666666666669</v>
      </c>
      <c r="K34" s="28">
        <v>119.7</v>
      </c>
      <c r="L34" s="28">
        <v>116.3</v>
      </c>
      <c r="M34" s="28">
        <v>126.97606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3114.15</v>
      </c>
      <c r="D35" s="37">
        <v>3107.6</v>
      </c>
      <c r="E35" s="37">
        <v>3094.2</v>
      </c>
      <c r="F35" s="37">
        <v>3074.25</v>
      </c>
      <c r="G35" s="37">
        <v>3060.85</v>
      </c>
      <c r="H35" s="37">
        <v>3127.5499999999997</v>
      </c>
      <c r="I35" s="37">
        <v>3140.9500000000003</v>
      </c>
      <c r="J35" s="37">
        <v>3160.8999999999996</v>
      </c>
      <c r="K35" s="28">
        <v>3121</v>
      </c>
      <c r="L35" s="28">
        <v>3087.65</v>
      </c>
      <c r="M35" s="28">
        <v>6.37392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1980.7</v>
      </c>
      <c r="D36" s="37">
        <v>1996.8999999999999</v>
      </c>
      <c r="E36" s="37">
        <v>1959.7999999999997</v>
      </c>
      <c r="F36" s="37">
        <v>1938.8999999999999</v>
      </c>
      <c r="G36" s="37">
        <v>1901.7999999999997</v>
      </c>
      <c r="H36" s="37">
        <v>2017.7999999999997</v>
      </c>
      <c r="I36" s="37">
        <v>2054.8999999999996</v>
      </c>
      <c r="J36" s="37">
        <v>2075.7999999999997</v>
      </c>
      <c r="K36" s="28">
        <v>2034</v>
      </c>
      <c r="L36" s="28">
        <v>1976</v>
      </c>
      <c r="M36" s="28">
        <v>4.1555099999999996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682.35</v>
      </c>
      <c r="D37" s="37">
        <v>676.6</v>
      </c>
      <c r="E37" s="37">
        <v>668.75</v>
      </c>
      <c r="F37" s="37">
        <v>655.15</v>
      </c>
      <c r="G37" s="37">
        <v>647.29999999999995</v>
      </c>
      <c r="H37" s="37">
        <v>690.2</v>
      </c>
      <c r="I37" s="37">
        <v>698.05000000000018</v>
      </c>
      <c r="J37" s="37">
        <v>711.65000000000009</v>
      </c>
      <c r="K37" s="28">
        <v>684.45</v>
      </c>
      <c r="L37" s="28">
        <v>663</v>
      </c>
      <c r="M37" s="28">
        <v>17.007729999999999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4082.2</v>
      </c>
      <c r="D38" s="37">
        <v>4058.4</v>
      </c>
      <c r="E38" s="37">
        <v>4023.8</v>
      </c>
      <c r="F38" s="37">
        <v>3965.4</v>
      </c>
      <c r="G38" s="37">
        <v>3930.8</v>
      </c>
      <c r="H38" s="37">
        <v>4116.8</v>
      </c>
      <c r="I38" s="37">
        <v>4151.3999999999996</v>
      </c>
      <c r="J38" s="37">
        <v>4209.8</v>
      </c>
      <c r="K38" s="28">
        <v>4093</v>
      </c>
      <c r="L38" s="28">
        <v>4000</v>
      </c>
      <c r="M38" s="28">
        <v>4.1659600000000001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774.55</v>
      </c>
      <c r="D39" s="37">
        <v>768.48333333333323</v>
      </c>
      <c r="E39" s="37">
        <v>761.21666666666647</v>
      </c>
      <c r="F39" s="37">
        <v>747.88333333333321</v>
      </c>
      <c r="G39" s="37">
        <v>740.61666666666645</v>
      </c>
      <c r="H39" s="37">
        <v>781.81666666666649</v>
      </c>
      <c r="I39" s="37">
        <v>789.08333333333314</v>
      </c>
      <c r="J39" s="37">
        <v>802.41666666666652</v>
      </c>
      <c r="K39" s="28">
        <v>775.75</v>
      </c>
      <c r="L39" s="28">
        <v>755.15</v>
      </c>
      <c r="M39" s="28">
        <v>93.218590000000006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3739.9</v>
      </c>
      <c r="D40" s="37">
        <v>3707.2999999999997</v>
      </c>
      <c r="E40" s="37">
        <v>3668.5999999999995</v>
      </c>
      <c r="F40" s="37">
        <v>3597.2999999999997</v>
      </c>
      <c r="G40" s="37">
        <v>3558.5999999999995</v>
      </c>
      <c r="H40" s="37">
        <v>3778.5999999999995</v>
      </c>
      <c r="I40" s="37">
        <v>3817.2999999999993</v>
      </c>
      <c r="J40" s="37">
        <v>3888.5999999999995</v>
      </c>
      <c r="K40" s="28">
        <v>3746</v>
      </c>
      <c r="L40" s="28">
        <v>3636</v>
      </c>
      <c r="M40" s="28">
        <v>3.9198499999999998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7408.1</v>
      </c>
      <c r="D41" s="37">
        <v>7359.1333333333341</v>
      </c>
      <c r="E41" s="37">
        <v>7269.2666666666682</v>
      </c>
      <c r="F41" s="37">
        <v>7130.4333333333343</v>
      </c>
      <c r="G41" s="37">
        <v>7040.5666666666684</v>
      </c>
      <c r="H41" s="37">
        <v>7497.9666666666681</v>
      </c>
      <c r="I41" s="37">
        <v>7587.8333333333348</v>
      </c>
      <c r="J41" s="37">
        <v>7726.6666666666679</v>
      </c>
      <c r="K41" s="28">
        <v>7449</v>
      </c>
      <c r="L41" s="28">
        <v>7220.3</v>
      </c>
      <c r="M41" s="28">
        <v>8.7151300000000003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17139.2</v>
      </c>
      <c r="D42" s="37">
        <v>17116.8</v>
      </c>
      <c r="E42" s="37">
        <v>17033.599999999999</v>
      </c>
      <c r="F42" s="37">
        <v>16928</v>
      </c>
      <c r="G42" s="37">
        <v>16844.8</v>
      </c>
      <c r="H42" s="37">
        <v>17222.399999999998</v>
      </c>
      <c r="I42" s="37">
        <v>17305.600000000002</v>
      </c>
      <c r="J42" s="37">
        <v>17411.199999999997</v>
      </c>
      <c r="K42" s="28">
        <v>17200</v>
      </c>
      <c r="L42" s="28">
        <v>17011.2</v>
      </c>
      <c r="M42" s="28">
        <v>2.10141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5398.85</v>
      </c>
      <c r="D43" s="37">
        <v>5302.95</v>
      </c>
      <c r="E43" s="37">
        <v>5125.8999999999996</v>
      </c>
      <c r="F43" s="37">
        <v>4852.95</v>
      </c>
      <c r="G43" s="37">
        <v>4675.8999999999996</v>
      </c>
      <c r="H43" s="37">
        <v>5575.9</v>
      </c>
      <c r="I43" s="37">
        <v>5752.9500000000007</v>
      </c>
      <c r="J43" s="37">
        <v>6025.9</v>
      </c>
      <c r="K43" s="28">
        <v>5480</v>
      </c>
      <c r="L43" s="28">
        <v>5030</v>
      </c>
      <c r="M43" s="28">
        <v>3.29467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2107.5500000000002</v>
      </c>
      <c r="D44" s="37">
        <v>2112.5166666666669</v>
      </c>
      <c r="E44" s="37">
        <v>2075.0333333333338</v>
      </c>
      <c r="F44" s="37">
        <v>2042.5166666666669</v>
      </c>
      <c r="G44" s="37">
        <v>2005.0333333333338</v>
      </c>
      <c r="H44" s="37">
        <v>2145.0333333333338</v>
      </c>
      <c r="I44" s="37">
        <v>2182.5166666666664</v>
      </c>
      <c r="J44" s="37">
        <v>2215.0333333333338</v>
      </c>
      <c r="K44" s="28">
        <v>2150</v>
      </c>
      <c r="L44" s="28">
        <v>2080</v>
      </c>
      <c r="M44" s="28">
        <v>3.8762599999999998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320.3</v>
      </c>
      <c r="D45" s="37">
        <v>314.9666666666667</v>
      </c>
      <c r="E45" s="37">
        <v>308.53333333333342</v>
      </c>
      <c r="F45" s="37">
        <v>296.76666666666671</v>
      </c>
      <c r="G45" s="37">
        <v>290.33333333333343</v>
      </c>
      <c r="H45" s="37">
        <v>326.73333333333341</v>
      </c>
      <c r="I45" s="37">
        <v>333.16666666666669</v>
      </c>
      <c r="J45" s="37">
        <v>344.93333333333339</v>
      </c>
      <c r="K45" s="28">
        <v>321.39999999999998</v>
      </c>
      <c r="L45" s="28">
        <v>303.2</v>
      </c>
      <c r="M45" s="28">
        <v>156.43934999999999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116</v>
      </c>
      <c r="D46" s="37">
        <v>114.58333333333333</v>
      </c>
      <c r="E46" s="37">
        <v>112.76666666666665</v>
      </c>
      <c r="F46" s="37">
        <v>109.53333333333332</v>
      </c>
      <c r="G46" s="37">
        <v>107.71666666666664</v>
      </c>
      <c r="H46" s="37">
        <v>117.81666666666666</v>
      </c>
      <c r="I46" s="37">
        <v>119.63333333333335</v>
      </c>
      <c r="J46" s="37">
        <v>122.86666666666667</v>
      </c>
      <c r="K46" s="28">
        <v>116.4</v>
      </c>
      <c r="L46" s="28">
        <v>111.35</v>
      </c>
      <c r="M46" s="28">
        <v>309.41451999999998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48.3</v>
      </c>
      <c r="D47" s="37">
        <v>47.566666666666663</v>
      </c>
      <c r="E47" s="37">
        <v>46.533333333333324</v>
      </c>
      <c r="F47" s="37">
        <v>44.766666666666659</v>
      </c>
      <c r="G47" s="37">
        <v>43.73333333333332</v>
      </c>
      <c r="H47" s="37">
        <v>49.333333333333329</v>
      </c>
      <c r="I47" s="37">
        <v>50.36666666666666</v>
      </c>
      <c r="J47" s="37">
        <v>52.133333333333333</v>
      </c>
      <c r="K47" s="28">
        <v>48.6</v>
      </c>
      <c r="L47" s="28">
        <v>45.8</v>
      </c>
      <c r="M47" s="28">
        <v>63.121969999999997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1998.8</v>
      </c>
      <c r="D48" s="37">
        <v>1990.25</v>
      </c>
      <c r="E48" s="37">
        <v>1960.6</v>
      </c>
      <c r="F48" s="37">
        <v>1922.3999999999999</v>
      </c>
      <c r="G48" s="37">
        <v>1892.7499999999998</v>
      </c>
      <c r="H48" s="37">
        <v>2028.45</v>
      </c>
      <c r="I48" s="37">
        <v>2058.1000000000004</v>
      </c>
      <c r="J48" s="37">
        <v>2096.3000000000002</v>
      </c>
      <c r="K48" s="28">
        <v>2019.9</v>
      </c>
      <c r="L48" s="28">
        <v>1952.05</v>
      </c>
      <c r="M48" s="28">
        <v>6.2621799999999999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711.6</v>
      </c>
      <c r="D49" s="37">
        <v>706.88333333333321</v>
      </c>
      <c r="E49" s="37">
        <v>700.76666666666642</v>
      </c>
      <c r="F49" s="37">
        <v>689.93333333333317</v>
      </c>
      <c r="G49" s="37">
        <v>683.81666666666638</v>
      </c>
      <c r="H49" s="37">
        <v>717.71666666666647</v>
      </c>
      <c r="I49" s="37">
        <v>723.83333333333326</v>
      </c>
      <c r="J49" s="37">
        <v>734.66666666666652</v>
      </c>
      <c r="K49" s="28">
        <v>713</v>
      </c>
      <c r="L49" s="28">
        <v>696.05</v>
      </c>
      <c r="M49" s="28">
        <v>5.20601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215.1</v>
      </c>
      <c r="D50" s="37">
        <v>214.11666666666667</v>
      </c>
      <c r="E50" s="37">
        <v>211.23333333333335</v>
      </c>
      <c r="F50" s="37">
        <v>207.36666666666667</v>
      </c>
      <c r="G50" s="37">
        <v>204.48333333333335</v>
      </c>
      <c r="H50" s="37">
        <v>217.98333333333335</v>
      </c>
      <c r="I50" s="37">
        <v>220.86666666666667</v>
      </c>
      <c r="J50" s="37">
        <v>224.73333333333335</v>
      </c>
      <c r="K50" s="28">
        <v>217</v>
      </c>
      <c r="L50" s="28">
        <v>210.25</v>
      </c>
      <c r="M50" s="28">
        <v>152.81960000000001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702</v>
      </c>
      <c r="D51" s="37">
        <v>700.13333333333333</v>
      </c>
      <c r="E51" s="37">
        <v>696.06666666666661</v>
      </c>
      <c r="F51" s="37">
        <v>690.13333333333333</v>
      </c>
      <c r="G51" s="37">
        <v>686.06666666666661</v>
      </c>
      <c r="H51" s="37">
        <v>706.06666666666661</v>
      </c>
      <c r="I51" s="37">
        <v>710.13333333333344</v>
      </c>
      <c r="J51" s="37">
        <v>716.06666666666661</v>
      </c>
      <c r="K51" s="28">
        <v>704.2</v>
      </c>
      <c r="L51" s="28">
        <v>694.2</v>
      </c>
      <c r="M51" s="28">
        <v>6.4300300000000004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53.85</v>
      </c>
      <c r="D52" s="37">
        <v>52.5</v>
      </c>
      <c r="E52" s="37">
        <v>50.8</v>
      </c>
      <c r="F52" s="37">
        <v>47.75</v>
      </c>
      <c r="G52" s="37">
        <v>46.05</v>
      </c>
      <c r="H52" s="37">
        <v>55.55</v>
      </c>
      <c r="I52" s="37">
        <v>57.25</v>
      </c>
      <c r="J52" s="37">
        <v>60.3</v>
      </c>
      <c r="K52" s="28">
        <v>54.2</v>
      </c>
      <c r="L52" s="28">
        <v>49.45</v>
      </c>
      <c r="M52" s="28">
        <v>748.68336999999997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374.4</v>
      </c>
      <c r="D53" s="37">
        <v>370.31666666666666</v>
      </c>
      <c r="E53" s="37">
        <v>365.63333333333333</v>
      </c>
      <c r="F53" s="37">
        <v>356.86666666666667</v>
      </c>
      <c r="G53" s="37">
        <v>352.18333333333334</v>
      </c>
      <c r="H53" s="37">
        <v>379.08333333333331</v>
      </c>
      <c r="I53" s="37">
        <v>383.76666666666659</v>
      </c>
      <c r="J53" s="37">
        <v>392.5333333333333</v>
      </c>
      <c r="K53" s="28">
        <v>375</v>
      </c>
      <c r="L53" s="28">
        <v>361.55</v>
      </c>
      <c r="M53" s="28">
        <v>63.861649999999997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758.5</v>
      </c>
      <c r="D54" s="37">
        <v>758.13333333333333</v>
      </c>
      <c r="E54" s="37">
        <v>749.61666666666667</v>
      </c>
      <c r="F54" s="37">
        <v>740.73333333333335</v>
      </c>
      <c r="G54" s="37">
        <v>732.2166666666667</v>
      </c>
      <c r="H54" s="37">
        <v>767.01666666666665</v>
      </c>
      <c r="I54" s="37">
        <v>775.5333333333333</v>
      </c>
      <c r="J54" s="37">
        <v>784.41666666666663</v>
      </c>
      <c r="K54" s="28">
        <v>766.65</v>
      </c>
      <c r="L54" s="28">
        <v>749.25</v>
      </c>
      <c r="M54" s="28">
        <v>59.201390000000004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341.9</v>
      </c>
      <c r="D55" s="37">
        <v>340.09999999999997</v>
      </c>
      <c r="E55" s="37">
        <v>337.19999999999993</v>
      </c>
      <c r="F55" s="37">
        <v>332.49999999999994</v>
      </c>
      <c r="G55" s="37">
        <v>329.59999999999991</v>
      </c>
      <c r="H55" s="37">
        <v>344.79999999999995</v>
      </c>
      <c r="I55" s="37">
        <v>347.69999999999993</v>
      </c>
      <c r="J55" s="37">
        <v>352.4</v>
      </c>
      <c r="K55" s="28">
        <v>343</v>
      </c>
      <c r="L55" s="28">
        <v>335.4</v>
      </c>
      <c r="M55" s="28">
        <v>23.958449999999999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14553.75</v>
      </c>
      <c r="D56" s="37">
        <v>14514.316666666666</v>
      </c>
      <c r="E56" s="37">
        <v>14416.183333333331</v>
      </c>
      <c r="F56" s="37">
        <v>14278.616666666665</v>
      </c>
      <c r="G56" s="37">
        <v>14180.48333333333</v>
      </c>
      <c r="H56" s="37">
        <v>14651.883333333331</v>
      </c>
      <c r="I56" s="37">
        <v>14750.016666666666</v>
      </c>
      <c r="J56" s="37">
        <v>14887.583333333332</v>
      </c>
      <c r="K56" s="28">
        <v>14612.45</v>
      </c>
      <c r="L56" s="28">
        <v>14376.75</v>
      </c>
      <c r="M56" s="28">
        <v>0.16286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3230.65</v>
      </c>
      <c r="D57" s="37">
        <v>3220.0666666666671</v>
      </c>
      <c r="E57" s="37">
        <v>3202.233333333334</v>
      </c>
      <c r="F57" s="37">
        <v>3173.8166666666671</v>
      </c>
      <c r="G57" s="37">
        <v>3155.983333333334</v>
      </c>
      <c r="H57" s="37">
        <v>3248.483333333334</v>
      </c>
      <c r="I57" s="37">
        <v>3266.3166666666671</v>
      </c>
      <c r="J57" s="37">
        <v>3294.733333333334</v>
      </c>
      <c r="K57" s="28">
        <v>3237.9</v>
      </c>
      <c r="L57" s="28">
        <v>3191.65</v>
      </c>
      <c r="M57" s="28">
        <v>2.6071200000000001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910</v>
      </c>
      <c r="D58" s="37">
        <v>921.26666666666677</v>
      </c>
      <c r="E58" s="37">
        <v>895.98333333333358</v>
      </c>
      <c r="F58" s="37">
        <v>881.96666666666681</v>
      </c>
      <c r="G58" s="37">
        <v>856.68333333333362</v>
      </c>
      <c r="H58" s="37">
        <v>935.28333333333353</v>
      </c>
      <c r="I58" s="37">
        <v>960.56666666666661</v>
      </c>
      <c r="J58" s="37">
        <v>974.58333333333348</v>
      </c>
      <c r="K58" s="28">
        <v>946.55</v>
      </c>
      <c r="L58" s="28">
        <v>907.25</v>
      </c>
      <c r="M58" s="28">
        <v>8.6610700000000005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239.95</v>
      </c>
      <c r="D59" s="37">
        <v>235.93333333333331</v>
      </c>
      <c r="E59" s="37">
        <v>231.11666666666662</v>
      </c>
      <c r="F59" s="37">
        <v>222.2833333333333</v>
      </c>
      <c r="G59" s="37">
        <v>217.46666666666661</v>
      </c>
      <c r="H59" s="37">
        <v>244.76666666666662</v>
      </c>
      <c r="I59" s="37">
        <v>249.58333333333329</v>
      </c>
      <c r="J59" s="37">
        <v>258.41666666666663</v>
      </c>
      <c r="K59" s="28">
        <v>240.75</v>
      </c>
      <c r="L59" s="28">
        <v>227.1</v>
      </c>
      <c r="M59" s="28">
        <v>139.77897999999999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103.3</v>
      </c>
      <c r="D60" s="37">
        <v>103.18333333333334</v>
      </c>
      <c r="E60" s="37">
        <v>102.11666666666667</v>
      </c>
      <c r="F60" s="37">
        <v>100.93333333333334</v>
      </c>
      <c r="G60" s="37">
        <v>99.866666666666674</v>
      </c>
      <c r="H60" s="37">
        <v>104.36666666666667</v>
      </c>
      <c r="I60" s="37">
        <v>105.43333333333334</v>
      </c>
      <c r="J60" s="37">
        <v>106.61666666666667</v>
      </c>
      <c r="K60" s="28">
        <v>104.25</v>
      </c>
      <c r="L60" s="28">
        <v>102</v>
      </c>
      <c r="M60" s="28">
        <v>21.64846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707.75</v>
      </c>
      <c r="D61" s="37">
        <v>707.91666666666663</v>
      </c>
      <c r="E61" s="37">
        <v>695.68333333333328</v>
      </c>
      <c r="F61" s="37">
        <v>683.61666666666667</v>
      </c>
      <c r="G61" s="37">
        <v>671.38333333333333</v>
      </c>
      <c r="H61" s="37">
        <v>719.98333333333323</v>
      </c>
      <c r="I61" s="37">
        <v>732.21666666666658</v>
      </c>
      <c r="J61" s="37">
        <v>744.28333333333319</v>
      </c>
      <c r="K61" s="28">
        <v>720.15</v>
      </c>
      <c r="L61" s="28">
        <v>695.85</v>
      </c>
      <c r="M61" s="28">
        <v>31.201350000000001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1014.85</v>
      </c>
      <c r="D62" s="37">
        <v>1015.5833333333334</v>
      </c>
      <c r="E62" s="37">
        <v>1005.2666666666667</v>
      </c>
      <c r="F62" s="37">
        <v>995.68333333333328</v>
      </c>
      <c r="G62" s="37">
        <v>985.36666666666656</v>
      </c>
      <c r="H62" s="37">
        <v>1025.1666666666667</v>
      </c>
      <c r="I62" s="37">
        <v>1035.4833333333336</v>
      </c>
      <c r="J62" s="37">
        <v>1045.0666666666668</v>
      </c>
      <c r="K62" s="28">
        <v>1025.9000000000001</v>
      </c>
      <c r="L62" s="28">
        <v>1006</v>
      </c>
      <c r="M62" s="28">
        <v>12.85646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134.30000000000001</v>
      </c>
      <c r="D63" s="37">
        <v>132.71666666666667</v>
      </c>
      <c r="E63" s="37">
        <v>130.63333333333333</v>
      </c>
      <c r="F63" s="37">
        <v>126.96666666666667</v>
      </c>
      <c r="G63" s="37">
        <v>124.88333333333333</v>
      </c>
      <c r="H63" s="37">
        <v>136.38333333333333</v>
      </c>
      <c r="I63" s="37">
        <v>138.46666666666664</v>
      </c>
      <c r="J63" s="37">
        <v>142.13333333333333</v>
      </c>
      <c r="K63" s="28">
        <v>134.80000000000001</v>
      </c>
      <c r="L63" s="28">
        <v>129.05000000000001</v>
      </c>
      <c r="M63" s="28">
        <v>19.68075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186.15</v>
      </c>
      <c r="D64" s="37">
        <v>185.56666666666669</v>
      </c>
      <c r="E64" s="37">
        <v>183.88333333333338</v>
      </c>
      <c r="F64" s="37">
        <v>181.6166666666667</v>
      </c>
      <c r="G64" s="37">
        <v>179.93333333333339</v>
      </c>
      <c r="H64" s="37">
        <v>187.83333333333337</v>
      </c>
      <c r="I64" s="37">
        <v>189.51666666666671</v>
      </c>
      <c r="J64" s="37">
        <v>191.78333333333336</v>
      </c>
      <c r="K64" s="28">
        <v>187.25</v>
      </c>
      <c r="L64" s="28">
        <v>183.3</v>
      </c>
      <c r="M64" s="28">
        <v>135.05929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4414.8500000000004</v>
      </c>
      <c r="D65" s="37">
        <v>4421.3</v>
      </c>
      <c r="E65" s="37">
        <v>4344.6000000000004</v>
      </c>
      <c r="F65" s="37">
        <v>4274.3500000000004</v>
      </c>
      <c r="G65" s="37">
        <v>4197.6500000000005</v>
      </c>
      <c r="H65" s="37">
        <v>4491.55</v>
      </c>
      <c r="I65" s="37">
        <v>4568.2499999999991</v>
      </c>
      <c r="J65" s="37">
        <v>4638.5</v>
      </c>
      <c r="K65" s="28">
        <v>4498</v>
      </c>
      <c r="L65" s="28">
        <v>4351.05</v>
      </c>
      <c r="M65" s="28">
        <v>3.30097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1549.6</v>
      </c>
      <c r="D66" s="37">
        <v>1543.8166666666668</v>
      </c>
      <c r="E66" s="37">
        <v>1534.1833333333336</v>
      </c>
      <c r="F66" s="37">
        <v>1518.7666666666669</v>
      </c>
      <c r="G66" s="37">
        <v>1509.1333333333337</v>
      </c>
      <c r="H66" s="37">
        <v>1559.2333333333336</v>
      </c>
      <c r="I66" s="37">
        <v>1568.8666666666668</v>
      </c>
      <c r="J66" s="37">
        <v>1584.2833333333335</v>
      </c>
      <c r="K66" s="28">
        <v>1553.45</v>
      </c>
      <c r="L66" s="28">
        <v>1528.4</v>
      </c>
      <c r="M66" s="28">
        <v>1.84466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682.6</v>
      </c>
      <c r="D67" s="37">
        <v>675.75</v>
      </c>
      <c r="E67" s="37">
        <v>667.5</v>
      </c>
      <c r="F67" s="37">
        <v>652.4</v>
      </c>
      <c r="G67" s="37">
        <v>644.15</v>
      </c>
      <c r="H67" s="37">
        <v>690.85</v>
      </c>
      <c r="I67" s="37">
        <v>699.1</v>
      </c>
      <c r="J67" s="37">
        <v>714.2</v>
      </c>
      <c r="K67" s="28">
        <v>684</v>
      </c>
      <c r="L67" s="28">
        <v>660.65</v>
      </c>
      <c r="M67" s="28">
        <v>18.417750000000002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797.05</v>
      </c>
      <c r="D68" s="37">
        <v>798.66666666666663</v>
      </c>
      <c r="E68" s="37">
        <v>791.38333333333321</v>
      </c>
      <c r="F68" s="37">
        <v>785.71666666666658</v>
      </c>
      <c r="G68" s="37">
        <v>778.43333333333317</v>
      </c>
      <c r="H68" s="37">
        <v>804.33333333333326</v>
      </c>
      <c r="I68" s="37">
        <v>811.61666666666679</v>
      </c>
      <c r="J68" s="37">
        <v>817.2833333333333</v>
      </c>
      <c r="K68" s="28">
        <v>805.95</v>
      </c>
      <c r="L68" s="28">
        <v>793</v>
      </c>
      <c r="M68" s="28">
        <v>3.77033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372.9</v>
      </c>
      <c r="D69" s="37">
        <v>374.09999999999997</v>
      </c>
      <c r="E69" s="37">
        <v>369.24999999999994</v>
      </c>
      <c r="F69" s="37">
        <v>365.59999999999997</v>
      </c>
      <c r="G69" s="37">
        <v>360.74999999999994</v>
      </c>
      <c r="H69" s="37">
        <v>377.74999999999994</v>
      </c>
      <c r="I69" s="37">
        <v>382.59999999999997</v>
      </c>
      <c r="J69" s="37">
        <v>386.24999999999994</v>
      </c>
      <c r="K69" s="28">
        <v>378.95</v>
      </c>
      <c r="L69" s="28">
        <v>370.45</v>
      </c>
      <c r="M69" s="28">
        <v>19.0152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1136.7</v>
      </c>
      <c r="D70" s="37">
        <v>1129.5666666666666</v>
      </c>
      <c r="E70" s="37">
        <v>1116.1333333333332</v>
      </c>
      <c r="F70" s="37">
        <v>1095.5666666666666</v>
      </c>
      <c r="G70" s="37">
        <v>1082.1333333333332</v>
      </c>
      <c r="H70" s="37">
        <v>1150.1333333333332</v>
      </c>
      <c r="I70" s="37">
        <v>1163.5666666666666</v>
      </c>
      <c r="J70" s="37">
        <v>1184.1333333333332</v>
      </c>
      <c r="K70" s="28">
        <v>1143</v>
      </c>
      <c r="L70" s="28">
        <v>1109</v>
      </c>
      <c r="M70" s="28">
        <v>5.7237400000000003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385.95</v>
      </c>
      <c r="D71" s="37">
        <v>384.16666666666669</v>
      </c>
      <c r="E71" s="37">
        <v>380.63333333333338</v>
      </c>
      <c r="F71" s="37">
        <v>375.31666666666672</v>
      </c>
      <c r="G71" s="37">
        <v>371.78333333333342</v>
      </c>
      <c r="H71" s="37">
        <v>389.48333333333335</v>
      </c>
      <c r="I71" s="37">
        <v>393.01666666666665</v>
      </c>
      <c r="J71" s="37">
        <v>398.33333333333331</v>
      </c>
      <c r="K71" s="28">
        <v>387.7</v>
      </c>
      <c r="L71" s="28">
        <v>378.85</v>
      </c>
      <c r="M71" s="28">
        <v>32.50273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542.45000000000005</v>
      </c>
      <c r="D72" s="37">
        <v>541.23333333333335</v>
      </c>
      <c r="E72" s="37">
        <v>537.4666666666667</v>
      </c>
      <c r="F72" s="37">
        <v>532.48333333333335</v>
      </c>
      <c r="G72" s="37">
        <v>528.7166666666667</v>
      </c>
      <c r="H72" s="37">
        <v>546.2166666666667</v>
      </c>
      <c r="I72" s="37">
        <v>549.98333333333335</v>
      </c>
      <c r="J72" s="37">
        <v>554.9666666666667</v>
      </c>
      <c r="K72" s="28">
        <v>545</v>
      </c>
      <c r="L72" s="28">
        <v>536.25</v>
      </c>
      <c r="M72" s="28">
        <v>14.888719999999999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1526.2</v>
      </c>
      <c r="D73" s="37">
        <v>1515.3833333333332</v>
      </c>
      <c r="E73" s="37">
        <v>1495.8166666666664</v>
      </c>
      <c r="F73" s="37">
        <v>1465.4333333333332</v>
      </c>
      <c r="G73" s="37">
        <v>1445.8666666666663</v>
      </c>
      <c r="H73" s="37">
        <v>1545.7666666666664</v>
      </c>
      <c r="I73" s="37">
        <v>1565.333333333333</v>
      </c>
      <c r="J73" s="37">
        <v>1595.7166666666665</v>
      </c>
      <c r="K73" s="28">
        <v>1534.95</v>
      </c>
      <c r="L73" s="28">
        <v>1485</v>
      </c>
      <c r="M73" s="28">
        <v>3.9608599999999998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2300.4</v>
      </c>
      <c r="D74" s="37">
        <v>2287.65</v>
      </c>
      <c r="E74" s="37">
        <v>2249.4</v>
      </c>
      <c r="F74" s="37">
        <v>2198.4</v>
      </c>
      <c r="G74" s="37">
        <v>2160.15</v>
      </c>
      <c r="H74" s="37">
        <v>2338.65</v>
      </c>
      <c r="I74" s="37">
        <v>2376.9</v>
      </c>
      <c r="J74" s="37">
        <v>2427.9</v>
      </c>
      <c r="K74" s="28">
        <v>2325.9</v>
      </c>
      <c r="L74" s="28">
        <v>2236.65</v>
      </c>
      <c r="M74" s="28">
        <v>10.08587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66.75</v>
      </c>
      <c r="D75" s="37">
        <v>65.566666666666663</v>
      </c>
      <c r="E75" s="37">
        <v>63.23333333333332</v>
      </c>
      <c r="F75" s="37">
        <v>59.716666666666654</v>
      </c>
      <c r="G75" s="37">
        <v>57.383333333333312</v>
      </c>
      <c r="H75" s="37">
        <v>69.083333333333329</v>
      </c>
      <c r="I75" s="37">
        <v>71.416666666666671</v>
      </c>
      <c r="J75" s="37">
        <v>74.933333333333337</v>
      </c>
      <c r="K75" s="28">
        <v>67.900000000000006</v>
      </c>
      <c r="L75" s="28">
        <v>62.05</v>
      </c>
      <c r="M75" s="28">
        <v>40.769159999999999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4379.7</v>
      </c>
      <c r="D76" s="37">
        <v>4385.9833333333327</v>
      </c>
      <c r="E76" s="37">
        <v>4328.8166666666657</v>
      </c>
      <c r="F76" s="37">
        <v>4277.9333333333334</v>
      </c>
      <c r="G76" s="37">
        <v>4220.7666666666664</v>
      </c>
      <c r="H76" s="37">
        <v>4436.866666666665</v>
      </c>
      <c r="I76" s="37">
        <v>4494.033333333331</v>
      </c>
      <c r="J76" s="37">
        <v>4544.9166666666642</v>
      </c>
      <c r="K76" s="28">
        <v>4443.1499999999996</v>
      </c>
      <c r="L76" s="28">
        <v>4335.1000000000004</v>
      </c>
      <c r="M76" s="28">
        <v>3.4817300000000002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4361</v>
      </c>
      <c r="D77" s="37">
        <v>4357</v>
      </c>
      <c r="E77" s="37">
        <v>4315.05</v>
      </c>
      <c r="F77" s="37">
        <v>4269.1000000000004</v>
      </c>
      <c r="G77" s="37">
        <v>4227.1500000000005</v>
      </c>
      <c r="H77" s="37">
        <v>4402.95</v>
      </c>
      <c r="I77" s="37">
        <v>4444.9000000000005</v>
      </c>
      <c r="J77" s="37">
        <v>4490.8499999999995</v>
      </c>
      <c r="K77" s="28">
        <v>4398.95</v>
      </c>
      <c r="L77" s="28">
        <v>4311.05</v>
      </c>
      <c r="M77" s="28">
        <v>1.7907900000000001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2597.8000000000002</v>
      </c>
      <c r="D78" s="37">
        <v>2607.9</v>
      </c>
      <c r="E78" s="37">
        <v>2576.1000000000004</v>
      </c>
      <c r="F78" s="37">
        <v>2554.4</v>
      </c>
      <c r="G78" s="37">
        <v>2522.6000000000004</v>
      </c>
      <c r="H78" s="37">
        <v>2629.6000000000004</v>
      </c>
      <c r="I78" s="37">
        <v>2661.4000000000005</v>
      </c>
      <c r="J78" s="37">
        <v>2683.1000000000004</v>
      </c>
      <c r="K78" s="28">
        <v>2639.7</v>
      </c>
      <c r="L78" s="28">
        <v>2586.1999999999998</v>
      </c>
      <c r="M78" s="28">
        <v>1.9843999999999999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4279.45</v>
      </c>
      <c r="D79" s="37">
        <v>4292.3666666666659</v>
      </c>
      <c r="E79" s="37">
        <v>4250.0833333333321</v>
      </c>
      <c r="F79" s="37">
        <v>4220.7166666666662</v>
      </c>
      <c r="G79" s="37">
        <v>4178.4333333333325</v>
      </c>
      <c r="H79" s="37">
        <v>4321.7333333333318</v>
      </c>
      <c r="I79" s="37">
        <v>4364.0166666666664</v>
      </c>
      <c r="J79" s="37">
        <v>4393.3833333333314</v>
      </c>
      <c r="K79" s="28">
        <v>4334.6499999999996</v>
      </c>
      <c r="L79" s="28">
        <v>4263</v>
      </c>
      <c r="M79" s="28">
        <v>3.1387100000000001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2481.1999999999998</v>
      </c>
      <c r="D80" s="37">
        <v>2465.9833333333331</v>
      </c>
      <c r="E80" s="37">
        <v>2437.2166666666662</v>
      </c>
      <c r="F80" s="37">
        <v>2393.2333333333331</v>
      </c>
      <c r="G80" s="37">
        <v>2364.4666666666662</v>
      </c>
      <c r="H80" s="37">
        <v>2509.9666666666662</v>
      </c>
      <c r="I80" s="37">
        <v>2538.7333333333336</v>
      </c>
      <c r="J80" s="37">
        <v>2582.7166666666662</v>
      </c>
      <c r="K80" s="28">
        <v>2494.75</v>
      </c>
      <c r="L80" s="28">
        <v>2422</v>
      </c>
      <c r="M80" s="28">
        <v>7.4576900000000004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455.2</v>
      </c>
      <c r="D81" s="37">
        <v>452.73333333333335</v>
      </c>
      <c r="E81" s="37">
        <v>446.4666666666667</v>
      </c>
      <c r="F81" s="37">
        <v>437.73333333333335</v>
      </c>
      <c r="G81" s="37">
        <v>431.4666666666667</v>
      </c>
      <c r="H81" s="37">
        <v>461.4666666666667</v>
      </c>
      <c r="I81" s="37">
        <v>467.73333333333335</v>
      </c>
      <c r="J81" s="37">
        <v>476.4666666666667</v>
      </c>
      <c r="K81" s="28">
        <v>459</v>
      </c>
      <c r="L81" s="28">
        <v>444</v>
      </c>
      <c r="M81" s="28">
        <v>4.7819099999999999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1117.2</v>
      </c>
      <c r="D82" s="37">
        <v>1109.8</v>
      </c>
      <c r="E82" s="37">
        <v>1092.8999999999999</v>
      </c>
      <c r="F82" s="37">
        <v>1068.5999999999999</v>
      </c>
      <c r="G82" s="37">
        <v>1051.6999999999998</v>
      </c>
      <c r="H82" s="37">
        <v>1134.0999999999999</v>
      </c>
      <c r="I82" s="37">
        <v>1151</v>
      </c>
      <c r="J82" s="37">
        <v>1175.3</v>
      </c>
      <c r="K82" s="28">
        <v>1126.7</v>
      </c>
      <c r="L82" s="28">
        <v>1085.5</v>
      </c>
      <c r="M82" s="28">
        <v>2.0161600000000002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1697.95</v>
      </c>
      <c r="D83" s="37">
        <v>1684.4833333333333</v>
      </c>
      <c r="E83" s="37">
        <v>1661.5166666666667</v>
      </c>
      <c r="F83" s="37">
        <v>1625.0833333333333</v>
      </c>
      <c r="G83" s="37">
        <v>1602.1166666666666</v>
      </c>
      <c r="H83" s="37">
        <v>1720.9166666666667</v>
      </c>
      <c r="I83" s="37">
        <v>1743.8833333333334</v>
      </c>
      <c r="J83" s="37">
        <v>1780.3166666666668</v>
      </c>
      <c r="K83" s="28">
        <v>1707.45</v>
      </c>
      <c r="L83" s="28">
        <v>1648.05</v>
      </c>
      <c r="M83" s="28">
        <v>3.9319500000000001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156.9</v>
      </c>
      <c r="D84" s="37">
        <v>155.45000000000002</v>
      </c>
      <c r="E84" s="37">
        <v>152.95000000000005</v>
      </c>
      <c r="F84" s="37">
        <v>149.00000000000003</v>
      </c>
      <c r="G84" s="37">
        <v>146.50000000000006</v>
      </c>
      <c r="H84" s="37">
        <v>159.40000000000003</v>
      </c>
      <c r="I84" s="37">
        <v>161.89999999999998</v>
      </c>
      <c r="J84" s="37">
        <v>165.85000000000002</v>
      </c>
      <c r="K84" s="28">
        <v>157.94999999999999</v>
      </c>
      <c r="L84" s="28">
        <v>151.5</v>
      </c>
      <c r="M84" s="28">
        <v>38.013330000000003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101.6</v>
      </c>
      <c r="D85" s="37">
        <v>100.33333333333333</v>
      </c>
      <c r="E85" s="37">
        <v>98.416666666666657</v>
      </c>
      <c r="F85" s="37">
        <v>95.233333333333334</v>
      </c>
      <c r="G85" s="37">
        <v>93.316666666666663</v>
      </c>
      <c r="H85" s="37">
        <v>103.51666666666665</v>
      </c>
      <c r="I85" s="37">
        <v>105.43333333333331</v>
      </c>
      <c r="J85" s="37">
        <v>108.61666666666665</v>
      </c>
      <c r="K85" s="28">
        <v>102.25</v>
      </c>
      <c r="L85" s="28">
        <v>97.15</v>
      </c>
      <c r="M85" s="28">
        <v>211.63606999999999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284.10000000000002</v>
      </c>
      <c r="D86" s="37">
        <v>285.08333333333331</v>
      </c>
      <c r="E86" s="37">
        <v>281.16666666666663</v>
      </c>
      <c r="F86" s="37">
        <v>278.23333333333329</v>
      </c>
      <c r="G86" s="37">
        <v>274.31666666666661</v>
      </c>
      <c r="H86" s="37">
        <v>288.01666666666665</v>
      </c>
      <c r="I86" s="37">
        <v>291.93333333333328</v>
      </c>
      <c r="J86" s="37">
        <v>294.86666666666667</v>
      </c>
      <c r="K86" s="28">
        <v>289</v>
      </c>
      <c r="L86" s="28">
        <v>282.14999999999998</v>
      </c>
      <c r="M86" s="28">
        <v>9.2086799999999993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162.05000000000001</v>
      </c>
      <c r="D87" s="37">
        <v>160.10000000000002</v>
      </c>
      <c r="E87" s="37">
        <v>157.80000000000004</v>
      </c>
      <c r="F87" s="37">
        <v>153.55000000000001</v>
      </c>
      <c r="G87" s="37">
        <v>151.25000000000003</v>
      </c>
      <c r="H87" s="37">
        <v>164.35000000000005</v>
      </c>
      <c r="I87" s="37">
        <v>166.65</v>
      </c>
      <c r="J87" s="37">
        <v>170.90000000000006</v>
      </c>
      <c r="K87" s="28">
        <v>162.4</v>
      </c>
      <c r="L87" s="28">
        <v>155.85</v>
      </c>
      <c r="M87" s="28">
        <v>174.17060000000001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38.9</v>
      </c>
      <c r="D88" s="37">
        <v>38.266666666666659</v>
      </c>
      <c r="E88" s="37">
        <v>37.23333333333332</v>
      </c>
      <c r="F88" s="37">
        <v>35.566666666666663</v>
      </c>
      <c r="G88" s="37">
        <v>34.533333333333324</v>
      </c>
      <c r="H88" s="37">
        <v>39.933333333333316</v>
      </c>
      <c r="I88" s="37">
        <v>40.966666666666661</v>
      </c>
      <c r="J88" s="37">
        <v>42.633333333333312</v>
      </c>
      <c r="K88" s="28">
        <v>39.299999999999997</v>
      </c>
      <c r="L88" s="28">
        <v>36.6</v>
      </c>
      <c r="M88" s="28">
        <v>157.93674999999999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3342.8</v>
      </c>
      <c r="D89" s="37">
        <v>3327.85</v>
      </c>
      <c r="E89" s="37">
        <v>3296.7</v>
      </c>
      <c r="F89" s="37">
        <v>3250.6</v>
      </c>
      <c r="G89" s="37">
        <v>3219.45</v>
      </c>
      <c r="H89" s="37">
        <v>3373.95</v>
      </c>
      <c r="I89" s="37">
        <v>3405.1000000000004</v>
      </c>
      <c r="J89" s="37">
        <v>3451.2</v>
      </c>
      <c r="K89" s="28">
        <v>3359</v>
      </c>
      <c r="L89" s="28">
        <v>3281.75</v>
      </c>
      <c r="M89" s="28">
        <v>3.29067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452.35</v>
      </c>
      <c r="D90" s="37">
        <v>448.13333333333338</v>
      </c>
      <c r="E90" s="37">
        <v>442.76666666666677</v>
      </c>
      <c r="F90" s="37">
        <v>433.18333333333339</v>
      </c>
      <c r="G90" s="37">
        <v>427.81666666666678</v>
      </c>
      <c r="H90" s="37">
        <v>457.71666666666675</v>
      </c>
      <c r="I90" s="37">
        <v>463.08333333333343</v>
      </c>
      <c r="J90" s="37">
        <v>472.66666666666674</v>
      </c>
      <c r="K90" s="28">
        <v>453.5</v>
      </c>
      <c r="L90" s="28">
        <v>438.55</v>
      </c>
      <c r="M90" s="28">
        <v>7.1948499999999997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753</v>
      </c>
      <c r="D91" s="37">
        <v>749.16666666666663</v>
      </c>
      <c r="E91" s="37">
        <v>742.93333333333328</v>
      </c>
      <c r="F91" s="37">
        <v>732.86666666666667</v>
      </c>
      <c r="G91" s="37">
        <v>726.63333333333333</v>
      </c>
      <c r="H91" s="37">
        <v>759.23333333333323</v>
      </c>
      <c r="I91" s="37">
        <v>765.46666666666658</v>
      </c>
      <c r="J91" s="37">
        <v>775.53333333333319</v>
      </c>
      <c r="K91" s="28">
        <v>755.4</v>
      </c>
      <c r="L91" s="28">
        <v>739.1</v>
      </c>
      <c r="M91" s="28">
        <v>12.901730000000001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470</v>
      </c>
      <c r="D92" s="37">
        <v>471.2833333333333</v>
      </c>
      <c r="E92" s="37">
        <v>464.71666666666658</v>
      </c>
      <c r="F92" s="37">
        <v>459.43333333333328</v>
      </c>
      <c r="G92" s="37">
        <v>452.86666666666656</v>
      </c>
      <c r="H92" s="37">
        <v>476.56666666666661</v>
      </c>
      <c r="I92" s="37">
        <v>483.13333333333333</v>
      </c>
      <c r="J92" s="37">
        <v>488.41666666666663</v>
      </c>
      <c r="K92" s="28">
        <v>477.85</v>
      </c>
      <c r="L92" s="28">
        <v>466</v>
      </c>
      <c r="M92" s="28">
        <v>2.3402599999999998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1692.15</v>
      </c>
      <c r="D93" s="37">
        <v>1686.7166666666665</v>
      </c>
      <c r="E93" s="37">
        <v>1675.4333333333329</v>
      </c>
      <c r="F93" s="37">
        <v>1658.7166666666665</v>
      </c>
      <c r="G93" s="37">
        <v>1647.4333333333329</v>
      </c>
      <c r="H93" s="37">
        <v>1703.4333333333329</v>
      </c>
      <c r="I93" s="37">
        <v>1714.7166666666662</v>
      </c>
      <c r="J93" s="37">
        <v>1731.4333333333329</v>
      </c>
      <c r="K93" s="28">
        <v>1698</v>
      </c>
      <c r="L93" s="28">
        <v>1670</v>
      </c>
      <c r="M93" s="28">
        <v>6.1737099999999998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1669.95</v>
      </c>
      <c r="D94" s="37">
        <v>1669.6000000000001</v>
      </c>
      <c r="E94" s="37">
        <v>1658.3500000000004</v>
      </c>
      <c r="F94" s="37">
        <v>1646.7500000000002</v>
      </c>
      <c r="G94" s="37">
        <v>1635.5000000000005</v>
      </c>
      <c r="H94" s="37">
        <v>1681.2000000000003</v>
      </c>
      <c r="I94" s="37">
        <v>1692.4499999999998</v>
      </c>
      <c r="J94" s="37">
        <v>1704.0500000000002</v>
      </c>
      <c r="K94" s="28">
        <v>1680.85</v>
      </c>
      <c r="L94" s="28">
        <v>1658</v>
      </c>
      <c r="M94" s="28">
        <v>8.4133600000000008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495.1</v>
      </c>
      <c r="D95" s="37">
        <v>498.75</v>
      </c>
      <c r="E95" s="37">
        <v>489.95</v>
      </c>
      <c r="F95" s="37">
        <v>484.8</v>
      </c>
      <c r="G95" s="37">
        <v>476</v>
      </c>
      <c r="H95" s="37">
        <v>503.9</v>
      </c>
      <c r="I95" s="37">
        <v>512.69999999999993</v>
      </c>
      <c r="J95" s="37">
        <v>517.84999999999991</v>
      </c>
      <c r="K95" s="28">
        <v>507.55</v>
      </c>
      <c r="L95" s="28">
        <v>493.6</v>
      </c>
      <c r="M95" s="28">
        <v>17.18234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258.45</v>
      </c>
      <c r="D96" s="37">
        <v>260.64999999999998</v>
      </c>
      <c r="E96" s="37">
        <v>253.69999999999993</v>
      </c>
      <c r="F96" s="37">
        <v>248.94999999999996</v>
      </c>
      <c r="G96" s="37">
        <v>241.99999999999991</v>
      </c>
      <c r="H96" s="37">
        <v>265.39999999999998</v>
      </c>
      <c r="I96" s="37">
        <v>272.35000000000002</v>
      </c>
      <c r="J96" s="37">
        <v>277.09999999999997</v>
      </c>
      <c r="K96" s="28">
        <v>267.60000000000002</v>
      </c>
      <c r="L96" s="28">
        <v>255.9</v>
      </c>
      <c r="M96" s="28">
        <v>9.5294600000000003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1169.6500000000001</v>
      </c>
      <c r="D97" s="37">
        <v>1165.2333333333333</v>
      </c>
      <c r="E97" s="37">
        <v>1156.4666666666667</v>
      </c>
      <c r="F97" s="37">
        <v>1143.2833333333333</v>
      </c>
      <c r="G97" s="37">
        <v>1134.5166666666667</v>
      </c>
      <c r="H97" s="37">
        <v>1178.4166666666667</v>
      </c>
      <c r="I97" s="37">
        <v>1187.1833333333336</v>
      </c>
      <c r="J97" s="37">
        <v>1200.3666666666668</v>
      </c>
      <c r="K97" s="28">
        <v>1174</v>
      </c>
      <c r="L97" s="28">
        <v>1152.05</v>
      </c>
      <c r="M97" s="28">
        <v>24.797450000000001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2276.5</v>
      </c>
      <c r="D98" s="37">
        <v>2242.35</v>
      </c>
      <c r="E98" s="37">
        <v>2192.6</v>
      </c>
      <c r="F98" s="37">
        <v>2108.6999999999998</v>
      </c>
      <c r="G98" s="37">
        <v>2058.9499999999998</v>
      </c>
      <c r="H98" s="37">
        <v>2326.25</v>
      </c>
      <c r="I98" s="37">
        <v>2376</v>
      </c>
      <c r="J98" s="37">
        <v>2459.9</v>
      </c>
      <c r="K98" s="28">
        <v>2292.1</v>
      </c>
      <c r="L98" s="28">
        <v>2158.4499999999998</v>
      </c>
      <c r="M98" s="28">
        <v>7.4879300000000004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1506</v>
      </c>
      <c r="D99" s="37">
        <v>1495.4333333333334</v>
      </c>
      <c r="E99" s="37">
        <v>1480.8666666666668</v>
      </c>
      <c r="F99" s="37">
        <v>1455.7333333333333</v>
      </c>
      <c r="G99" s="37">
        <v>1441.1666666666667</v>
      </c>
      <c r="H99" s="37">
        <v>1520.5666666666668</v>
      </c>
      <c r="I99" s="37">
        <v>1535.1333333333334</v>
      </c>
      <c r="J99" s="37">
        <v>1560.2666666666669</v>
      </c>
      <c r="K99" s="28">
        <v>1510</v>
      </c>
      <c r="L99" s="28">
        <v>1470.3</v>
      </c>
      <c r="M99" s="28">
        <v>72.842780000000005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550.35</v>
      </c>
      <c r="D100" s="37">
        <v>546.05000000000007</v>
      </c>
      <c r="E100" s="37">
        <v>540.70000000000016</v>
      </c>
      <c r="F100" s="37">
        <v>531.05000000000007</v>
      </c>
      <c r="G100" s="37">
        <v>525.70000000000016</v>
      </c>
      <c r="H100" s="37">
        <v>555.70000000000016</v>
      </c>
      <c r="I100" s="37">
        <v>561.05000000000007</v>
      </c>
      <c r="J100" s="37">
        <v>570.70000000000016</v>
      </c>
      <c r="K100" s="28">
        <v>551.4</v>
      </c>
      <c r="L100" s="28">
        <v>536.4</v>
      </c>
      <c r="M100" s="28">
        <v>36.75121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1173.0999999999999</v>
      </c>
      <c r="D101" s="37">
        <v>1167.3666666666666</v>
      </c>
      <c r="E101" s="37">
        <v>1158.7333333333331</v>
      </c>
      <c r="F101" s="37">
        <v>1144.3666666666666</v>
      </c>
      <c r="G101" s="37">
        <v>1135.7333333333331</v>
      </c>
      <c r="H101" s="37">
        <v>1181.7333333333331</v>
      </c>
      <c r="I101" s="37">
        <v>1190.3666666666668</v>
      </c>
      <c r="J101" s="37">
        <v>1204.7333333333331</v>
      </c>
      <c r="K101" s="28">
        <v>1176</v>
      </c>
      <c r="L101" s="28">
        <v>1153</v>
      </c>
      <c r="M101" s="28">
        <v>7.4714200000000002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2240.15</v>
      </c>
      <c r="D102" s="37">
        <v>2212.0499999999997</v>
      </c>
      <c r="E102" s="37">
        <v>2178.0999999999995</v>
      </c>
      <c r="F102" s="37">
        <v>2116.0499999999997</v>
      </c>
      <c r="G102" s="37">
        <v>2082.0999999999995</v>
      </c>
      <c r="H102" s="37">
        <v>2274.0999999999995</v>
      </c>
      <c r="I102" s="37">
        <v>2308.0499999999993</v>
      </c>
      <c r="J102" s="37">
        <v>2370.0999999999995</v>
      </c>
      <c r="K102" s="28">
        <v>2246</v>
      </c>
      <c r="L102" s="28">
        <v>2150</v>
      </c>
      <c r="M102" s="28">
        <v>35.415170000000003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570.5</v>
      </c>
      <c r="D103" s="37">
        <v>569.65</v>
      </c>
      <c r="E103" s="37">
        <v>562.29999999999995</v>
      </c>
      <c r="F103" s="37">
        <v>554.1</v>
      </c>
      <c r="G103" s="37">
        <v>546.75</v>
      </c>
      <c r="H103" s="37">
        <v>577.84999999999991</v>
      </c>
      <c r="I103" s="37">
        <v>585.20000000000005</v>
      </c>
      <c r="J103" s="37">
        <v>593.39999999999986</v>
      </c>
      <c r="K103" s="28">
        <v>577</v>
      </c>
      <c r="L103" s="28">
        <v>561.45000000000005</v>
      </c>
      <c r="M103" s="28">
        <v>153.00787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1524.3</v>
      </c>
      <c r="D104" s="37">
        <v>1514.8666666666666</v>
      </c>
      <c r="E104" s="37">
        <v>1489.8833333333332</v>
      </c>
      <c r="F104" s="37">
        <v>1455.4666666666667</v>
      </c>
      <c r="G104" s="37">
        <v>1430.4833333333333</v>
      </c>
      <c r="H104" s="37">
        <v>1549.2833333333331</v>
      </c>
      <c r="I104" s="37">
        <v>1574.2666666666662</v>
      </c>
      <c r="J104" s="37">
        <v>1608.6833333333329</v>
      </c>
      <c r="K104" s="28">
        <v>1539.85</v>
      </c>
      <c r="L104" s="28">
        <v>1480.45</v>
      </c>
      <c r="M104" s="28">
        <v>21.698340000000002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116.7</v>
      </c>
      <c r="D105" s="37">
        <v>115.83333333333333</v>
      </c>
      <c r="E105" s="37">
        <v>114.66666666666666</v>
      </c>
      <c r="F105" s="37">
        <v>112.63333333333333</v>
      </c>
      <c r="G105" s="37">
        <v>111.46666666666665</v>
      </c>
      <c r="H105" s="37">
        <v>117.86666666666666</v>
      </c>
      <c r="I105" s="37">
        <v>119.03333333333332</v>
      </c>
      <c r="J105" s="37">
        <v>121.06666666666666</v>
      </c>
      <c r="K105" s="28">
        <v>117</v>
      </c>
      <c r="L105" s="28">
        <v>113.8</v>
      </c>
      <c r="M105" s="28">
        <v>50.778039999999997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277.05</v>
      </c>
      <c r="D106" s="37">
        <v>274.63333333333333</v>
      </c>
      <c r="E106" s="37">
        <v>271.81666666666666</v>
      </c>
      <c r="F106" s="37">
        <v>266.58333333333331</v>
      </c>
      <c r="G106" s="37">
        <v>263.76666666666665</v>
      </c>
      <c r="H106" s="37">
        <v>279.86666666666667</v>
      </c>
      <c r="I106" s="37">
        <v>282.68333333333328</v>
      </c>
      <c r="J106" s="37">
        <v>287.91666666666669</v>
      </c>
      <c r="K106" s="28">
        <v>277.45</v>
      </c>
      <c r="L106" s="28">
        <v>269.39999999999998</v>
      </c>
      <c r="M106" s="28">
        <v>41.612859999999998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2078.15</v>
      </c>
      <c r="D107" s="37">
        <v>2067.4666666666667</v>
      </c>
      <c r="E107" s="37">
        <v>2049.0833333333335</v>
      </c>
      <c r="F107" s="37">
        <v>2020.0166666666669</v>
      </c>
      <c r="G107" s="37">
        <v>2001.6333333333337</v>
      </c>
      <c r="H107" s="37">
        <v>2096.5333333333333</v>
      </c>
      <c r="I107" s="37">
        <v>2114.9166666666665</v>
      </c>
      <c r="J107" s="37">
        <v>2143.9833333333331</v>
      </c>
      <c r="K107" s="28">
        <v>2085.85</v>
      </c>
      <c r="L107" s="28">
        <v>2038.4</v>
      </c>
      <c r="M107" s="28">
        <v>17.14996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320.64999999999998</v>
      </c>
      <c r="D108" s="37">
        <v>317.38333333333338</v>
      </c>
      <c r="E108" s="37">
        <v>313.21666666666675</v>
      </c>
      <c r="F108" s="37">
        <v>305.78333333333336</v>
      </c>
      <c r="G108" s="37">
        <v>301.61666666666673</v>
      </c>
      <c r="H108" s="37">
        <v>324.81666666666678</v>
      </c>
      <c r="I108" s="37">
        <v>328.98333333333341</v>
      </c>
      <c r="J108" s="37">
        <v>336.4166666666668</v>
      </c>
      <c r="K108" s="28">
        <v>321.55</v>
      </c>
      <c r="L108" s="28">
        <v>309.95</v>
      </c>
      <c r="M108" s="28">
        <v>13.392709999999999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2452.3000000000002</v>
      </c>
      <c r="D109" s="37">
        <v>2422</v>
      </c>
      <c r="E109" s="37">
        <v>2379.3000000000002</v>
      </c>
      <c r="F109" s="37">
        <v>2306.3000000000002</v>
      </c>
      <c r="G109" s="37">
        <v>2263.6000000000004</v>
      </c>
      <c r="H109" s="37">
        <v>2495</v>
      </c>
      <c r="I109" s="37">
        <v>2537.6999999999998</v>
      </c>
      <c r="J109" s="37">
        <v>2610.6999999999998</v>
      </c>
      <c r="K109" s="28">
        <v>2464.6999999999998</v>
      </c>
      <c r="L109" s="28">
        <v>2349</v>
      </c>
      <c r="M109" s="28">
        <v>26.51324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736.25</v>
      </c>
      <c r="D110" s="37">
        <v>732.55000000000007</v>
      </c>
      <c r="E110" s="37">
        <v>726.80000000000018</v>
      </c>
      <c r="F110" s="37">
        <v>717.35000000000014</v>
      </c>
      <c r="G110" s="37">
        <v>711.60000000000025</v>
      </c>
      <c r="H110" s="37">
        <v>742.00000000000011</v>
      </c>
      <c r="I110" s="37">
        <v>747.74999999999989</v>
      </c>
      <c r="J110" s="37">
        <v>757.2</v>
      </c>
      <c r="K110" s="28">
        <v>738.3</v>
      </c>
      <c r="L110" s="28">
        <v>723.1</v>
      </c>
      <c r="M110" s="28">
        <v>126.58848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1348.6</v>
      </c>
      <c r="D111" s="37">
        <v>1339.5666666666666</v>
      </c>
      <c r="E111" s="37">
        <v>1325.9833333333331</v>
      </c>
      <c r="F111" s="37">
        <v>1303.3666666666666</v>
      </c>
      <c r="G111" s="37">
        <v>1289.7833333333331</v>
      </c>
      <c r="H111" s="37">
        <v>1362.1833333333332</v>
      </c>
      <c r="I111" s="37">
        <v>1375.7666666666667</v>
      </c>
      <c r="J111" s="37">
        <v>1398.3833333333332</v>
      </c>
      <c r="K111" s="28">
        <v>1353.15</v>
      </c>
      <c r="L111" s="28">
        <v>1316.95</v>
      </c>
      <c r="M111" s="28">
        <v>2.1217899999999998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508</v>
      </c>
      <c r="D112" s="37">
        <v>503.58333333333331</v>
      </c>
      <c r="E112" s="37">
        <v>498.01666666666665</v>
      </c>
      <c r="F112" s="37">
        <v>488.03333333333336</v>
      </c>
      <c r="G112" s="37">
        <v>482.4666666666667</v>
      </c>
      <c r="H112" s="37">
        <v>513.56666666666661</v>
      </c>
      <c r="I112" s="37">
        <v>519.13333333333333</v>
      </c>
      <c r="J112" s="37">
        <v>529.11666666666656</v>
      </c>
      <c r="K112" s="28">
        <v>509.15</v>
      </c>
      <c r="L112" s="28">
        <v>493.6</v>
      </c>
      <c r="M112" s="28">
        <v>8.9971800000000002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617.54999999999995</v>
      </c>
      <c r="D113" s="37">
        <v>619.33333333333326</v>
      </c>
      <c r="E113" s="37">
        <v>611.76666666666654</v>
      </c>
      <c r="F113" s="37">
        <v>605.98333333333323</v>
      </c>
      <c r="G113" s="37">
        <v>598.41666666666652</v>
      </c>
      <c r="H113" s="37">
        <v>625.11666666666656</v>
      </c>
      <c r="I113" s="37">
        <v>632.68333333333317</v>
      </c>
      <c r="J113" s="37">
        <v>638.46666666666658</v>
      </c>
      <c r="K113" s="28">
        <v>626.9</v>
      </c>
      <c r="L113" s="28">
        <v>613.54999999999995</v>
      </c>
      <c r="M113" s="28">
        <v>4.4378200000000003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41.7</v>
      </c>
      <c r="D114" s="37">
        <v>41.000000000000007</v>
      </c>
      <c r="E114" s="37">
        <v>40.150000000000013</v>
      </c>
      <c r="F114" s="37">
        <v>38.600000000000009</v>
      </c>
      <c r="G114" s="37">
        <v>37.750000000000014</v>
      </c>
      <c r="H114" s="37">
        <v>42.550000000000011</v>
      </c>
      <c r="I114" s="37">
        <v>43.400000000000006</v>
      </c>
      <c r="J114" s="37">
        <v>44.95000000000001</v>
      </c>
      <c r="K114" s="28">
        <v>41.85</v>
      </c>
      <c r="L114" s="28">
        <v>39.450000000000003</v>
      </c>
      <c r="M114" s="28">
        <v>672.57614999999998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253.3</v>
      </c>
      <c r="D115" s="37">
        <v>252.48333333333335</v>
      </c>
      <c r="E115" s="37">
        <v>249.6166666666667</v>
      </c>
      <c r="F115" s="37">
        <v>245.93333333333337</v>
      </c>
      <c r="G115" s="37">
        <v>243.06666666666672</v>
      </c>
      <c r="H115" s="37">
        <v>256.16666666666669</v>
      </c>
      <c r="I115" s="37">
        <v>259.03333333333336</v>
      </c>
      <c r="J115" s="37">
        <v>262.7166666666667</v>
      </c>
      <c r="K115" s="28">
        <v>255.35</v>
      </c>
      <c r="L115" s="28">
        <v>248.8</v>
      </c>
      <c r="M115" s="28">
        <v>143.05708999999999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4451.25</v>
      </c>
      <c r="D116" s="37">
        <v>4427.166666666667</v>
      </c>
      <c r="E116" s="37">
        <v>4355.3333333333339</v>
      </c>
      <c r="F116" s="37">
        <v>4259.416666666667</v>
      </c>
      <c r="G116" s="37">
        <v>4187.5833333333339</v>
      </c>
      <c r="H116" s="37">
        <v>4523.0833333333339</v>
      </c>
      <c r="I116" s="37">
        <v>4594.9166666666679</v>
      </c>
      <c r="J116" s="37">
        <v>4690.8333333333339</v>
      </c>
      <c r="K116" s="28">
        <v>4499</v>
      </c>
      <c r="L116" s="28">
        <v>4331.25</v>
      </c>
      <c r="M116" s="28">
        <v>1.07839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160.1</v>
      </c>
      <c r="D117" s="37">
        <v>158.04999999999998</v>
      </c>
      <c r="E117" s="37">
        <v>155.49999999999997</v>
      </c>
      <c r="F117" s="37">
        <v>150.89999999999998</v>
      </c>
      <c r="G117" s="37">
        <v>148.34999999999997</v>
      </c>
      <c r="H117" s="37">
        <v>162.64999999999998</v>
      </c>
      <c r="I117" s="37">
        <v>165.2</v>
      </c>
      <c r="J117" s="37">
        <v>169.79999999999998</v>
      </c>
      <c r="K117" s="28">
        <v>160.6</v>
      </c>
      <c r="L117" s="28">
        <v>153.44999999999999</v>
      </c>
      <c r="M117" s="28">
        <v>24.17961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240.6</v>
      </c>
      <c r="D118" s="37">
        <v>240.41666666666666</v>
      </c>
      <c r="E118" s="37">
        <v>237.83333333333331</v>
      </c>
      <c r="F118" s="37">
        <v>235.06666666666666</v>
      </c>
      <c r="G118" s="37">
        <v>232.48333333333332</v>
      </c>
      <c r="H118" s="37">
        <v>243.18333333333331</v>
      </c>
      <c r="I118" s="37">
        <v>245.76666666666662</v>
      </c>
      <c r="J118" s="37">
        <v>248.5333333333333</v>
      </c>
      <c r="K118" s="28">
        <v>243</v>
      </c>
      <c r="L118" s="28">
        <v>237.65</v>
      </c>
      <c r="M118" s="28">
        <v>55.830309999999997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122.1</v>
      </c>
      <c r="D119" s="37">
        <v>121.18333333333334</v>
      </c>
      <c r="E119" s="37">
        <v>119.91666666666667</v>
      </c>
      <c r="F119" s="37">
        <v>117.73333333333333</v>
      </c>
      <c r="G119" s="37">
        <v>116.46666666666667</v>
      </c>
      <c r="H119" s="37">
        <v>123.36666666666667</v>
      </c>
      <c r="I119" s="37">
        <v>124.63333333333333</v>
      </c>
      <c r="J119" s="37">
        <v>126.81666666666668</v>
      </c>
      <c r="K119" s="28">
        <v>122.45</v>
      </c>
      <c r="L119" s="28">
        <v>119</v>
      </c>
      <c r="M119" s="28">
        <v>107.01784000000001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798.2</v>
      </c>
      <c r="D120" s="37">
        <v>792.13333333333321</v>
      </c>
      <c r="E120" s="37">
        <v>781.61666666666645</v>
      </c>
      <c r="F120" s="37">
        <v>765.03333333333319</v>
      </c>
      <c r="G120" s="37">
        <v>754.51666666666642</v>
      </c>
      <c r="H120" s="37">
        <v>808.71666666666647</v>
      </c>
      <c r="I120" s="37">
        <v>819.23333333333335</v>
      </c>
      <c r="J120" s="37">
        <v>835.81666666666649</v>
      </c>
      <c r="K120" s="28">
        <v>802.65</v>
      </c>
      <c r="L120" s="28">
        <v>775.55</v>
      </c>
      <c r="M120" s="28">
        <v>41.605269999999997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21.5</v>
      </c>
      <c r="D121" s="37">
        <v>21.483333333333334</v>
      </c>
      <c r="E121" s="37">
        <v>21.366666666666667</v>
      </c>
      <c r="F121" s="37">
        <v>21.233333333333334</v>
      </c>
      <c r="G121" s="37">
        <v>21.116666666666667</v>
      </c>
      <c r="H121" s="37">
        <v>21.616666666666667</v>
      </c>
      <c r="I121" s="37">
        <v>21.733333333333334</v>
      </c>
      <c r="J121" s="37">
        <v>21.866666666666667</v>
      </c>
      <c r="K121" s="28">
        <v>21.6</v>
      </c>
      <c r="L121" s="28">
        <v>21.35</v>
      </c>
      <c r="M121" s="28">
        <v>106.07411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380.4</v>
      </c>
      <c r="D122" s="37">
        <v>378.05</v>
      </c>
      <c r="E122" s="37">
        <v>374.85</v>
      </c>
      <c r="F122" s="37">
        <v>369.3</v>
      </c>
      <c r="G122" s="37">
        <v>366.1</v>
      </c>
      <c r="H122" s="37">
        <v>383.6</v>
      </c>
      <c r="I122" s="37">
        <v>386.79999999999995</v>
      </c>
      <c r="J122" s="37">
        <v>392.35</v>
      </c>
      <c r="K122" s="28">
        <v>381.25</v>
      </c>
      <c r="L122" s="28">
        <v>372.5</v>
      </c>
      <c r="M122" s="28">
        <v>16.164359999999999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221.35</v>
      </c>
      <c r="D123" s="37">
        <v>221.26666666666665</v>
      </c>
      <c r="E123" s="37">
        <v>218.6333333333333</v>
      </c>
      <c r="F123" s="37">
        <v>215.91666666666666</v>
      </c>
      <c r="G123" s="37">
        <v>213.2833333333333</v>
      </c>
      <c r="H123" s="37">
        <v>223.98333333333329</v>
      </c>
      <c r="I123" s="37">
        <v>226.61666666666662</v>
      </c>
      <c r="J123" s="37">
        <v>229.33333333333329</v>
      </c>
      <c r="K123" s="28">
        <v>223.9</v>
      </c>
      <c r="L123" s="28">
        <v>218.55</v>
      </c>
      <c r="M123" s="28">
        <v>38.836570000000002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968.6</v>
      </c>
      <c r="D124" s="37">
        <v>956.23333333333346</v>
      </c>
      <c r="E124" s="37">
        <v>941.51666666666688</v>
      </c>
      <c r="F124" s="37">
        <v>914.43333333333339</v>
      </c>
      <c r="G124" s="37">
        <v>899.71666666666681</v>
      </c>
      <c r="H124" s="37">
        <v>983.31666666666695</v>
      </c>
      <c r="I124" s="37">
        <v>998.03333333333342</v>
      </c>
      <c r="J124" s="37">
        <v>1025.116666666667</v>
      </c>
      <c r="K124" s="28">
        <v>970.95</v>
      </c>
      <c r="L124" s="28">
        <v>929.15</v>
      </c>
      <c r="M124" s="28">
        <v>52.221649999999997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4598.75</v>
      </c>
      <c r="D125" s="37">
        <v>4561.7333333333336</v>
      </c>
      <c r="E125" s="37">
        <v>4508.4666666666672</v>
      </c>
      <c r="F125" s="37">
        <v>4418.1833333333334</v>
      </c>
      <c r="G125" s="37">
        <v>4364.916666666667</v>
      </c>
      <c r="H125" s="37">
        <v>4652.0166666666673</v>
      </c>
      <c r="I125" s="37">
        <v>4705.2833333333338</v>
      </c>
      <c r="J125" s="37">
        <v>4795.5666666666675</v>
      </c>
      <c r="K125" s="28">
        <v>4615</v>
      </c>
      <c r="L125" s="28">
        <v>4471.45</v>
      </c>
      <c r="M125" s="28">
        <v>1.80891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1903.55</v>
      </c>
      <c r="D126" s="37">
        <v>1897.3833333333332</v>
      </c>
      <c r="E126" s="37">
        <v>1884.4666666666665</v>
      </c>
      <c r="F126" s="37">
        <v>1865.3833333333332</v>
      </c>
      <c r="G126" s="37">
        <v>1852.4666666666665</v>
      </c>
      <c r="H126" s="37">
        <v>1916.4666666666665</v>
      </c>
      <c r="I126" s="37">
        <v>1929.3833333333334</v>
      </c>
      <c r="J126" s="37">
        <v>1948.4666666666665</v>
      </c>
      <c r="K126" s="28">
        <v>1910.3</v>
      </c>
      <c r="L126" s="28">
        <v>1878.3</v>
      </c>
      <c r="M126" s="28">
        <v>61.715179999999997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1998.6</v>
      </c>
      <c r="D127" s="37">
        <v>1998.5166666666667</v>
      </c>
      <c r="E127" s="37">
        <v>1963.0833333333333</v>
      </c>
      <c r="F127" s="37">
        <v>1927.5666666666666</v>
      </c>
      <c r="G127" s="37">
        <v>1892.1333333333332</v>
      </c>
      <c r="H127" s="37">
        <v>2034.0333333333333</v>
      </c>
      <c r="I127" s="37">
        <v>2069.4666666666667</v>
      </c>
      <c r="J127" s="37">
        <v>2104.9833333333336</v>
      </c>
      <c r="K127" s="28">
        <v>2033.95</v>
      </c>
      <c r="L127" s="28">
        <v>1963</v>
      </c>
      <c r="M127" s="28">
        <v>10.57578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1027.4000000000001</v>
      </c>
      <c r="D128" s="37">
        <v>1037.8</v>
      </c>
      <c r="E128" s="37">
        <v>1010.5999999999999</v>
      </c>
      <c r="F128" s="37">
        <v>993.8</v>
      </c>
      <c r="G128" s="37">
        <v>966.59999999999991</v>
      </c>
      <c r="H128" s="37">
        <v>1054.5999999999999</v>
      </c>
      <c r="I128" s="37">
        <v>1081.8000000000002</v>
      </c>
      <c r="J128" s="37">
        <v>1098.5999999999999</v>
      </c>
      <c r="K128" s="28">
        <v>1065</v>
      </c>
      <c r="L128" s="28">
        <v>1021</v>
      </c>
      <c r="M128" s="28">
        <v>3.5618699999999999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309.2</v>
      </c>
      <c r="D129" s="37">
        <v>306.4666666666667</v>
      </c>
      <c r="E129" s="37">
        <v>297.93333333333339</v>
      </c>
      <c r="F129" s="37">
        <v>286.66666666666669</v>
      </c>
      <c r="G129" s="37">
        <v>278.13333333333338</v>
      </c>
      <c r="H129" s="37">
        <v>317.73333333333341</v>
      </c>
      <c r="I129" s="37">
        <v>326.26666666666671</v>
      </c>
      <c r="J129" s="37">
        <v>337.53333333333342</v>
      </c>
      <c r="K129" s="28">
        <v>315</v>
      </c>
      <c r="L129" s="28">
        <v>295.2</v>
      </c>
      <c r="M129" s="28">
        <v>2.8051599999999999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732.2</v>
      </c>
      <c r="D130" s="37">
        <v>736.88333333333333</v>
      </c>
      <c r="E130" s="37">
        <v>723.81666666666661</v>
      </c>
      <c r="F130" s="37">
        <v>715.43333333333328</v>
      </c>
      <c r="G130" s="37">
        <v>702.36666666666656</v>
      </c>
      <c r="H130" s="37">
        <v>745.26666666666665</v>
      </c>
      <c r="I130" s="37">
        <v>758.33333333333348</v>
      </c>
      <c r="J130" s="37">
        <v>766.7166666666667</v>
      </c>
      <c r="K130" s="28">
        <v>749.95</v>
      </c>
      <c r="L130" s="28">
        <v>728.5</v>
      </c>
      <c r="M130" s="28">
        <v>50.799370000000003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530.85</v>
      </c>
      <c r="D131" s="37">
        <v>531.61666666666667</v>
      </c>
      <c r="E131" s="37">
        <v>525.43333333333339</v>
      </c>
      <c r="F131" s="37">
        <v>520.01666666666677</v>
      </c>
      <c r="G131" s="37">
        <v>513.83333333333348</v>
      </c>
      <c r="H131" s="37">
        <v>537.0333333333333</v>
      </c>
      <c r="I131" s="37">
        <v>543.21666666666647</v>
      </c>
      <c r="J131" s="37">
        <v>548.63333333333321</v>
      </c>
      <c r="K131" s="28">
        <v>537.79999999999995</v>
      </c>
      <c r="L131" s="28">
        <v>526.20000000000005</v>
      </c>
      <c r="M131" s="28">
        <v>71.341070000000002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2725.45</v>
      </c>
      <c r="D132" s="37">
        <v>2702.0333333333333</v>
      </c>
      <c r="E132" s="37">
        <v>2669.4666666666667</v>
      </c>
      <c r="F132" s="37">
        <v>2613.4833333333336</v>
      </c>
      <c r="G132" s="37">
        <v>2580.916666666667</v>
      </c>
      <c r="H132" s="37">
        <v>2758.0166666666664</v>
      </c>
      <c r="I132" s="37">
        <v>2790.583333333333</v>
      </c>
      <c r="J132" s="37">
        <v>2846.5666666666662</v>
      </c>
      <c r="K132" s="28">
        <v>2734.6</v>
      </c>
      <c r="L132" s="28">
        <v>2646.05</v>
      </c>
      <c r="M132" s="28">
        <v>16.26717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1776.65</v>
      </c>
      <c r="D133" s="37">
        <v>1767.4166666666667</v>
      </c>
      <c r="E133" s="37">
        <v>1754.8333333333335</v>
      </c>
      <c r="F133" s="37">
        <v>1733.0166666666667</v>
      </c>
      <c r="G133" s="37">
        <v>1720.4333333333334</v>
      </c>
      <c r="H133" s="37">
        <v>1789.2333333333336</v>
      </c>
      <c r="I133" s="37">
        <v>1801.8166666666671</v>
      </c>
      <c r="J133" s="37">
        <v>1823.6333333333337</v>
      </c>
      <c r="K133" s="28">
        <v>1780</v>
      </c>
      <c r="L133" s="28">
        <v>1745.6</v>
      </c>
      <c r="M133" s="28">
        <v>23.737729999999999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83.05</v>
      </c>
      <c r="D134" s="37">
        <v>82.35</v>
      </c>
      <c r="E134" s="37">
        <v>81.099999999999994</v>
      </c>
      <c r="F134" s="37">
        <v>79.150000000000006</v>
      </c>
      <c r="G134" s="37">
        <v>77.900000000000006</v>
      </c>
      <c r="H134" s="37">
        <v>84.299999999999983</v>
      </c>
      <c r="I134" s="37">
        <v>85.549999999999983</v>
      </c>
      <c r="J134" s="37">
        <v>87.499999999999972</v>
      </c>
      <c r="K134" s="28">
        <v>83.6</v>
      </c>
      <c r="L134" s="28">
        <v>80.400000000000006</v>
      </c>
      <c r="M134" s="28">
        <v>126.32352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5121.3</v>
      </c>
      <c r="D135" s="37">
        <v>5133.3999999999996</v>
      </c>
      <c r="E135" s="37">
        <v>5069.7999999999993</v>
      </c>
      <c r="F135" s="37">
        <v>5018.2999999999993</v>
      </c>
      <c r="G135" s="37">
        <v>4954.6999999999989</v>
      </c>
      <c r="H135" s="37">
        <v>5184.8999999999996</v>
      </c>
      <c r="I135" s="37">
        <v>5248.5</v>
      </c>
      <c r="J135" s="37">
        <v>5300</v>
      </c>
      <c r="K135" s="28">
        <v>5197</v>
      </c>
      <c r="L135" s="28">
        <v>5081.8999999999996</v>
      </c>
      <c r="M135" s="28">
        <v>2.06481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372.25</v>
      </c>
      <c r="D136" s="37">
        <v>367.75</v>
      </c>
      <c r="E136" s="37">
        <v>362</v>
      </c>
      <c r="F136" s="37">
        <v>351.75</v>
      </c>
      <c r="G136" s="37">
        <v>346</v>
      </c>
      <c r="H136" s="37">
        <v>378</v>
      </c>
      <c r="I136" s="37">
        <v>383.75</v>
      </c>
      <c r="J136" s="37">
        <v>394</v>
      </c>
      <c r="K136" s="28">
        <v>373.5</v>
      </c>
      <c r="L136" s="28">
        <v>357.5</v>
      </c>
      <c r="M136" s="28">
        <v>62.872970000000002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6173.5</v>
      </c>
      <c r="D137" s="37">
        <v>6157.8</v>
      </c>
      <c r="E137" s="37">
        <v>6095.7000000000007</v>
      </c>
      <c r="F137" s="37">
        <v>6017.9000000000005</v>
      </c>
      <c r="G137" s="37">
        <v>5955.8000000000011</v>
      </c>
      <c r="H137" s="37">
        <v>6235.6</v>
      </c>
      <c r="I137" s="37">
        <v>6297.7000000000007</v>
      </c>
      <c r="J137" s="37">
        <v>6375.5</v>
      </c>
      <c r="K137" s="28">
        <v>6219.9</v>
      </c>
      <c r="L137" s="28">
        <v>6080</v>
      </c>
      <c r="M137" s="28">
        <v>3.06433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1790.1</v>
      </c>
      <c r="D138" s="37">
        <v>1781.0333333333335</v>
      </c>
      <c r="E138" s="37">
        <v>1768.0666666666671</v>
      </c>
      <c r="F138" s="37">
        <v>1746.0333333333335</v>
      </c>
      <c r="G138" s="37">
        <v>1733.0666666666671</v>
      </c>
      <c r="H138" s="37">
        <v>1803.0666666666671</v>
      </c>
      <c r="I138" s="37">
        <v>1816.0333333333338</v>
      </c>
      <c r="J138" s="37">
        <v>1838.0666666666671</v>
      </c>
      <c r="K138" s="28">
        <v>1794</v>
      </c>
      <c r="L138" s="28">
        <v>1759</v>
      </c>
      <c r="M138" s="28">
        <v>20.50573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596.70000000000005</v>
      </c>
      <c r="D139" s="37">
        <v>594.30000000000007</v>
      </c>
      <c r="E139" s="37">
        <v>588.60000000000014</v>
      </c>
      <c r="F139" s="37">
        <v>580.50000000000011</v>
      </c>
      <c r="G139" s="37">
        <v>574.80000000000018</v>
      </c>
      <c r="H139" s="37">
        <v>602.40000000000009</v>
      </c>
      <c r="I139" s="37">
        <v>608.10000000000014</v>
      </c>
      <c r="J139" s="37">
        <v>616.20000000000005</v>
      </c>
      <c r="K139" s="28">
        <v>600</v>
      </c>
      <c r="L139" s="28">
        <v>586.20000000000005</v>
      </c>
      <c r="M139" s="28">
        <v>10.25361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765.5</v>
      </c>
      <c r="D140" s="37">
        <v>756.06666666666661</v>
      </c>
      <c r="E140" s="37">
        <v>745.23333333333323</v>
      </c>
      <c r="F140" s="37">
        <v>724.96666666666658</v>
      </c>
      <c r="G140" s="37">
        <v>714.13333333333321</v>
      </c>
      <c r="H140" s="37">
        <v>776.33333333333326</v>
      </c>
      <c r="I140" s="37">
        <v>787.16666666666674</v>
      </c>
      <c r="J140" s="37">
        <v>807.43333333333328</v>
      </c>
      <c r="K140" s="28">
        <v>766.9</v>
      </c>
      <c r="L140" s="28">
        <v>735.8</v>
      </c>
      <c r="M140" s="28">
        <v>10.96987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66485.2</v>
      </c>
      <c r="D141" s="37">
        <v>66078.383333333346</v>
      </c>
      <c r="E141" s="37">
        <v>65506.766666666692</v>
      </c>
      <c r="F141" s="37">
        <v>64528.333333333343</v>
      </c>
      <c r="G141" s="37">
        <v>63956.716666666689</v>
      </c>
      <c r="H141" s="37">
        <v>67056.816666666695</v>
      </c>
      <c r="I141" s="37">
        <v>67628.433333333363</v>
      </c>
      <c r="J141" s="37">
        <v>68606.866666666698</v>
      </c>
      <c r="K141" s="28">
        <v>66650</v>
      </c>
      <c r="L141" s="28">
        <v>65099.95</v>
      </c>
      <c r="M141" s="28">
        <v>7.6509999999999995E-2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795.75</v>
      </c>
      <c r="D142" s="37">
        <v>787.69999999999993</v>
      </c>
      <c r="E142" s="37">
        <v>778.09999999999991</v>
      </c>
      <c r="F142" s="37">
        <v>760.44999999999993</v>
      </c>
      <c r="G142" s="37">
        <v>750.84999999999991</v>
      </c>
      <c r="H142" s="37">
        <v>805.34999999999991</v>
      </c>
      <c r="I142" s="37">
        <v>814.95</v>
      </c>
      <c r="J142" s="37">
        <v>832.59999999999991</v>
      </c>
      <c r="K142" s="28">
        <v>797.3</v>
      </c>
      <c r="L142" s="28">
        <v>770.05</v>
      </c>
      <c r="M142" s="28">
        <v>5.5118400000000003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165.45</v>
      </c>
      <c r="D143" s="37">
        <v>163.61666666666665</v>
      </c>
      <c r="E143" s="37">
        <v>160.3833333333333</v>
      </c>
      <c r="F143" s="37">
        <v>155.31666666666666</v>
      </c>
      <c r="G143" s="37">
        <v>152.08333333333331</v>
      </c>
      <c r="H143" s="37">
        <v>168.68333333333328</v>
      </c>
      <c r="I143" s="37">
        <v>171.91666666666663</v>
      </c>
      <c r="J143" s="37">
        <v>176.98333333333326</v>
      </c>
      <c r="K143" s="28">
        <v>166.85</v>
      </c>
      <c r="L143" s="28">
        <v>158.55000000000001</v>
      </c>
      <c r="M143" s="28">
        <v>71.882549999999995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826.55</v>
      </c>
      <c r="D144" s="37">
        <v>821.25</v>
      </c>
      <c r="E144" s="37">
        <v>813</v>
      </c>
      <c r="F144" s="37">
        <v>799.45</v>
      </c>
      <c r="G144" s="37">
        <v>791.2</v>
      </c>
      <c r="H144" s="37">
        <v>834.8</v>
      </c>
      <c r="I144" s="37">
        <v>843.05</v>
      </c>
      <c r="J144" s="37">
        <v>856.59999999999991</v>
      </c>
      <c r="K144" s="28">
        <v>829.5</v>
      </c>
      <c r="L144" s="28">
        <v>807.7</v>
      </c>
      <c r="M144" s="28">
        <v>34.061770000000003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120.7</v>
      </c>
      <c r="D145" s="37">
        <v>118.55000000000001</v>
      </c>
      <c r="E145" s="37">
        <v>115.70000000000002</v>
      </c>
      <c r="F145" s="37">
        <v>110.7</v>
      </c>
      <c r="G145" s="37">
        <v>107.85000000000001</v>
      </c>
      <c r="H145" s="37">
        <v>123.55000000000003</v>
      </c>
      <c r="I145" s="37">
        <v>126.40000000000002</v>
      </c>
      <c r="J145" s="37">
        <v>131.40000000000003</v>
      </c>
      <c r="K145" s="28">
        <v>121.4</v>
      </c>
      <c r="L145" s="28">
        <v>113.55</v>
      </c>
      <c r="M145" s="28">
        <v>138.27152000000001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518.25</v>
      </c>
      <c r="D146" s="37">
        <v>515.08333333333337</v>
      </c>
      <c r="E146" s="37">
        <v>509.4666666666667</v>
      </c>
      <c r="F146" s="37">
        <v>500.68333333333334</v>
      </c>
      <c r="G146" s="37">
        <v>495.06666666666666</v>
      </c>
      <c r="H146" s="37">
        <v>523.86666666666679</v>
      </c>
      <c r="I146" s="37">
        <v>529.48333333333335</v>
      </c>
      <c r="J146" s="37">
        <v>538.26666666666677</v>
      </c>
      <c r="K146" s="28">
        <v>520.70000000000005</v>
      </c>
      <c r="L146" s="28">
        <v>506.3</v>
      </c>
      <c r="M146" s="28">
        <v>18.399750000000001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7700.05</v>
      </c>
      <c r="D147" s="37">
        <v>7648.8</v>
      </c>
      <c r="E147" s="37">
        <v>7568.6</v>
      </c>
      <c r="F147" s="37">
        <v>7437.1500000000005</v>
      </c>
      <c r="G147" s="37">
        <v>7356.9500000000007</v>
      </c>
      <c r="H147" s="37">
        <v>7780.25</v>
      </c>
      <c r="I147" s="37">
        <v>7860.4499999999989</v>
      </c>
      <c r="J147" s="37">
        <v>7991.9</v>
      </c>
      <c r="K147" s="28">
        <v>7729</v>
      </c>
      <c r="L147" s="28">
        <v>7517.35</v>
      </c>
      <c r="M147" s="28">
        <v>4.4938599999999997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774.25</v>
      </c>
      <c r="D148" s="37">
        <v>767.58333333333337</v>
      </c>
      <c r="E148" s="37">
        <v>758.16666666666674</v>
      </c>
      <c r="F148" s="37">
        <v>742.08333333333337</v>
      </c>
      <c r="G148" s="37">
        <v>732.66666666666674</v>
      </c>
      <c r="H148" s="37">
        <v>783.66666666666674</v>
      </c>
      <c r="I148" s="37">
        <v>793.08333333333348</v>
      </c>
      <c r="J148" s="37">
        <v>809.16666666666674</v>
      </c>
      <c r="K148" s="28">
        <v>777</v>
      </c>
      <c r="L148" s="28">
        <v>751.5</v>
      </c>
      <c r="M148" s="28">
        <v>5.2079000000000004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4242.8</v>
      </c>
      <c r="D149" s="37">
        <v>4269.3</v>
      </c>
      <c r="E149" s="37">
        <v>4204.6000000000004</v>
      </c>
      <c r="F149" s="37">
        <v>4166.4000000000005</v>
      </c>
      <c r="G149" s="37">
        <v>4101.7000000000007</v>
      </c>
      <c r="H149" s="37">
        <v>4307.5</v>
      </c>
      <c r="I149" s="37">
        <v>4372.1999999999989</v>
      </c>
      <c r="J149" s="37">
        <v>4410.3999999999996</v>
      </c>
      <c r="K149" s="28">
        <v>4334</v>
      </c>
      <c r="L149" s="28">
        <v>4231.1000000000004</v>
      </c>
      <c r="M149" s="28">
        <v>6.02041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3344.05</v>
      </c>
      <c r="D150" s="37">
        <v>3349.9</v>
      </c>
      <c r="E150" s="37">
        <v>3310.2000000000003</v>
      </c>
      <c r="F150" s="37">
        <v>3276.3500000000004</v>
      </c>
      <c r="G150" s="37">
        <v>3236.6500000000005</v>
      </c>
      <c r="H150" s="37">
        <v>3383.75</v>
      </c>
      <c r="I150" s="37">
        <v>3423.45</v>
      </c>
      <c r="J150" s="37">
        <v>3457.2999999999997</v>
      </c>
      <c r="K150" s="28">
        <v>3389.6</v>
      </c>
      <c r="L150" s="28">
        <v>3316.05</v>
      </c>
      <c r="M150" s="28">
        <v>2.6399499999999998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1354.75</v>
      </c>
      <c r="D151" s="37">
        <v>1348.3</v>
      </c>
      <c r="E151" s="37">
        <v>1337.6</v>
      </c>
      <c r="F151" s="37">
        <v>1320.45</v>
      </c>
      <c r="G151" s="37">
        <v>1309.75</v>
      </c>
      <c r="H151" s="37">
        <v>1365.4499999999998</v>
      </c>
      <c r="I151" s="37">
        <v>1376.15</v>
      </c>
      <c r="J151" s="37">
        <v>1393.2999999999997</v>
      </c>
      <c r="K151" s="28">
        <v>1359</v>
      </c>
      <c r="L151" s="28">
        <v>1331.15</v>
      </c>
      <c r="M151" s="28">
        <v>4.4314600000000004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777</v>
      </c>
      <c r="D152" s="37">
        <v>777.63333333333333</v>
      </c>
      <c r="E152" s="37">
        <v>756.26666666666665</v>
      </c>
      <c r="F152" s="37">
        <v>735.5333333333333</v>
      </c>
      <c r="G152" s="37">
        <v>714.16666666666663</v>
      </c>
      <c r="H152" s="37">
        <v>798.36666666666667</v>
      </c>
      <c r="I152" s="37">
        <v>819.73333333333323</v>
      </c>
      <c r="J152" s="37">
        <v>840.4666666666667</v>
      </c>
      <c r="K152" s="28">
        <v>799</v>
      </c>
      <c r="L152" s="28">
        <v>756.9</v>
      </c>
      <c r="M152" s="28">
        <v>7.17563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166.55</v>
      </c>
      <c r="D153" s="37">
        <v>165.6</v>
      </c>
      <c r="E153" s="37">
        <v>164.25</v>
      </c>
      <c r="F153" s="37">
        <v>161.95000000000002</v>
      </c>
      <c r="G153" s="37">
        <v>160.60000000000002</v>
      </c>
      <c r="H153" s="37">
        <v>167.89999999999998</v>
      </c>
      <c r="I153" s="37">
        <v>169.24999999999994</v>
      </c>
      <c r="J153" s="37">
        <v>171.54999999999995</v>
      </c>
      <c r="K153" s="28">
        <v>166.95</v>
      </c>
      <c r="L153" s="28">
        <v>163.30000000000001</v>
      </c>
      <c r="M153" s="28">
        <v>120.53939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142.94999999999999</v>
      </c>
      <c r="D154" s="37">
        <v>141.06666666666666</v>
      </c>
      <c r="E154" s="37">
        <v>138.68333333333334</v>
      </c>
      <c r="F154" s="37">
        <v>134.41666666666669</v>
      </c>
      <c r="G154" s="37">
        <v>132.03333333333336</v>
      </c>
      <c r="H154" s="37">
        <v>145.33333333333331</v>
      </c>
      <c r="I154" s="37">
        <v>147.71666666666664</v>
      </c>
      <c r="J154" s="37">
        <v>151.98333333333329</v>
      </c>
      <c r="K154" s="28">
        <v>143.44999999999999</v>
      </c>
      <c r="L154" s="28">
        <v>136.80000000000001</v>
      </c>
      <c r="M154" s="28">
        <v>325.89740999999998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122.05</v>
      </c>
      <c r="D155" s="37">
        <v>122.05</v>
      </c>
      <c r="E155" s="37">
        <v>120.85</v>
      </c>
      <c r="F155" s="37">
        <v>119.64999999999999</v>
      </c>
      <c r="G155" s="37">
        <v>118.44999999999999</v>
      </c>
      <c r="H155" s="37">
        <v>123.25</v>
      </c>
      <c r="I155" s="37">
        <v>124.45000000000002</v>
      </c>
      <c r="J155" s="37">
        <v>125.65</v>
      </c>
      <c r="K155" s="28">
        <v>123.25</v>
      </c>
      <c r="L155" s="28">
        <v>120.85</v>
      </c>
      <c r="M155" s="28">
        <v>138.29875999999999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4048.95</v>
      </c>
      <c r="D156" s="37">
        <v>4064.35</v>
      </c>
      <c r="E156" s="37">
        <v>4015.7</v>
      </c>
      <c r="F156" s="37">
        <v>3982.45</v>
      </c>
      <c r="G156" s="37">
        <v>3933.7999999999997</v>
      </c>
      <c r="H156" s="37">
        <v>4097.6000000000004</v>
      </c>
      <c r="I156" s="37">
        <v>4146.25</v>
      </c>
      <c r="J156" s="37">
        <v>4179.5</v>
      </c>
      <c r="K156" s="28">
        <v>4113</v>
      </c>
      <c r="L156" s="28">
        <v>4031.1</v>
      </c>
      <c r="M156" s="28">
        <v>0.60731999999999997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17557.2</v>
      </c>
      <c r="D157" s="37">
        <v>17471.633333333335</v>
      </c>
      <c r="E157" s="37">
        <v>17335.566666666669</v>
      </c>
      <c r="F157" s="37">
        <v>17113.933333333334</v>
      </c>
      <c r="G157" s="37">
        <v>16977.866666666669</v>
      </c>
      <c r="H157" s="37">
        <v>17693.26666666667</v>
      </c>
      <c r="I157" s="37">
        <v>17829.333333333336</v>
      </c>
      <c r="J157" s="37">
        <v>18050.966666666671</v>
      </c>
      <c r="K157" s="28">
        <v>17607.7</v>
      </c>
      <c r="L157" s="28">
        <v>17250</v>
      </c>
      <c r="M157" s="28">
        <v>0.31158999999999998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338.1</v>
      </c>
      <c r="D158" s="37">
        <v>340.33333333333331</v>
      </c>
      <c r="E158" s="37">
        <v>334.26666666666665</v>
      </c>
      <c r="F158" s="37">
        <v>330.43333333333334</v>
      </c>
      <c r="G158" s="37">
        <v>324.36666666666667</v>
      </c>
      <c r="H158" s="37">
        <v>344.16666666666663</v>
      </c>
      <c r="I158" s="37">
        <v>350.23333333333335</v>
      </c>
      <c r="J158" s="37">
        <v>354.06666666666661</v>
      </c>
      <c r="K158" s="28">
        <v>346.4</v>
      </c>
      <c r="L158" s="28">
        <v>336.5</v>
      </c>
      <c r="M158" s="28">
        <v>8.0356000000000005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985.55</v>
      </c>
      <c r="D159" s="37">
        <v>971.53333333333342</v>
      </c>
      <c r="E159" s="37">
        <v>953.46666666666681</v>
      </c>
      <c r="F159" s="37">
        <v>921.38333333333344</v>
      </c>
      <c r="G159" s="37">
        <v>903.31666666666683</v>
      </c>
      <c r="H159" s="37">
        <v>1003.6166666666668</v>
      </c>
      <c r="I159" s="37">
        <v>1021.6833333333334</v>
      </c>
      <c r="J159" s="37">
        <v>1053.7666666666669</v>
      </c>
      <c r="K159" s="28">
        <v>989.6</v>
      </c>
      <c r="L159" s="28">
        <v>939.45</v>
      </c>
      <c r="M159" s="28">
        <v>14.77483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167.95</v>
      </c>
      <c r="D160" s="37">
        <v>166.58333333333334</v>
      </c>
      <c r="E160" s="37">
        <v>164.91666666666669</v>
      </c>
      <c r="F160" s="37">
        <v>161.88333333333335</v>
      </c>
      <c r="G160" s="37">
        <v>160.2166666666667</v>
      </c>
      <c r="H160" s="37">
        <v>169.61666666666667</v>
      </c>
      <c r="I160" s="37">
        <v>171.28333333333336</v>
      </c>
      <c r="J160" s="37">
        <v>174.31666666666666</v>
      </c>
      <c r="K160" s="28">
        <v>168.25</v>
      </c>
      <c r="L160" s="28">
        <v>163.55000000000001</v>
      </c>
      <c r="M160" s="28">
        <v>283.35223999999999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238.85</v>
      </c>
      <c r="D161" s="37">
        <v>238.54999999999998</v>
      </c>
      <c r="E161" s="37">
        <v>235.54999999999995</v>
      </c>
      <c r="F161" s="37">
        <v>232.24999999999997</v>
      </c>
      <c r="G161" s="37">
        <v>229.24999999999994</v>
      </c>
      <c r="H161" s="37">
        <v>241.84999999999997</v>
      </c>
      <c r="I161" s="37">
        <v>244.85000000000002</v>
      </c>
      <c r="J161" s="37">
        <v>248.14999999999998</v>
      </c>
      <c r="K161" s="28">
        <v>241.55</v>
      </c>
      <c r="L161" s="28">
        <v>235.25</v>
      </c>
      <c r="M161" s="28">
        <v>36.935299999999998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2858.7</v>
      </c>
      <c r="D162" s="37">
        <v>2843.85</v>
      </c>
      <c r="E162" s="37">
        <v>2814.85</v>
      </c>
      <c r="F162" s="37">
        <v>2771</v>
      </c>
      <c r="G162" s="37">
        <v>2742</v>
      </c>
      <c r="H162" s="37">
        <v>2887.7</v>
      </c>
      <c r="I162" s="37">
        <v>2916.7</v>
      </c>
      <c r="J162" s="37">
        <v>2960.5499999999997</v>
      </c>
      <c r="K162" s="28">
        <v>2872.85</v>
      </c>
      <c r="L162" s="28">
        <v>2800</v>
      </c>
      <c r="M162" s="28">
        <v>2.6471800000000001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43147.5</v>
      </c>
      <c r="D163" s="37">
        <v>43067.483333333337</v>
      </c>
      <c r="E163" s="37">
        <v>42856.616666666676</v>
      </c>
      <c r="F163" s="37">
        <v>42565.733333333337</v>
      </c>
      <c r="G163" s="37">
        <v>42354.866666666676</v>
      </c>
      <c r="H163" s="37">
        <v>43358.366666666676</v>
      </c>
      <c r="I163" s="37">
        <v>43569.233333333344</v>
      </c>
      <c r="J163" s="37">
        <v>43860.116666666676</v>
      </c>
      <c r="K163" s="28">
        <v>43278.35</v>
      </c>
      <c r="L163" s="28">
        <v>42776.6</v>
      </c>
      <c r="M163" s="28">
        <v>0.13199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198.5</v>
      </c>
      <c r="D164" s="37">
        <v>197.13333333333333</v>
      </c>
      <c r="E164" s="37">
        <v>195.36666666666665</v>
      </c>
      <c r="F164" s="37">
        <v>192.23333333333332</v>
      </c>
      <c r="G164" s="37">
        <v>190.46666666666664</v>
      </c>
      <c r="H164" s="37">
        <v>200.26666666666665</v>
      </c>
      <c r="I164" s="37">
        <v>202.0333333333333</v>
      </c>
      <c r="J164" s="37">
        <v>205.16666666666666</v>
      </c>
      <c r="K164" s="28">
        <v>198.9</v>
      </c>
      <c r="L164" s="28">
        <v>194</v>
      </c>
      <c r="M164" s="28">
        <v>22.95138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4349.05</v>
      </c>
      <c r="D165" s="37">
        <v>4358</v>
      </c>
      <c r="E165" s="37">
        <v>4335.05</v>
      </c>
      <c r="F165" s="37">
        <v>4321.05</v>
      </c>
      <c r="G165" s="37">
        <v>4298.1000000000004</v>
      </c>
      <c r="H165" s="37">
        <v>4372</v>
      </c>
      <c r="I165" s="37">
        <v>4394.9500000000007</v>
      </c>
      <c r="J165" s="37">
        <v>4408.95</v>
      </c>
      <c r="K165" s="28">
        <v>4380.95</v>
      </c>
      <c r="L165" s="28">
        <v>4344</v>
      </c>
      <c r="M165" s="28">
        <v>0.33012000000000002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2485.9</v>
      </c>
      <c r="D166" s="37">
        <v>2474.0833333333335</v>
      </c>
      <c r="E166" s="37">
        <v>2456.166666666667</v>
      </c>
      <c r="F166" s="37">
        <v>2426.4333333333334</v>
      </c>
      <c r="G166" s="37">
        <v>2408.5166666666669</v>
      </c>
      <c r="H166" s="37">
        <v>2503.8166666666671</v>
      </c>
      <c r="I166" s="37">
        <v>2521.733333333334</v>
      </c>
      <c r="J166" s="37">
        <v>2551.4666666666672</v>
      </c>
      <c r="K166" s="28">
        <v>2492</v>
      </c>
      <c r="L166" s="28">
        <v>2444.35</v>
      </c>
      <c r="M166" s="28">
        <v>2.3820899999999998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2230.75</v>
      </c>
      <c r="D167" s="37">
        <v>2217.25</v>
      </c>
      <c r="E167" s="37">
        <v>2198.5</v>
      </c>
      <c r="F167" s="37">
        <v>2166.25</v>
      </c>
      <c r="G167" s="37">
        <v>2147.5</v>
      </c>
      <c r="H167" s="37">
        <v>2249.5</v>
      </c>
      <c r="I167" s="37">
        <v>2268.25</v>
      </c>
      <c r="J167" s="37">
        <v>2300.5</v>
      </c>
      <c r="K167" s="28">
        <v>2236</v>
      </c>
      <c r="L167" s="28">
        <v>2185</v>
      </c>
      <c r="M167" s="28">
        <v>6.7758099999999999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2435.5500000000002</v>
      </c>
      <c r="D168" s="37">
        <v>2411.4166666666665</v>
      </c>
      <c r="E168" s="37">
        <v>2379.1333333333332</v>
      </c>
      <c r="F168" s="37">
        <v>2322.7166666666667</v>
      </c>
      <c r="G168" s="37">
        <v>2290.4333333333334</v>
      </c>
      <c r="H168" s="37">
        <v>2467.833333333333</v>
      </c>
      <c r="I168" s="37">
        <v>2500.1166666666668</v>
      </c>
      <c r="J168" s="37">
        <v>2556.5333333333328</v>
      </c>
      <c r="K168" s="28">
        <v>2443.6999999999998</v>
      </c>
      <c r="L168" s="28">
        <v>2355</v>
      </c>
      <c r="M168" s="28">
        <v>2.14106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116.2</v>
      </c>
      <c r="D169" s="37">
        <v>115.06666666666666</v>
      </c>
      <c r="E169" s="37">
        <v>113.63333333333333</v>
      </c>
      <c r="F169" s="37">
        <v>111.06666666666666</v>
      </c>
      <c r="G169" s="37">
        <v>109.63333333333333</v>
      </c>
      <c r="H169" s="37">
        <v>117.63333333333333</v>
      </c>
      <c r="I169" s="37">
        <v>119.06666666666666</v>
      </c>
      <c r="J169" s="37">
        <v>121.63333333333333</v>
      </c>
      <c r="K169" s="28">
        <v>116.5</v>
      </c>
      <c r="L169" s="28">
        <v>112.5</v>
      </c>
      <c r="M169" s="28">
        <v>39.223520000000001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225.05</v>
      </c>
      <c r="D170" s="37">
        <v>222.29999999999998</v>
      </c>
      <c r="E170" s="37">
        <v>218.84999999999997</v>
      </c>
      <c r="F170" s="37">
        <v>212.64999999999998</v>
      </c>
      <c r="G170" s="37">
        <v>209.19999999999996</v>
      </c>
      <c r="H170" s="37">
        <v>228.49999999999997</v>
      </c>
      <c r="I170" s="37">
        <v>231.94999999999996</v>
      </c>
      <c r="J170" s="37">
        <v>238.14999999999998</v>
      </c>
      <c r="K170" s="28">
        <v>225.75</v>
      </c>
      <c r="L170" s="28">
        <v>216.1</v>
      </c>
      <c r="M170" s="28">
        <v>297.47971000000001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505</v>
      </c>
      <c r="D171" s="37">
        <v>501.7833333333333</v>
      </c>
      <c r="E171" s="37">
        <v>491.71666666666658</v>
      </c>
      <c r="F171" s="37">
        <v>478.43333333333328</v>
      </c>
      <c r="G171" s="37">
        <v>468.36666666666656</v>
      </c>
      <c r="H171" s="37">
        <v>515.06666666666661</v>
      </c>
      <c r="I171" s="37">
        <v>525.13333333333333</v>
      </c>
      <c r="J171" s="37">
        <v>538.41666666666663</v>
      </c>
      <c r="K171" s="28">
        <v>511.85</v>
      </c>
      <c r="L171" s="28">
        <v>488.5</v>
      </c>
      <c r="M171" s="28">
        <v>6.5199400000000001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14407.75</v>
      </c>
      <c r="D172" s="37">
        <v>14400.716666666667</v>
      </c>
      <c r="E172" s="37">
        <v>14276.433333333334</v>
      </c>
      <c r="F172" s="37">
        <v>14145.116666666667</v>
      </c>
      <c r="G172" s="37">
        <v>14020.833333333334</v>
      </c>
      <c r="H172" s="37">
        <v>14532.033333333335</v>
      </c>
      <c r="I172" s="37">
        <v>14656.316666666668</v>
      </c>
      <c r="J172" s="37">
        <v>14787.633333333335</v>
      </c>
      <c r="K172" s="28">
        <v>14525</v>
      </c>
      <c r="L172" s="28">
        <v>14269.4</v>
      </c>
      <c r="M172" s="28">
        <v>5.1900000000000002E-2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36.35</v>
      </c>
      <c r="D173" s="37">
        <v>35.933333333333337</v>
      </c>
      <c r="E173" s="37">
        <v>35.416666666666671</v>
      </c>
      <c r="F173" s="37">
        <v>34.483333333333334</v>
      </c>
      <c r="G173" s="37">
        <v>33.966666666666669</v>
      </c>
      <c r="H173" s="37">
        <v>36.866666666666674</v>
      </c>
      <c r="I173" s="37">
        <v>37.38333333333334</v>
      </c>
      <c r="J173" s="37">
        <v>38.316666666666677</v>
      </c>
      <c r="K173" s="28">
        <v>36.450000000000003</v>
      </c>
      <c r="L173" s="28">
        <v>35</v>
      </c>
      <c r="M173" s="28">
        <v>539.67690000000005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137</v>
      </c>
      <c r="D174" s="37">
        <v>134.79999999999998</v>
      </c>
      <c r="E174" s="37">
        <v>131.89999999999998</v>
      </c>
      <c r="F174" s="37">
        <v>126.79999999999998</v>
      </c>
      <c r="G174" s="37">
        <v>123.89999999999998</v>
      </c>
      <c r="H174" s="37">
        <v>139.89999999999998</v>
      </c>
      <c r="I174" s="37">
        <v>142.80000000000001</v>
      </c>
      <c r="J174" s="37">
        <v>147.89999999999998</v>
      </c>
      <c r="K174" s="28">
        <v>137.69999999999999</v>
      </c>
      <c r="L174" s="28">
        <v>129.69999999999999</v>
      </c>
      <c r="M174" s="28">
        <v>162.64296999999999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126.85</v>
      </c>
      <c r="D175" s="37">
        <v>125.65000000000002</v>
      </c>
      <c r="E175" s="37">
        <v>124.10000000000004</v>
      </c>
      <c r="F175" s="37">
        <v>121.35000000000002</v>
      </c>
      <c r="G175" s="37">
        <v>119.80000000000004</v>
      </c>
      <c r="H175" s="37">
        <v>128.40000000000003</v>
      </c>
      <c r="I175" s="37">
        <v>129.95000000000002</v>
      </c>
      <c r="J175" s="37">
        <v>132.70000000000005</v>
      </c>
      <c r="K175" s="28">
        <v>127.2</v>
      </c>
      <c r="L175" s="28">
        <v>122.9</v>
      </c>
      <c r="M175" s="28">
        <v>69.945250000000001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2655.85</v>
      </c>
      <c r="D176" s="37">
        <v>2647.6666666666665</v>
      </c>
      <c r="E176" s="37">
        <v>2630.1833333333329</v>
      </c>
      <c r="F176" s="37">
        <v>2604.5166666666664</v>
      </c>
      <c r="G176" s="37">
        <v>2587.0333333333328</v>
      </c>
      <c r="H176" s="37">
        <v>2673.333333333333</v>
      </c>
      <c r="I176" s="37">
        <v>2690.8166666666666</v>
      </c>
      <c r="J176" s="37">
        <v>2716.4833333333331</v>
      </c>
      <c r="K176" s="28">
        <v>2665.15</v>
      </c>
      <c r="L176" s="28">
        <v>2622</v>
      </c>
      <c r="M176" s="28">
        <v>36.564079999999997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871.45</v>
      </c>
      <c r="D177" s="37">
        <v>865.2166666666667</v>
      </c>
      <c r="E177" s="37">
        <v>856.63333333333344</v>
      </c>
      <c r="F177" s="37">
        <v>841.81666666666672</v>
      </c>
      <c r="G177" s="37">
        <v>833.23333333333346</v>
      </c>
      <c r="H177" s="37">
        <v>880.03333333333342</v>
      </c>
      <c r="I177" s="37">
        <v>888.61666666666667</v>
      </c>
      <c r="J177" s="37">
        <v>903.43333333333339</v>
      </c>
      <c r="K177" s="28">
        <v>873.8</v>
      </c>
      <c r="L177" s="28">
        <v>850.4</v>
      </c>
      <c r="M177" s="28">
        <v>5.4943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1113.3499999999999</v>
      </c>
      <c r="D178" s="37">
        <v>1107.7166666666665</v>
      </c>
      <c r="E178" s="37">
        <v>1094.633333333333</v>
      </c>
      <c r="F178" s="37">
        <v>1075.9166666666665</v>
      </c>
      <c r="G178" s="37">
        <v>1062.833333333333</v>
      </c>
      <c r="H178" s="37">
        <v>1126.4333333333329</v>
      </c>
      <c r="I178" s="37">
        <v>1139.5166666666664</v>
      </c>
      <c r="J178" s="37">
        <v>1158.2333333333329</v>
      </c>
      <c r="K178" s="28">
        <v>1120.8</v>
      </c>
      <c r="L178" s="28">
        <v>1089</v>
      </c>
      <c r="M178" s="28">
        <v>15.191039999999999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2621.85</v>
      </c>
      <c r="D179" s="37">
        <v>2649.9</v>
      </c>
      <c r="E179" s="37">
        <v>2584.8000000000002</v>
      </c>
      <c r="F179" s="37">
        <v>2547.75</v>
      </c>
      <c r="G179" s="37">
        <v>2482.65</v>
      </c>
      <c r="H179" s="37">
        <v>2686.9500000000003</v>
      </c>
      <c r="I179" s="37">
        <v>2752.0499999999997</v>
      </c>
      <c r="J179" s="37">
        <v>2789.1000000000004</v>
      </c>
      <c r="K179" s="28">
        <v>2715</v>
      </c>
      <c r="L179" s="28">
        <v>2612.85</v>
      </c>
      <c r="M179" s="28">
        <v>11.043509999999999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7457.25</v>
      </c>
      <c r="D180" s="37">
        <v>7492.95</v>
      </c>
      <c r="E180" s="37">
        <v>7414.2999999999993</v>
      </c>
      <c r="F180" s="37">
        <v>7371.3499999999995</v>
      </c>
      <c r="G180" s="37">
        <v>7292.6999999999989</v>
      </c>
      <c r="H180" s="37">
        <v>7535.9</v>
      </c>
      <c r="I180" s="37">
        <v>7614.5499999999993</v>
      </c>
      <c r="J180" s="37">
        <v>7657.5</v>
      </c>
      <c r="K180" s="28">
        <v>7571.6</v>
      </c>
      <c r="L180" s="28">
        <v>7450</v>
      </c>
      <c r="M180" s="28">
        <v>0.33882000000000001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24612.85</v>
      </c>
      <c r="D181" s="37">
        <v>24404.966666666664</v>
      </c>
      <c r="E181" s="37">
        <v>24158.933333333327</v>
      </c>
      <c r="F181" s="37">
        <v>23705.016666666663</v>
      </c>
      <c r="G181" s="37">
        <v>23458.983333333326</v>
      </c>
      <c r="H181" s="37">
        <v>24858.883333333328</v>
      </c>
      <c r="I181" s="37">
        <v>25104.916666666661</v>
      </c>
      <c r="J181" s="37">
        <v>25558.833333333328</v>
      </c>
      <c r="K181" s="28">
        <v>24651</v>
      </c>
      <c r="L181" s="28">
        <v>23951.05</v>
      </c>
      <c r="M181" s="28">
        <v>0.34916000000000003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1181.3499999999999</v>
      </c>
      <c r="D182" s="37">
        <v>1169.4166666666667</v>
      </c>
      <c r="E182" s="37">
        <v>1139.8333333333335</v>
      </c>
      <c r="F182" s="37">
        <v>1098.3166666666668</v>
      </c>
      <c r="G182" s="37">
        <v>1068.7333333333336</v>
      </c>
      <c r="H182" s="37">
        <v>1210.9333333333334</v>
      </c>
      <c r="I182" s="37">
        <v>1240.5166666666669</v>
      </c>
      <c r="J182" s="37">
        <v>1282.0333333333333</v>
      </c>
      <c r="K182" s="28">
        <v>1199</v>
      </c>
      <c r="L182" s="28">
        <v>1127.9000000000001</v>
      </c>
      <c r="M182" s="28">
        <v>8.9469200000000004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2367.1999999999998</v>
      </c>
      <c r="D183" s="37">
        <v>2375.0166666666664</v>
      </c>
      <c r="E183" s="37">
        <v>2348.083333333333</v>
      </c>
      <c r="F183" s="37">
        <v>2328.9666666666667</v>
      </c>
      <c r="G183" s="37">
        <v>2302.0333333333333</v>
      </c>
      <c r="H183" s="37">
        <v>2394.1333333333328</v>
      </c>
      <c r="I183" s="37">
        <v>2421.0666666666662</v>
      </c>
      <c r="J183" s="37">
        <v>2440.1833333333325</v>
      </c>
      <c r="K183" s="28">
        <v>2401.9499999999998</v>
      </c>
      <c r="L183" s="28">
        <v>2355.9</v>
      </c>
      <c r="M183" s="28">
        <v>2.3244699999999998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508.2</v>
      </c>
      <c r="D184" s="37">
        <v>502.98333333333335</v>
      </c>
      <c r="E184" s="37">
        <v>496.2166666666667</v>
      </c>
      <c r="F184" s="37">
        <v>484.23333333333335</v>
      </c>
      <c r="G184" s="37">
        <v>477.4666666666667</v>
      </c>
      <c r="H184" s="37">
        <v>514.9666666666667</v>
      </c>
      <c r="I184" s="37">
        <v>521.73333333333335</v>
      </c>
      <c r="J184" s="37">
        <v>533.7166666666667</v>
      </c>
      <c r="K184" s="28">
        <v>509.75</v>
      </c>
      <c r="L184" s="28">
        <v>491</v>
      </c>
      <c r="M184" s="28">
        <v>185.27225999999999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102.15</v>
      </c>
      <c r="D185" s="37">
        <v>101.14999999999999</v>
      </c>
      <c r="E185" s="37">
        <v>99.799999999999983</v>
      </c>
      <c r="F185" s="37">
        <v>97.449999999999989</v>
      </c>
      <c r="G185" s="37">
        <v>96.09999999999998</v>
      </c>
      <c r="H185" s="37">
        <v>103.49999999999999</v>
      </c>
      <c r="I185" s="37">
        <v>104.84999999999998</v>
      </c>
      <c r="J185" s="37">
        <v>107.19999999999999</v>
      </c>
      <c r="K185" s="28">
        <v>102.5</v>
      </c>
      <c r="L185" s="28">
        <v>98.8</v>
      </c>
      <c r="M185" s="28">
        <v>313.20098000000002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908.7</v>
      </c>
      <c r="D186" s="37">
        <v>910.6</v>
      </c>
      <c r="E186" s="37">
        <v>902.2</v>
      </c>
      <c r="F186" s="37">
        <v>895.7</v>
      </c>
      <c r="G186" s="37">
        <v>887.30000000000007</v>
      </c>
      <c r="H186" s="37">
        <v>917.1</v>
      </c>
      <c r="I186" s="37">
        <v>925.49999999999989</v>
      </c>
      <c r="J186" s="37">
        <v>932</v>
      </c>
      <c r="K186" s="28">
        <v>919</v>
      </c>
      <c r="L186" s="28">
        <v>904.1</v>
      </c>
      <c r="M186" s="28">
        <v>11.847659999999999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498.4</v>
      </c>
      <c r="D187" s="37">
        <v>496.40000000000003</v>
      </c>
      <c r="E187" s="37">
        <v>490.05000000000007</v>
      </c>
      <c r="F187" s="37">
        <v>481.70000000000005</v>
      </c>
      <c r="G187" s="37">
        <v>475.35000000000008</v>
      </c>
      <c r="H187" s="37">
        <v>504.75000000000006</v>
      </c>
      <c r="I187" s="37">
        <v>511.10000000000008</v>
      </c>
      <c r="J187" s="37">
        <v>519.45000000000005</v>
      </c>
      <c r="K187" s="28">
        <v>502.75</v>
      </c>
      <c r="L187" s="28">
        <v>488.05</v>
      </c>
      <c r="M187" s="28">
        <v>7.9711499999999997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597.29999999999995</v>
      </c>
      <c r="D188" s="37">
        <v>597.44999999999993</v>
      </c>
      <c r="E188" s="37">
        <v>592.44999999999982</v>
      </c>
      <c r="F188" s="37">
        <v>587.59999999999991</v>
      </c>
      <c r="G188" s="37">
        <v>582.5999999999998</v>
      </c>
      <c r="H188" s="37">
        <v>602.29999999999984</v>
      </c>
      <c r="I188" s="37">
        <v>607.30000000000007</v>
      </c>
      <c r="J188" s="37">
        <v>612.14999999999986</v>
      </c>
      <c r="K188" s="28">
        <v>602.45000000000005</v>
      </c>
      <c r="L188" s="28">
        <v>592.6</v>
      </c>
      <c r="M188" s="28">
        <v>1.6866099999999999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628.75</v>
      </c>
      <c r="D189" s="37">
        <v>625.88333333333333</v>
      </c>
      <c r="E189" s="37">
        <v>621.86666666666667</v>
      </c>
      <c r="F189" s="37">
        <v>614.98333333333335</v>
      </c>
      <c r="G189" s="37">
        <v>610.9666666666667</v>
      </c>
      <c r="H189" s="37">
        <v>632.76666666666665</v>
      </c>
      <c r="I189" s="37">
        <v>636.7833333333333</v>
      </c>
      <c r="J189" s="37">
        <v>643.66666666666663</v>
      </c>
      <c r="K189" s="28">
        <v>629.9</v>
      </c>
      <c r="L189" s="28">
        <v>619</v>
      </c>
      <c r="M189" s="28">
        <v>10.25492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987.2</v>
      </c>
      <c r="D190" s="37">
        <v>985.33333333333337</v>
      </c>
      <c r="E190" s="37">
        <v>975.91666666666674</v>
      </c>
      <c r="F190" s="37">
        <v>964.63333333333333</v>
      </c>
      <c r="G190" s="37">
        <v>955.2166666666667</v>
      </c>
      <c r="H190" s="37">
        <v>996.61666666666679</v>
      </c>
      <c r="I190" s="37">
        <v>1006.0333333333335</v>
      </c>
      <c r="J190" s="37">
        <v>1017.3166666666668</v>
      </c>
      <c r="K190" s="28">
        <v>994.75</v>
      </c>
      <c r="L190" s="28">
        <v>974.05</v>
      </c>
      <c r="M190" s="28">
        <v>11.540649999999999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1239.1500000000001</v>
      </c>
      <c r="D191" s="37">
        <v>1245</v>
      </c>
      <c r="E191" s="37">
        <v>1214.1500000000001</v>
      </c>
      <c r="F191" s="37">
        <v>1189.1500000000001</v>
      </c>
      <c r="G191" s="37">
        <v>1158.3000000000002</v>
      </c>
      <c r="H191" s="37">
        <v>1270</v>
      </c>
      <c r="I191" s="37">
        <v>1300.8499999999999</v>
      </c>
      <c r="J191" s="37">
        <v>1325.85</v>
      </c>
      <c r="K191" s="28">
        <v>1275.8499999999999</v>
      </c>
      <c r="L191" s="28">
        <v>1220</v>
      </c>
      <c r="M191" s="28">
        <v>18.136140000000001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3758.75</v>
      </c>
      <c r="D192" s="37">
        <v>3749.9333333333329</v>
      </c>
      <c r="E192" s="37">
        <v>3736.8666666666659</v>
      </c>
      <c r="F192" s="37">
        <v>3714.9833333333331</v>
      </c>
      <c r="G192" s="37">
        <v>3701.9166666666661</v>
      </c>
      <c r="H192" s="37">
        <v>3771.8166666666657</v>
      </c>
      <c r="I192" s="37">
        <v>3784.8833333333323</v>
      </c>
      <c r="J192" s="37">
        <v>3806.7666666666655</v>
      </c>
      <c r="K192" s="28">
        <v>3763</v>
      </c>
      <c r="L192" s="28">
        <v>3728.05</v>
      </c>
      <c r="M192" s="28">
        <v>13.870139999999999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789.8</v>
      </c>
      <c r="D193" s="37">
        <v>787.1</v>
      </c>
      <c r="E193" s="37">
        <v>781.7</v>
      </c>
      <c r="F193" s="37">
        <v>773.6</v>
      </c>
      <c r="G193" s="37">
        <v>768.2</v>
      </c>
      <c r="H193" s="37">
        <v>795.2</v>
      </c>
      <c r="I193" s="37">
        <v>800.59999999999991</v>
      </c>
      <c r="J193" s="37">
        <v>808.7</v>
      </c>
      <c r="K193" s="28">
        <v>792.5</v>
      </c>
      <c r="L193" s="28">
        <v>779</v>
      </c>
      <c r="M193" s="28">
        <v>30.823070000000001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8912.7999999999993</v>
      </c>
      <c r="D194" s="37">
        <v>8929.1333333333332</v>
      </c>
      <c r="E194" s="37">
        <v>8715.6666666666661</v>
      </c>
      <c r="F194" s="37">
        <v>8518.5333333333328</v>
      </c>
      <c r="G194" s="37">
        <v>8305.0666666666657</v>
      </c>
      <c r="H194" s="37">
        <v>9126.2666666666664</v>
      </c>
      <c r="I194" s="37">
        <v>9339.7333333333336</v>
      </c>
      <c r="J194" s="37">
        <v>9536.8666666666668</v>
      </c>
      <c r="K194" s="28">
        <v>9142.6</v>
      </c>
      <c r="L194" s="28">
        <v>8732</v>
      </c>
      <c r="M194" s="28">
        <v>14.14522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441.15</v>
      </c>
      <c r="D195" s="37">
        <v>438.08333333333331</v>
      </c>
      <c r="E195" s="37">
        <v>433.91666666666663</v>
      </c>
      <c r="F195" s="37">
        <v>426.68333333333334</v>
      </c>
      <c r="G195" s="37">
        <v>422.51666666666665</v>
      </c>
      <c r="H195" s="37">
        <v>445.31666666666661</v>
      </c>
      <c r="I195" s="37">
        <v>449.48333333333323</v>
      </c>
      <c r="J195" s="37">
        <v>456.71666666666658</v>
      </c>
      <c r="K195" s="28">
        <v>442.25</v>
      </c>
      <c r="L195" s="28">
        <v>430.85</v>
      </c>
      <c r="M195" s="28">
        <v>193.80323999999999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245.45</v>
      </c>
      <c r="D196" s="37">
        <v>242.96666666666667</v>
      </c>
      <c r="E196" s="37">
        <v>239.58333333333334</v>
      </c>
      <c r="F196" s="37">
        <v>233.71666666666667</v>
      </c>
      <c r="G196" s="37">
        <v>230.33333333333334</v>
      </c>
      <c r="H196" s="37">
        <v>248.83333333333334</v>
      </c>
      <c r="I196" s="37">
        <v>252.21666666666667</v>
      </c>
      <c r="J196" s="37">
        <v>258.08333333333337</v>
      </c>
      <c r="K196" s="28">
        <v>246.35</v>
      </c>
      <c r="L196" s="28">
        <v>237.1</v>
      </c>
      <c r="M196" s="28">
        <v>256.66798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1317.1</v>
      </c>
      <c r="D197" s="37">
        <v>1321.1499999999999</v>
      </c>
      <c r="E197" s="37">
        <v>1301.3999999999996</v>
      </c>
      <c r="F197" s="37">
        <v>1285.6999999999998</v>
      </c>
      <c r="G197" s="37">
        <v>1265.9499999999996</v>
      </c>
      <c r="H197" s="37">
        <v>1336.8499999999997</v>
      </c>
      <c r="I197" s="37">
        <v>1356.6000000000001</v>
      </c>
      <c r="J197" s="37">
        <v>1372.2999999999997</v>
      </c>
      <c r="K197" s="28">
        <v>1340.9</v>
      </c>
      <c r="L197" s="28">
        <v>1305.45</v>
      </c>
      <c r="M197" s="28">
        <v>55.32159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1487.1</v>
      </c>
      <c r="D198" s="37">
        <v>1488.3999999999999</v>
      </c>
      <c r="E198" s="37">
        <v>1474.1499999999996</v>
      </c>
      <c r="F198" s="37">
        <v>1461.1999999999998</v>
      </c>
      <c r="G198" s="37">
        <v>1446.9499999999996</v>
      </c>
      <c r="H198" s="37">
        <v>1501.3499999999997</v>
      </c>
      <c r="I198" s="37">
        <v>1515.6000000000001</v>
      </c>
      <c r="J198" s="37">
        <v>1528.5499999999997</v>
      </c>
      <c r="K198" s="28">
        <v>1502.65</v>
      </c>
      <c r="L198" s="28">
        <v>1475.45</v>
      </c>
      <c r="M198" s="28">
        <v>25.372299999999999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773.45</v>
      </c>
      <c r="D199" s="37">
        <v>769.98333333333323</v>
      </c>
      <c r="E199" s="37">
        <v>764.96666666666647</v>
      </c>
      <c r="F199" s="37">
        <v>756.48333333333323</v>
      </c>
      <c r="G199" s="37">
        <v>751.46666666666647</v>
      </c>
      <c r="H199" s="37">
        <v>778.46666666666647</v>
      </c>
      <c r="I199" s="37">
        <v>783.48333333333312</v>
      </c>
      <c r="J199" s="37">
        <v>791.96666666666647</v>
      </c>
      <c r="K199" s="28">
        <v>775</v>
      </c>
      <c r="L199" s="28">
        <v>761.5</v>
      </c>
      <c r="M199" s="28">
        <v>4.1655499999999996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2520.85</v>
      </c>
      <c r="D200" s="37">
        <v>2520.9</v>
      </c>
      <c r="E200" s="37">
        <v>2491.8000000000002</v>
      </c>
      <c r="F200" s="37">
        <v>2462.75</v>
      </c>
      <c r="G200" s="37">
        <v>2433.65</v>
      </c>
      <c r="H200" s="37">
        <v>2549.9500000000003</v>
      </c>
      <c r="I200" s="37">
        <v>2579.0499999999997</v>
      </c>
      <c r="J200" s="37">
        <v>2608.1000000000004</v>
      </c>
      <c r="K200" s="28">
        <v>2550</v>
      </c>
      <c r="L200" s="28">
        <v>2491.85</v>
      </c>
      <c r="M200" s="28">
        <v>12.080019999999999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2786.7</v>
      </c>
      <c r="D201" s="37">
        <v>2784.6333333333332</v>
      </c>
      <c r="E201" s="37">
        <v>2767.2666666666664</v>
      </c>
      <c r="F201" s="37">
        <v>2747.833333333333</v>
      </c>
      <c r="G201" s="37">
        <v>2730.4666666666662</v>
      </c>
      <c r="H201" s="37">
        <v>2804.0666666666666</v>
      </c>
      <c r="I201" s="37">
        <v>2821.4333333333334</v>
      </c>
      <c r="J201" s="37">
        <v>2840.8666666666668</v>
      </c>
      <c r="K201" s="28">
        <v>2802</v>
      </c>
      <c r="L201" s="28">
        <v>2765.2</v>
      </c>
      <c r="M201" s="28">
        <v>0.92467999999999995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502.5</v>
      </c>
      <c r="D202" s="37">
        <v>498.51666666666665</v>
      </c>
      <c r="E202" s="37">
        <v>492.48333333333329</v>
      </c>
      <c r="F202" s="37">
        <v>482.46666666666664</v>
      </c>
      <c r="G202" s="37">
        <v>476.43333333333328</v>
      </c>
      <c r="H202" s="37">
        <v>508.5333333333333</v>
      </c>
      <c r="I202" s="37">
        <v>514.56666666666661</v>
      </c>
      <c r="J202" s="37">
        <v>524.58333333333326</v>
      </c>
      <c r="K202" s="28">
        <v>504.55</v>
      </c>
      <c r="L202" s="28">
        <v>488.5</v>
      </c>
      <c r="M202" s="28">
        <v>6.0619699999999996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1268.45</v>
      </c>
      <c r="D203" s="37">
        <v>1274.5</v>
      </c>
      <c r="E203" s="37">
        <v>1254</v>
      </c>
      <c r="F203" s="37">
        <v>1239.55</v>
      </c>
      <c r="G203" s="37">
        <v>1219.05</v>
      </c>
      <c r="H203" s="37">
        <v>1288.95</v>
      </c>
      <c r="I203" s="37">
        <v>1309.45</v>
      </c>
      <c r="J203" s="37">
        <v>1323.9</v>
      </c>
      <c r="K203" s="28">
        <v>1295</v>
      </c>
      <c r="L203" s="28">
        <v>1260.05</v>
      </c>
      <c r="M203" s="28">
        <v>4.9152300000000002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781.55</v>
      </c>
      <c r="D204" s="37">
        <v>778.51666666666677</v>
      </c>
      <c r="E204" s="37">
        <v>773.53333333333353</v>
      </c>
      <c r="F204" s="37">
        <v>765.51666666666677</v>
      </c>
      <c r="G204" s="37">
        <v>760.53333333333353</v>
      </c>
      <c r="H204" s="37">
        <v>786.53333333333353</v>
      </c>
      <c r="I204" s="37">
        <v>791.51666666666688</v>
      </c>
      <c r="J204" s="37">
        <v>799.53333333333353</v>
      </c>
      <c r="K204" s="28">
        <v>783.5</v>
      </c>
      <c r="L204" s="28">
        <v>770.5</v>
      </c>
      <c r="M204" s="28">
        <v>14.679550000000001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6670.55</v>
      </c>
      <c r="D205" s="37">
        <v>6641.4833333333336</v>
      </c>
      <c r="E205" s="37">
        <v>6594.1166666666668</v>
      </c>
      <c r="F205" s="37">
        <v>6517.6833333333334</v>
      </c>
      <c r="G205" s="37">
        <v>6470.3166666666666</v>
      </c>
      <c r="H205" s="37">
        <v>6717.916666666667</v>
      </c>
      <c r="I205" s="37">
        <v>6765.2833333333338</v>
      </c>
      <c r="J205" s="37">
        <v>6841.7166666666672</v>
      </c>
      <c r="K205" s="28">
        <v>6688.85</v>
      </c>
      <c r="L205" s="28">
        <v>6565.05</v>
      </c>
      <c r="M205" s="28">
        <v>2.1683699999999999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41.1</v>
      </c>
      <c r="D206" s="37">
        <v>40.283333333333331</v>
      </c>
      <c r="E206" s="37">
        <v>39.316666666666663</v>
      </c>
      <c r="F206" s="37">
        <v>37.533333333333331</v>
      </c>
      <c r="G206" s="37">
        <v>36.566666666666663</v>
      </c>
      <c r="H206" s="37">
        <v>42.066666666666663</v>
      </c>
      <c r="I206" s="37">
        <v>43.033333333333331</v>
      </c>
      <c r="J206" s="37">
        <v>44.816666666666663</v>
      </c>
      <c r="K206" s="28">
        <v>41.25</v>
      </c>
      <c r="L206" s="28">
        <v>38.5</v>
      </c>
      <c r="M206" s="28">
        <v>145.45312000000001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1500.75</v>
      </c>
      <c r="D207" s="37">
        <v>1496.7833333333335</v>
      </c>
      <c r="E207" s="37">
        <v>1475.5666666666671</v>
      </c>
      <c r="F207" s="37">
        <v>1450.3833333333334</v>
      </c>
      <c r="G207" s="37">
        <v>1429.166666666667</v>
      </c>
      <c r="H207" s="37">
        <v>1521.9666666666672</v>
      </c>
      <c r="I207" s="37">
        <v>1543.1833333333338</v>
      </c>
      <c r="J207" s="37">
        <v>1568.3666666666672</v>
      </c>
      <c r="K207" s="28">
        <v>1518</v>
      </c>
      <c r="L207" s="28">
        <v>1471.6</v>
      </c>
      <c r="M207" s="28">
        <v>3.7438899999999999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899.4</v>
      </c>
      <c r="D208" s="37">
        <v>895.48333333333323</v>
      </c>
      <c r="E208" s="37">
        <v>886.21666666666647</v>
      </c>
      <c r="F208" s="37">
        <v>873.03333333333319</v>
      </c>
      <c r="G208" s="37">
        <v>863.76666666666642</v>
      </c>
      <c r="H208" s="37">
        <v>908.66666666666652</v>
      </c>
      <c r="I208" s="37">
        <v>917.93333333333317</v>
      </c>
      <c r="J208" s="37">
        <v>931.11666666666656</v>
      </c>
      <c r="K208" s="28">
        <v>904.75</v>
      </c>
      <c r="L208" s="28">
        <v>882.3</v>
      </c>
      <c r="M208" s="28">
        <v>13.779310000000001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938.9</v>
      </c>
      <c r="D209" s="37">
        <v>943.33333333333337</v>
      </c>
      <c r="E209" s="37">
        <v>927.31666666666672</v>
      </c>
      <c r="F209" s="37">
        <v>915.73333333333335</v>
      </c>
      <c r="G209" s="37">
        <v>899.7166666666667</v>
      </c>
      <c r="H209" s="37">
        <v>954.91666666666674</v>
      </c>
      <c r="I209" s="37">
        <v>970.93333333333339</v>
      </c>
      <c r="J209" s="37">
        <v>982.51666666666677</v>
      </c>
      <c r="K209" s="28">
        <v>959.35</v>
      </c>
      <c r="L209" s="28">
        <v>931.75</v>
      </c>
      <c r="M209" s="28">
        <v>4.4668999999999999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405.8</v>
      </c>
      <c r="D210" s="37">
        <v>406.63333333333338</v>
      </c>
      <c r="E210" s="37">
        <v>402.36666666666679</v>
      </c>
      <c r="F210" s="37">
        <v>398.93333333333339</v>
      </c>
      <c r="G210" s="37">
        <v>394.6666666666668</v>
      </c>
      <c r="H210" s="37">
        <v>410.06666666666678</v>
      </c>
      <c r="I210" s="37">
        <v>414.33333333333331</v>
      </c>
      <c r="J210" s="37">
        <v>417.76666666666677</v>
      </c>
      <c r="K210" s="28">
        <v>410.9</v>
      </c>
      <c r="L210" s="28">
        <v>403.2</v>
      </c>
      <c r="M210" s="28">
        <v>85.227500000000006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10.1</v>
      </c>
      <c r="D211" s="37">
        <v>10</v>
      </c>
      <c r="E211" s="37">
        <v>9.6999999999999993</v>
      </c>
      <c r="F211" s="37">
        <v>9.2999999999999989</v>
      </c>
      <c r="G211" s="37">
        <v>8.9999999999999982</v>
      </c>
      <c r="H211" s="37">
        <v>10.4</v>
      </c>
      <c r="I211" s="37">
        <v>10.700000000000001</v>
      </c>
      <c r="J211" s="37">
        <v>11.100000000000001</v>
      </c>
      <c r="K211" s="28">
        <v>10.3</v>
      </c>
      <c r="L211" s="28">
        <v>9.6</v>
      </c>
      <c r="M211" s="28">
        <v>2897.1345900000001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1260.8499999999999</v>
      </c>
      <c r="D212" s="37">
        <v>1256.5</v>
      </c>
      <c r="E212" s="37">
        <v>1248.3</v>
      </c>
      <c r="F212" s="37">
        <v>1235.75</v>
      </c>
      <c r="G212" s="37">
        <v>1227.55</v>
      </c>
      <c r="H212" s="37">
        <v>1269.05</v>
      </c>
      <c r="I212" s="37">
        <v>1277.2499999999998</v>
      </c>
      <c r="J212" s="37">
        <v>1289.8</v>
      </c>
      <c r="K212" s="28">
        <v>1264.7</v>
      </c>
      <c r="L212" s="28">
        <v>1243.95</v>
      </c>
      <c r="M212" s="28">
        <v>4.4033600000000002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1603.65</v>
      </c>
      <c r="D213" s="37">
        <v>1595.6333333333332</v>
      </c>
      <c r="E213" s="37">
        <v>1578.0166666666664</v>
      </c>
      <c r="F213" s="37">
        <v>1552.3833333333332</v>
      </c>
      <c r="G213" s="37">
        <v>1534.7666666666664</v>
      </c>
      <c r="H213" s="37">
        <v>1621.2666666666664</v>
      </c>
      <c r="I213" s="37">
        <v>1638.8833333333332</v>
      </c>
      <c r="J213" s="37">
        <v>1664.5166666666664</v>
      </c>
      <c r="K213" s="28">
        <v>1613.25</v>
      </c>
      <c r="L213" s="28">
        <v>1570</v>
      </c>
      <c r="M213" s="28">
        <v>1.66665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601.79999999999995</v>
      </c>
      <c r="D214" s="37">
        <v>598.16666666666663</v>
      </c>
      <c r="E214" s="37">
        <v>592.93333333333328</v>
      </c>
      <c r="F214" s="37">
        <v>584.06666666666661</v>
      </c>
      <c r="G214" s="37">
        <v>578.83333333333326</v>
      </c>
      <c r="H214" s="37">
        <v>607.0333333333333</v>
      </c>
      <c r="I214" s="37">
        <v>612.26666666666665</v>
      </c>
      <c r="J214" s="37">
        <v>621.13333333333333</v>
      </c>
      <c r="K214" s="37">
        <v>603.4</v>
      </c>
      <c r="L214" s="37">
        <v>589.29999999999995</v>
      </c>
      <c r="M214" s="37">
        <v>42.839970000000001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12.65</v>
      </c>
      <c r="D215" s="37">
        <v>12.533333333333333</v>
      </c>
      <c r="E215" s="37">
        <v>12.366666666666667</v>
      </c>
      <c r="F215" s="37">
        <v>12.083333333333334</v>
      </c>
      <c r="G215" s="37">
        <v>11.916666666666668</v>
      </c>
      <c r="H215" s="37">
        <v>12.816666666666666</v>
      </c>
      <c r="I215" s="37">
        <v>12.983333333333334</v>
      </c>
      <c r="J215" s="37">
        <v>13.266666666666666</v>
      </c>
      <c r="K215" s="37">
        <v>12.7</v>
      </c>
      <c r="L215" s="37">
        <v>12.25</v>
      </c>
      <c r="M215" s="37">
        <v>873.42736000000002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299.8</v>
      </c>
      <c r="D216" s="37">
        <v>295.61666666666667</v>
      </c>
      <c r="E216" s="37">
        <v>289.33333333333337</v>
      </c>
      <c r="F216" s="37">
        <v>278.86666666666667</v>
      </c>
      <c r="G216" s="37">
        <v>272.58333333333337</v>
      </c>
      <c r="H216" s="37">
        <v>306.08333333333337</v>
      </c>
      <c r="I216" s="37">
        <v>312.36666666666667</v>
      </c>
      <c r="J216" s="37">
        <v>322.83333333333337</v>
      </c>
      <c r="K216" s="37">
        <v>301.89999999999998</v>
      </c>
      <c r="L216" s="37">
        <v>285.14999999999998</v>
      </c>
      <c r="M216" s="37">
        <v>136.9803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J11" sqref="J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3"/>
      <c r="B1" s="40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6" t="s">
        <v>16</v>
      </c>
      <c r="B9" s="398" t="s">
        <v>18</v>
      </c>
      <c r="C9" s="402" t="s">
        <v>20</v>
      </c>
      <c r="D9" s="402" t="s">
        <v>21</v>
      </c>
      <c r="E9" s="393" t="s">
        <v>22</v>
      </c>
      <c r="F9" s="394"/>
      <c r="G9" s="395"/>
      <c r="H9" s="393" t="s">
        <v>23</v>
      </c>
      <c r="I9" s="394"/>
      <c r="J9" s="395"/>
      <c r="K9" s="23"/>
      <c r="L9" s="24"/>
      <c r="M9" s="50"/>
      <c r="N9" s="1"/>
      <c r="O9" s="1"/>
    </row>
    <row r="10" spans="1:15" ht="42.75" customHeight="1">
      <c r="A10" s="400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19972.849999999999</v>
      </c>
      <c r="D11" s="321">
        <v>20026.2</v>
      </c>
      <c r="E11" s="321">
        <v>19626.650000000001</v>
      </c>
      <c r="F11" s="321">
        <v>19280.45</v>
      </c>
      <c r="G11" s="321">
        <v>18880.900000000001</v>
      </c>
      <c r="H11" s="321">
        <v>20372.400000000001</v>
      </c>
      <c r="I11" s="321">
        <v>20771.949999999997</v>
      </c>
      <c r="J11" s="321">
        <v>21118.15</v>
      </c>
      <c r="K11" s="320">
        <v>20425.75</v>
      </c>
      <c r="L11" s="320">
        <v>19680</v>
      </c>
      <c r="M11" s="320">
        <v>4.2840000000000003E-2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459.2</v>
      </c>
      <c r="D12" s="321">
        <v>451.33333333333331</v>
      </c>
      <c r="E12" s="321">
        <v>437.86666666666662</v>
      </c>
      <c r="F12" s="321">
        <v>416.5333333333333</v>
      </c>
      <c r="G12" s="321">
        <v>403.06666666666661</v>
      </c>
      <c r="H12" s="321">
        <v>472.66666666666663</v>
      </c>
      <c r="I12" s="321">
        <v>486.13333333333333</v>
      </c>
      <c r="J12" s="321">
        <v>507.46666666666664</v>
      </c>
      <c r="K12" s="320">
        <v>464.8</v>
      </c>
      <c r="L12" s="320">
        <v>430</v>
      </c>
      <c r="M12" s="320">
        <v>3.5001799999999998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956.4</v>
      </c>
      <c r="D13" s="321">
        <v>961.51666666666677</v>
      </c>
      <c r="E13" s="321">
        <v>945.68333333333351</v>
      </c>
      <c r="F13" s="321">
        <v>934.9666666666667</v>
      </c>
      <c r="G13" s="321">
        <v>919.13333333333344</v>
      </c>
      <c r="H13" s="321">
        <v>972.23333333333358</v>
      </c>
      <c r="I13" s="321">
        <v>988.06666666666683</v>
      </c>
      <c r="J13" s="321">
        <v>998.78333333333364</v>
      </c>
      <c r="K13" s="320">
        <v>977.35</v>
      </c>
      <c r="L13" s="320">
        <v>950.8</v>
      </c>
      <c r="M13" s="320">
        <v>7.31142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2514.25</v>
      </c>
      <c r="D14" s="321">
        <v>2515.4500000000003</v>
      </c>
      <c r="E14" s="321">
        <v>2448.9000000000005</v>
      </c>
      <c r="F14" s="321">
        <v>2383.5500000000002</v>
      </c>
      <c r="G14" s="321">
        <v>2317.0000000000005</v>
      </c>
      <c r="H14" s="321">
        <v>2580.8000000000006</v>
      </c>
      <c r="I14" s="321">
        <v>2647.3500000000008</v>
      </c>
      <c r="J14" s="321">
        <v>2712.7000000000007</v>
      </c>
      <c r="K14" s="320">
        <v>2582</v>
      </c>
      <c r="L14" s="320">
        <v>2450.1</v>
      </c>
      <c r="M14" s="320">
        <v>2.0637699999999999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2114.3000000000002</v>
      </c>
      <c r="D15" s="321">
        <v>2123.4333333333334</v>
      </c>
      <c r="E15" s="321">
        <v>2091.8666666666668</v>
      </c>
      <c r="F15" s="321">
        <v>2069.4333333333334</v>
      </c>
      <c r="G15" s="321">
        <v>2037.8666666666668</v>
      </c>
      <c r="H15" s="321">
        <v>2145.8666666666668</v>
      </c>
      <c r="I15" s="321">
        <v>2177.4333333333334</v>
      </c>
      <c r="J15" s="321">
        <v>2199.8666666666668</v>
      </c>
      <c r="K15" s="320">
        <v>2155</v>
      </c>
      <c r="L15" s="320">
        <v>2101</v>
      </c>
      <c r="M15" s="320">
        <v>1.8059099999999999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17512.400000000001</v>
      </c>
      <c r="D16" s="321">
        <v>17550.8</v>
      </c>
      <c r="E16" s="321">
        <v>17361.599999999999</v>
      </c>
      <c r="F16" s="321">
        <v>17210.8</v>
      </c>
      <c r="G16" s="321">
        <v>17021.599999999999</v>
      </c>
      <c r="H16" s="321">
        <v>17701.599999999999</v>
      </c>
      <c r="I16" s="321">
        <v>17890.800000000003</v>
      </c>
      <c r="J16" s="321">
        <v>18041.599999999999</v>
      </c>
      <c r="K16" s="320">
        <v>17740</v>
      </c>
      <c r="L16" s="320">
        <v>17400</v>
      </c>
      <c r="M16" s="320">
        <v>0.13902999999999999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111.9</v>
      </c>
      <c r="D17" s="321">
        <v>110.66666666666667</v>
      </c>
      <c r="E17" s="321">
        <v>109.03333333333335</v>
      </c>
      <c r="F17" s="321">
        <v>106.16666666666667</v>
      </c>
      <c r="G17" s="321">
        <v>104.53333333333335</v>
      </c>
      <c r="H17" s="321">
        <v>113.53333333333335</v>
      </c>
      <c r="I17" s="321">
        <v>115.16666666666667</v>
      </c>
      <c r="J17" s="321">
        <v>118.03333333333335</v>
      </c>
      <c r="K17" s="320">
        <v>112.3</v>
      </c>
      <c r="L17" s="320">
        <v>107.8</v>
      </c>
      <c r="M17" s="320">
        <v>33.295029999999997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300</v>
      </c>
      <c r="D18" s="321">
        <v>299.68333333333334</v>
      </c>
      <c r="E18" s="321">
        <v>295.4666666666667</v>
      </c>
      <c r="F18" s="321">
        <v>290.93333333333334</v>
      </c>
      <c r="G18" s="321">
        <v>286.7166666666667</v>
      </c>
      <c r="H18" s="321">
        <v>304.2166666666667</v>
      </c>
      <c r="I18" s="321">
        <v>308.43333333333328</v>
      </c>
      <c r="J18" s="321">
        <v>312.9666666666667</v>
      </c>
      <c r="K18" s="320">
        <v>303.89999999999998</v>
      </c>
      <c r="L18" s="320">
        <v>295.14999999999998</v>
      </c>
      <c r="M18" s="320">
        <v>22.735150000000001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2151</v>
      </c>
      <c r="D19" s="321">
        <v>2146.4500000000003</v>
      </c>
      <c r="E19" s="321">
        <v>2132.9000000000005</v>
      </c>
      <c r="F19" s="321">
        <v>2114.8000000000002</v>
      </c>
      <c r="G19" s="321">
        <v>2101.2500000000005</v>
      </c>
      <c r="H19" s="321">
        <v>2164.5500000000006</v>
      </c>
      <c r="I19" s="321">
        <v>2178.1000000000008</v>
      </c>
      <c r="J19" s="321">
        <v>2196.2000000000007</v>
      </c>
      <c r="K19" s="320">
        <v>2160</v>
      </c>
      <c r="L19" s="320">
        <v>2128.35</v>
      </c>
      <c r="M19" s="320">
        <v>8.3823399999999992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2043.65</v>
      </c>
      <c r="D20" s="321">
        <v>2035.2333333333333</v>
      </c>
      <c r="E20" s="321">
        <v>2021.4666666666667</v>
      </c>
      <c r="F20" s="321">
        <v>1999.2833333333333</v>
      </c>
      <c r="G20" s="321">
        <v>1985.5166666666667</v>
      </c>
      <c r="H20" s="321">
        <v>2057.416666666667</v>
      </c>
      <c r="I20" s="321">
        <v>2071.1833333333334</v>
      </c>
      <c r="J20" s="321">
        <v>2093.3666666666668</v>
      </c>
      <c r="K20" s="320">
        <v>2049</v>
      </c>
      <c r="L20" s="320">
        <v>2013.05</v>
      </c>
      <c r="M20" s="320">
        <v>12.671110000000001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1945.1</v>
      </c>
      <c r="D21" s="321">
        <v>1939.25</v>
      </c>
      <c r="E21" s="321">
        <v>1913.05</v>
      </c>
      <c r="F21" s="321">
        <v>1881</v>
      </c>
      <c r="G21" s="321">
        <v>1854.8</v>
      </c>
      <c r="H21" s="321">
        <v>1971.3</v>
      </c>
      <c r="I21" s="321">
        <v>1997.4999999999998</v>
      </c>
      <c r="J21" s="321">
        <v>2029.55</v>
      </c>
      <c r="K21" s="320">
        <v>1965.45</v>
      </c>
      <c r="L21" s="320">
        <v>1907.2</v>
      </c>
      <c r="M21" s="320">
        <v>10.15269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785.75</v>
      </c>
      <c r="D22" s="321">
        <v>783.65</v>
      </c>
      <c r="E22" s="321">
        <v>776.59999999999991</v>
      </c>
      <c r="F22" s="321">
        <v>767.44999999999993</v>
      </c>
      <c r="G22" s="321">
        <v>760.39999999999986</v>
      </c>
      <c r="H22" s="321">
        <v>792.8</v>
      </c>
      <c r="I22" s="321">
        <v>799.84999999999991</v>
      </c>
      <c r="J22" s="321">
        <v>809</v>
      </c>
      <c r="K22" s="320">
        <v>790.7</v>
      </c>
      <c r="L22" s="320">
        <v>774.5</v>
      </c>
      <c r="M22" s="320">
        <v>68.167429999999996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2421.4499999999998</v>
      </c>
      <c r="D23" s="321">
        <v>2408.85</v>
      </c>
      <c r="E23" s="321">
        <v>2367.6999999999998</v>
      </c>
      <c r="F23" s="321">
        <v>2313.9499999999998</v>
      </c>
      <c r="G23" s="321">
        <v>2272.7999999999997</v>
      </c>
      <c r="H23" s="321">
        <v>2462.6</v>
      </c>
      <c r="I23" s="321">
        <v>2503.7500000000005</v>
      </c>
      <c r="J23" s="321">
        <v>2557.5</v>
      </c>
      <c r="K23" s="320">
        <v>2450</v>
      </c>
      <c r="L23" s="320">
        <v>2355.1</v>
      </c>
      <c r="M23" s="320">
        <v>1.96411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288.45</v>
      </c>
      <c r="D24" s="321">
        <v>288.66666666666669</v>
      </c>
      <c r="E24" s="321">
        <v>283.38333333333338</v>
      </c>
      <c r="F24" s="321">
        <v>278.31666666666672</v>
      </c>
      <c r="G24" s="321">
        <v>273.03333333333342</v>
      </c>
      <c r="H24" s="321">
        <v>293.73333333333335</v>
      </c>
      <c r="I24" s="321">
        <v>299.01666666666665</v>
      </c>
      <c r="J24" s="321">
        <v>304.08333333333331</v>
      </c>
      <c r="K24" s="320">
        <v>293.95</v>
      </c>
      <c r="L24" s="320">
        <v>283.60000000000002</v>
      </c>
      <c r="M24" s="320">
        <v>1.89872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219.5</v>
      </c>
      <c r="D25" s="321">
        <v>215.16666666666666</v>
      </c>
      <c r="E25" s="321">
        <v>209.5333333333333</v>
      </c>
      <c r="F25" s="321">
        <v>199.56666666666663</v>
      </c>
      <c r="G25" s="321">
        <v>193.93333333333328</v>
      </c>
      <c r="H25" s="321">
        <v>225.13333333333333</v>
      </c>
      <c r="I25" s="321">
        <v>230.76666666666671</v>
      </c>
      <c r="J25" s="321">
        <v>240.73333333333335</v>
      </c>
      <c r="K25" s="320">
        <v>220.8</v>
      </c>
      <c r="L25" s="320">
        <v>205.2</v>
      </c>
      <c r="M25" s="320">
        <v>13.535299999999999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1268.55</v>
      </c>
      <c r="D26" s="321">
        <v>1270.75</v>
      </c>
      <c r="E26" s="321">
        <v>1257.8</v>
      </c>
      <c r="F26" s="321">
        <v>1247.05</v>
      </c>
      <c r="G26" s="321">
        <v>1234.0999999999999</v>
      </c>
      <c r="H26" s="321">
        <v>1281.5</v>
      </c>
      <c r="I26" s="321">
        <v>1294.4499999999998</v>
      </c>
      <c r="J26" s="321">
        <v>1305.2</v>
      </c>
      <c r="K26" s="320">
        <v>1283.7</v>
      </c>
      <c r="L26" s="320">
        <v>1260</v>
      </c>
      <c r="M26" s="320">
        <v>2.0504899999999999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1637.2</v>
      </c>
      <c r="D27" s="321">
        <v>1635.4666666666665</v>
      </c>
      <c r="E27" s="321">
        <v>1614.133333333333</v>
      </c>
      <c r="F27" s="321">
        <v>1591.0666666666666</v>
      </c>
      <c r="G27" s="321">
        <v>1569.7333333333331</v>
      </c>
      <c r="H27" s="321">
        <v>1658.5333333333328</v>
      </c>
      <c r="I27" s="321">
        <v>1679.8666666666663</v>
      </c>
      <c r="J27" s="321">
        <v>1702.9333333333327</v>
      </c>
      <c r="K27" s="320">
        <v>1656.8</v>
      </c>
      <c r="L27" s="320">
        <v>1612.4</v>
      </c>
      <c r="M27" s="320">
        <v>0.72421999999999997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1775.95</v>
      </c>
      <c r="D28" s="321">
        <v>1786.45</v>
      </c>
      <c r="E28" s="321">
        <v>1751</v>
      </c>
      <c r="F28" s="321">
        <v>1726.05</v>
      </c>
      <c r="G28" s="321">
        <v>1690.6</v>
      </c>
      <c r="H28" s="321">
        <v>1811.4</v>
      </c>
      <c r="I28" s="321">
        <v>1846.8500000000004</v>
      </c>
      <c r="J28" s="321">
        <v>1871.8000000000002</v>
      </c>
      <c r="K28" s="320">
        <v>1821.9</v>
      </c>
      <c r="L28" s="320">
        <v>1761.5</v>
      </c>
      <c r="M28" s="320">
        <v>0.57984000000000002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73.95</v>
      </c>
      <c r="D29" s="321">
        <v>74.100000000000009</v>
      </c>
      <c r="E29" s="321">
        <v>72.40000000000002</v>
      </c>
      <c r="F29" s="321">
        <v>70.850000000000009</v>
      </c>
      <c r="G29" s="321">
        <v>69.15000000000002</v>
      </c>
      <c r="H29" s="321">
        <v>75.65000000000002</v>
      </c>
      <c r="I29" s="321">
        <v>77.350000000000009</v>
      </c>
      <c r="J29" s="321">
        <v>78.90000000000002</v>
      </c>
      <c r="K29" s="320">
        <v>75.8</v>
      </c>
      <c r="L29" s="320">
        <v>72.55</v>
      </c>
      <c r="M29" s="320">
        <v>6.6154099999999998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3493.2</v>
      </c>
      <c r="D30" s="321">
        <v>3528.3666666666663</v>
      </c>
      <c r="E30" s="321">
        <v>3436.8833333333328</v>
      </c>
      <c r="F30" s="321">
        <v>3380.5666666666666</v>
      </c>
      <c r="G30" s="321">
        <v>3289.083333333333</v>
      </c>
      <c r="H30" s="321">
        <v>3584.6833333333325</v>
      </c>
      <c r="I30" s="321">
        <v>3676.1666666666661</v>
      </c>
      <c r="J30" s="321">
        <v>3732.4833333333322</v>
      </c>
      <c r="K30" s="320">
        <v>3619.85</v>
      </c>
      <c r="L30" s="320">
        <v>3472.05</v>
      </c>
      <c r="M30" s="320">
        <v>1.5331399999999999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2964.75</v>
      </c>
      <c r="D31" s="321">
        <v>2939.9166666666665</v>
      </c>
      <c r="E31" s="321">
        <v>2891.833333333333</v>
      </c>
      <c r="F31" s="321">
        <v>2818.9166666666665</v>
      </c>
      <c r="G31" s="321">
        <v>2770.833333333333</v>
      </c>
      <c r="H31" s="321">
        <v>3012.833333333333</v>
      </c>
      <c r="I31" s="321">
        <v>3060.9166666666661</v>
      </c>
      <c r="J31" s="321">
        <v>3133.833333333333</v>
      </c>
      <c r="K31" s="320">
        <v>2988</v>
      </c>
      <c r="L31" s="320">
        <v>2867</v>
      </c>
      <c r="M31" s="320">
        <v>0.78044999999999998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26.3</v>
      </c>
      <c r="D32" s="321">
        <v>26.100000000000005</v>
      </c>
      <c r="E32" s="321">
        <v>25.600000000000009</v>
      </c>
      <c r="F32" s="321">
        <v>24.900000000000002</v>
      </c>
      <c r="G32" s="321">
        <v>24.400000000000006</v>
      </c>
      <c r="H32" s="321">
        <v>26.800000000000011</v>
      </c>
      <c r="I32" s="321">
        <v>27.300000000000004</v>
      </c>
      <c r="J32" s="321">
        <v>28.000000000000014</v>
      </c>
      <c r="K32" s="320">
        <v>26.6</v>
      </c>
      <c r="L32" s="320">
        <v>25.4</v>
      </c>
      <c r="M32" s="320">
        <v>166.23433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558.35</v>
      </c>
      <c r="D33" s="321">
        <v>551.7833333333333</v>
      </c>
      <c r="E33" s="321">
        <v>543.66666666666663</v>
      </c>
      <c r="F33" s="321">
        <v>528.98333333333335</v>
      </c>
      <c r="G33" s="321">
        <v>520.86666666666667</v>
      </c>
      <c r="H33" s="321">
        <v>566.46666666666658</v>
      </c>
      <c r="I33" s="321">
        <v>574.58333333333337</v>
      </c>
      <c r="J33" s="321">
        <v>589.26666666666654</v>
      </c>
      <c r="K33" s="320">
        <v>559.9</v>
      </c>
      <c r="L33" s="320">
        <v>537.1</v>
      </c>
      <c r="M33" s="320">
        <v>8.4906799999999993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3608.9</v>
      </c>
      <c r="D34" s="321">
        <v>3588.9666666666667</v>
      </c>
      <c r="E34" s="321">
        <v>3544.9333333333334</v>
      </c>
      <c r="F34" s="321">
        <v>3480.9666666666667</v>
      </c>
      <c r="G34" s="321">
        <v>3436.9333333333334</v>
      </c>
      <c r="H34" s="321">
        <v>3652.9333333333334</v>
      </c>
      <c r="I34" s="321">
        <v>3696.9666666666672</v>
      </c>
      <c r="J34" s="321">
        <v>3760.9333333333334</v>
      </c>
      <c r="K34" s="320">
        <v>3633</v>
      </c>
      <c r="L34" s="320">
        <v>3525</v>
      </c>
      <c r="M34" s="320">
        <v>0.76383999999999996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304.95</v>
      </c>
      <c r="D35" s="321">
        <v>303.31666666666666</v>
      </c>
      <c r="E35" s="321">
        <v>300.13333333333333</v>
      </c>
      <c r="F35" s="321">
        <v>295.31666666666666</v>
      </c>
      <c r="G35" s="321">
        <v>292.13333333333333</v>
      </c>
      <c r="H35" s="321">
        <v>308.13333333333333</v>
      </c>
      <c r="I35" s="321">
        <v>311.31666666666661</v>
      </c>
      <c r="J35" s="321">
        <v>316.13333333333333</v>
      </c>
      <c r="K35" s="320">
        <v>306.5</v>
      </c>
      <c r="L35" s="320">
        <v>298.5</v>
      </c>
      <c r="M35" s="320">
        <v>34.56879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1542.85</v>
      </c>
      <c r="D36" s="321">
        <v>1561.7166666666665</v>
      </c>
      <c r="E36" s="321">
        <v>1516.133333333333</v>
      </c>
      <c r="F36" s="321">
        <v>1489.4166666666665</v>
      </c>
      <c r="G36" s="321">
        <v>1443.833333333333</v>
      </c>
      <c r="H36" s="321">
        <v>1588.4333333333329</v>
      </c>
      <c r="I36" s="321">
        <v>1634.0166666666664</v>
      </c>
      <c r="J36" s="321">
        <v>1660.7333333333329</v>
      </c>
      <c r="K36" s="320">
        <v>1607.3</v>
      </c>
      <c r="L36" s="320">
        <v>1535</v>
      </c>
      <c r="M36" s="320">
        <v>5.5103200000000001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831.2</v>
      </c>
      <c r="D37" s="321">
        <v>828.06666666666661</v>
      </c>
      <c r="E37" s="321">
        <v>818.13333333333321</v>
      </c>
      <c r="F37" s="321">
        <v>805.06666666666661</v>
      </c>
      <c r="G37" s="321">
        <v>795.13333333333321</v>
      </c>
      <c r="H37" s="321">
        <v>841.13333333333321</v>
      </c>
      <c r="I37" s="321">
        <v>851.06666666666661</v>
      </c>
      <c r="J37" s="321">
        <v>864.13333333333321</v>
      </c>
      <c r="K37" s="320">
        <v>838</v>
      </c>
      <c r="L37" s="320">
        <v>815</v>
      </c>
      <c r="M37" s="320">
        <v>0.81428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941.35</v>
      </c>
      <c r="D38" s="321">
        <v>932.43333333333339</v>
      </c>
      <c r="E38" s="321">
        <v>920.86666666666679</v>
      </c>
      <c r="F38" s="321">
        <v>900.38333333333344</v>
      </c>
      <c r="G38" s="321">
        <v>888.81666666666683</v>
      </c>
      <c r="H38" s="321">
        <v>952.91666666666674</v>
      </c>
      <c r="I38" s="321">
        <v>964.48333333333335</v>
      </c>
      <c r="J38" s="321">
        <v>984.9666666666667</v>
      </c>
      <c r="K38" s="320">
        <v>944</v>
      </c>
      <c r="L38" s="320">
        <v>911.95</v>
      </c>
      <c r="M38" s="320">
        <v>5.2248799999999997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752.65</v>
      </c>
      <c r="D39" s="321">
        <v>749.95000000000016</v>
      </c>
      <c r="E39" s="321">
        <v>744.90000000000032</v>
      </c>
      <c r="F39" s="321">
        <v>737.1500000000002</v>
      </c>
      <c r="G39" s="321">
        <v>732.10000000000036</v>
      </c>
      <c r="H39" s="321">
        <v>757.70000000000027</v>
      </c>
      <c r="I39" s="321">
        <v>762.75000000000023</v>
      </c>
      <c r="J39" s="321">
        <v>770.50000000000023</v>
      </c>
      <c r="K39" s="320">
        <v>755</v>
      </c>
      <c r="L39" s="320">
        <v>742.2</v>
      </c>
      <c r="M39" s="320">
        <v>1.83382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4506.8999999999996</v>
      </c>
      <c r="D40" s="321">
        <v>4506.666666666667</v>
      </c>
      <c r="E40" s="321">
        <v>4455.3333333333339</v>
      </c>
      <c r="F40" s="321">
        <v>4403.7666666666673</v>
      </c>
      <c r="G40" s="321">
        <v>4352.4333333333343</v>
      </c>
      <c r="H40" s="321">
        <v>4558.2333333333336</v>
      </c>
      <c r="I40" s="321">
        <v>4609.5666666666675</v>
      </c>
      <c r="J40" s="321">
        <v>4661.1333333333332</v>
      </c>
      <c r="K40" s="320">
        <v>4558</v>
      </c>
      <c r="L40" s="320">
        <v>4455.1000000000004</v>
      </c>
      <c r="M40" s="320">
        <v>8.2788000000000004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195.7</v>
      </c>
      <c r="D41" s="321">
        <v>193.91666666666666</v>
      </c>
      <c r="E41" s="321">
        <v>191.43333333333331</v>
      </c>
      <c r="F41" s="321">
        <v>187.16666666666666</v>
      </c>
      <c r="G41" s="321">
        <v>184.68333333333331</v>
      </c>
      <c r="H41" s="321">
        <v>198.18333333333331</v>
      </c>
      <c r="I41" s="321">
        <v>200.66666666666666</v>
      </c>
      <c r="J41" s="321">
        <v>204.93333333333331</v>
      </c>
      <c r="K41" s="320">
        <v>196.4</v>
      </c>
      <c r="L41" s="320">
        <v>189.65</v>
      </c>
      <c r="M41" s="320">
        <v>29.646370000000001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427.4</v>
      </c>
      <c r="D42" s="321">
        <v>427.66666666666669</v>
      </c>
      <c r="E42" s="321">
        <v>421.73333333333335</v>
      </c>
      <c r="F42" s="321">
        <v>416.06666666666666</v>
      </c>
      <c r="G42" s="321">
        <v>410.13333333333333</v>
      </c>
      <c r="H42" s="321">
        <v>433.33333333333337</v>
      </c>
      <c r="I42" s="321">
        <v>439.26666666666665</v>
      </c>
      <c r="J42" s="321">
        <v>444.93333333333339</v>
      </c>
      <c r="K42" s="320">
        <v>433.6</v>
      </c>
      <c r="L42" s="320">
        <v>422</v>
      </c>
      <c r="M42" s="320">
        <v>2.2351399999999999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89.45</v>
      </c>
      <c r="D43" s="321">
        <v>88.466666666666683</v>
      </c>
      <c r="E43" s="321">
        <v>87.03333333333336</v>
      </c>
      <c r="F43" s="321">
        <v>84.616666666666674</v>
      </c>
      <c r="G43" s="321">
        <v>83.183333333333351</v>
      </c>
      <c r="H43" s="321">
        <v>90.883333333333368</v>
      </c>
      <c r="I43" s="321">
        <v>92.316666666666677</v>
      </c>
      <c r="J43" s="321">
        <v>94.733333333333377</v>
      </c>
      <c r="K43" s="320">
        <v>89.9</v>
      </c>
      <c r="L43" s="320">
        <v>86.05</v>
      </c>
      <c r="M43" s="320">
        <v>8.9004499999999993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119.15</v>
      </c>
      <c r="D44" s="321">
        <v>118.38333333333334</v>
      </c>
      <c r="E44" s="321">
        <v>117.06666666666668</v>
      </c>
      <c r="F44" s="321">
        <v>114.98333333333333</v>
      </c>
      <c r="G44" s="321">
        <v>113.66666666666667</v>
      </c>
      <c r="H44" s="321">
        <v>120.46666666666668</v>
      </c>
      <c r="I44" s="321">
        <v>121.78333333333335</v>
      </c>
      <c r="J44" s="321">
        <v>123.86666666666669</v>
      </c>
      <c r="K44" s="320">
        <v>119.7</v>
      </c>
      <c r="L44" s="320">
        <v>116.3</v>
      </c>
      <c r="M44" s="320">
        <v>126.97606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3114.15</v>
      </c>
      <c r="D45" s="321">
        <v>3107.6</v>
      </c>
      <c r="E45" s="321">
        <v>3094.2</v>
      </c>
      <c r="F45" s="321">
        <v>3074.25</v>
      </c>
      <c r="G45" s="321">
        <v>3060.85</v>
      </c>
      <c r="H45" s="321">
        <v>3127.5499999999997</v>
      </c>
      <c r="I45" s="321">
        <v>3140.9500000000003</v>
      </c>
      <c r="J45" s="321">
        <v>3160.8999999999996</v>
      </c>
      <c r="K45" s="320">
        <v>3121</v>
      </c>
      <c r="L45" s="320">
        <v>3087.65</v>
      </c>
      <c r="M45" s="320">
        <v>6.37392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194.1</v>
      </c>
      <c r="D46" s="321">
        <v>196.21666666666667</v>
      </c>
      <c r="E46" s="321">
        <v>190.98333333333335</v>
      </c>
      <c r="F46" s="321">
        <v>187.86666666666667</v>
      </c>
      <c r="G46" s="321">
        <v>182.63333333333335</v>
      </c>
      <c r="H46" s="321">
        <v>199.33333333333334</v>
      </c>
      <c r="I46" s="321">
        <v>204.56666666666663</v>
      </c>
      <c r="J46" s="321">
        <v>207.68333333333334</v>
      </c>
      <c r="K46" s="320">
        <v>201.45</v>
      </c>
      <c r="L46" s="320">
        <v>193.1</v>
      </c>
      <c r="M46" s="320">
        <v>6.7050000000000001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1980.7</v>
      </c>
      <c r="D47" s="321">
        <v>1996.8999999999999</v>
      </c>
      <c r="E47" s="321">
        <v>1959.7999999999997</v>
      </c>
      <c r="F47" s="321">
        <v>1938.8999999999999</v>
      </c>
      <c r="G47" s="321">
        <v>1901.7999999999997</v>
      </c>
      <c r="H47" s="321">
        <v>2017.7999999999997</v>
      </c>
      <c r="I47" s="321">
        <v>2054.8999999999996</v>
      </c>
      <c r="J47" s="321">
        <v>2075.7999999999997</v>
      </c>
      <c r="K47" s="320">
        <v>2034</v>
      </c>
      <c r="L47" s="320">
        <v>1976</v>
      </c>
      <c r="M47" s="320">
        <v>4.1555099999999996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2597.4</v>
      </c>
      <c r="D48" s="321">
        <v>2586.4500000000003</v>
      </c>
      <c r="E48" s="321">
        <v>2562.9500000000007</v>
      </c>
      <c r="F48" s="321">
        <v>2528.5000000000005</v>
      </c>
      <c r="G48" s="321">
        <v>2505.0000000000009</v>
      </c>
      <c r="H48" s="321">
        <v>2620.9000000000005</v>
      </c>
      <c r="I48" s="321">
        <v>2644.3999999999996</v>
      </c>
      <c r="J48" s="321">
        <v>2678.8500000000004</v>
      </c>
      <c r="K48" s="320">
        <v>2609.9499999999998</v>
      </c>
      <c r="L48" s="320">
        <v>2552</v>
      </c>
      <c r="M48" s="320">
        <v>0.10306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2249.5</v>
      </c>
      <c r="D49" s="321">
        <v>2228.7166666666667</v>
      </c>
      <c r="E49" s="321">
        <v>2176.4333333333334</v>
      </c>
      <c r="F49" s="321">
        <v>2103.3666666666668</v>
      </c>
      <c r="G49" s="321">
        <v>2051.0833333333335</v>
      </c>
      <c r="H49" s="321">
        <v>2301.7833333333333</v>
      </c>
      <c r="I49" s="321">
        <v>2354.0666666666671</v>
      </c>
      <c r="J49" s="321">
        <v>2427.1333333333332</v>
      </c>
      <c r="K49" s="320">
        <v>2281</v>
      </c>
      <c r="L49" s="320">
        <v>2155.65</v>
      </c>
      <c r="M49" s="320">
        <v>2.3988299999999998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9870.0499999999993</v>
      </c>
      <c r="D50" s="321">
        <v>10003.316666666666</v>
      </c>
      <c r="E50" s="321">
        <v>9696.7333333333318</v>
      </c>
      <c r="F50" s="321">
        <v>9523.4166666666661</v>
      </c>
      <c r="G50" s="321">
        <v>9216.8333333333321</v>
      </c>
      <c r="H50" s="321">
        <v>10176.633333333331</v>
      </c>
      <c r="I50" s="321">
        <v>10483.216666666667</v>
      </c>
      <c r="J50" s="321">
        <v>10656.533333333331</v>
      </c>
      <c r="K50" s="320">
        <v>10309.9</v>
      </c>
      <c r="L50" s="320">
        <v>9830</v>
      </c>
      <c r="M50" s="320">
        <v>0.79320999999999997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1287.55</v>
      </c>
      <c r="D51" s="321">
        <v>1270.8500000000001</v>
      </c>
      <c r="E51" s="321">
        <v>1251.7000000000003</v>
      </c>
      <c r="F51" s="321">
        <v>1215.8500000000001</v>
      </c>
      <c r="G51" s="321">
        <v>1196.7000000000003</v>
      </c>
      <c r="H51" s="321">
        <v>1306.7000000000003</v>
      </c>
      <c r="I51" s="321">
        <v>1325.8500000000004</v>
      </c>
      <c r="J51" s="321">
        <v>1361.7000000000003</v>
      </c>
      <c r="K51" s="320">
        <v>1290</v>
      </c>
      <c r="L51" s="320">
        <v>1235</v>
      </c>
      <c r="M51" s="320">
        <v>13.27125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682.35</v>
      </c>
      <c r="D52" s="321">
        <v>676.6</v>
      </c>
      <c r="E52" s="321">
        <v>668.75</v>
      </c>
      <c r="F52" s="321">
        <v>655.15</v>
      </c>
      <c r="G52" s="321">
        <v>647.29999999999995</v>
      </c>
      <c r="H52" s="321">
        <v>690.2</v>
      </c>
      <c r="I52" s="321">
        <v>698.05000000000018</v>
      </c>
      <c r="J52" s="321">
        <v>711.65000000000009</v>
      </c>
      <c r="K52" s="320">
        <v>684.45</v>
      </c>
      <c r="L52" s="320">
        <v>663</v>
      </c>
      <c r="M52" s="320">
        <v>17.007729999999999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417.8</v>
      </c>
      <c r="D53" s="321">
        <v>418.93333333333334</v>
      </c>
      <c r="E53" s="321">
        <v>411.86666666666667</v>
      </c>
      <c r="F53" s="321">
        <v>405.93333333333334</v>
      </c>
      <c r="G53" s="321">
        <v>398.86666666666667</v>
      </c>
      <c r="H53" s="321">
        <v>424.86666666666667</v>
      </c>
      <c r="I53" s="321">
        <v>431.93333333333339</v>
      </c>
      <c r="J53" s="321">
        <v>437.86666666666667</v>
      </c>
      <c r="K53" s="320">
        <v>426</v>
      </c>
      <c r="L53" s="320">
        <v>413</v>
      </c>
      <c r="M53" s="320">
        <v>2.5893799999999998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774.55</v>
      </c>
      <c r="D54" s="321">
        <v>768.48333333333323</v>
      </c>
      <c r="E54" s="321">
        <v>761.21666666666647</v>
      </c>
      <c r="F54" s="321">
        <v>747.88333333333321</v>
      </c>
      <c r="G54" s="321">
        <v>740.61666666666645</v>
      </c>
      <c r="H54" s="321">
        <v>781.81666666666649</v>
      </c>
      <c r="I54" s="321">
        <v>789.08333333333314</v>
      </c>
      <c r="J54" s="321">
        <v>802.41666666666652</v>
      </c>
      <c r="K54" s="320">
        <v>775.75</v>
      </c>
      <c r="L54" s="320">
        <v>755.15</v>
      </c>
      <c r="M54" s="320">
        <v>93.218590000000006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3739.9</v>
      </c>
      <c r="D55" s="321">
        <v>3707.2999999999997</v>
      </c>
      <c r="E55" s="321">
        <v>3668.5999999999995</v>
      </c>
      <c r="F55" s="321">
        <v>3597.2999999999997</v>
      </c>
      <c r="G55" s="321">
        <v>3558.5999999999995</v>
      </c>
      <c r="H55" s="321">
        <v>3778.5999999999995</v>
      </c>
      <c r="I55" s="321">
        <v>3817.2999999999993</v>
      </c>
      <c r="J55" s="321">
        <v>3888.5999999999995</v>
      </c>
      <c r="K55" s="320">
        <v>3746</v>
      </c>
      <c r="L55" s="320">
        <v>3636</v>
      </c>
      <c r="M55" s="320">
        <v>3.9198499999999998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167.75</v>
      </c>
      <c r="D56" s="321">
        <v>167.13333333333333</v>
      </c>
      <c r="E56" s="321">
        <v>162.76666666666665</v>
      </c>
      <c r="F56" s="321">
        <v>157.78333333333333</v>
      </c>
      <c r="G56" s="321">
        <v>153.41666666666666</v>
      </c>
      <c r="H56" s="321">
        <v>172.11666666666665</v>
      </c>
      <c r="I56" s="321">
        <v>176.48333333333332</v>
      </c>
      <c r="J56" s="321">
        <v>181.46666666666664</v>
      </c>
      <c r="K56" s="320">
        <v>171.5</v>
      </c>
      <c r="L56" s="320">
        <v>162.15</v>
      </c>
      <c r="M56" s="320">
        <v>26.958870000000001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1078.8499999999999</v>
      </c>
      <c r="D57" s="321">
        <v>1077.8999999999999</v>
      </c>
      <c r="E57" s="321">
        <v>1068.9499999999998</v>
      </c>
      <c r="F57" s="321">
        <v>1059.05</v>
      </c>
      <c r="G57" s="321">
        <v>1050.0999999999999</v>
      </c>
      <c r="H57" s="321">
        <v>1087.7999999999997</v>
      </c>
      <c r="I57" s="321">
        <v>1096.75</v>
      </c>
      <c r="J57" s="321">
        <v>1106.6499999999996</v>
      </c>
      <c r="K57" s="320">
        <v>1086.8499999999999</v>
      </c>
      <c r="L57" s="320">
        <v>1068</v>
      </c>
      <c r="M57" s="320">
        <v>0.53305000000000002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17139.2</v>
      </c>
      <c r="D58" s="321">
        <v>17116.8</v>
      </c>
      <c r="E58" s="321">
        <v>17033.599999999999</v>
      </c>
      <c r="F58" s="321">
        <v>16928</v>
      </c>
      <c r="G58" s="321">
        <v>16844.8</v>
      </c>
      <c r="H58" s="321">
        <v>17222.399999999998</v>
      </c>
      <c r="I58" s="321">
        <v>17305.600000000002</v>
      </c>
      <c r="J58" s="321">
        <v>17411.199999999997</v>
      </c>
      <c r="K58" s="320">
        <v>17200</v>
      </c>
      <c r="L58" s="320">
        <v>17011.2</v>
      </c>
      <c r="M58" s="320">
        <v>2.10141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5398.85</v>
      </c>
      <c r="D59" s="321">
        <v>5302.95</v>
      </c>
      <c r="E59" s="321">
        <v>5125.8999999999996</v>
      </c>
      <c r="F59" s="321">
        <v>4852.95</v>
      </c>
      <c r="G59" s="321">
        <v>4675.8999999999996</v>
      </c>
      <c r="H59" s="321">
        <v>5575.9</v>
      </c>
      <c r="I59" s="321">
        <v>5752.9500000000007</v>
      </c>
      <c r="J59" s="321">
        <v>6025.9</v>
      </c>
      <c r="K59" s="320">
        <v>5480</v>
      </c>
      <c r="L59" s="320">
        <v>5030</v>
      </c>
      <c r="M59" s="320">
        <v>3.29467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7408.1</v>
      </c>
      <c r="D60" s="321">
        <v>7359.1333333333341</v>
      </c>
      <c r="E60" s="321">
        <v>7269.2666666666682</v>
      </c>
      <c r="F60" s="321">
        <v>7130.4333333333343</v>
      </c>
      <c r="G60" s="321">
        <v>7040.5666666666684</v>
      </c>
      <c r="H60" s="321">
        <v>7497.9666666666681</v>
      </c>
      <c r="I60" s="321">
        <v>7587.8333333333348</v>
      </c>
      <c r="J60" s="321">
        <v>7726.6666666666679</v>
      </c>
      <c r="K60" s="320">
        <v>7449</v>
      </c>
      <c r="L60" s="320">
        <v>7220.3</v>
      </c>
      <c r="M60" s="320">
        <v>8.7151300000000003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2990.45</v>
      </c>
      <c r="D61" s="321">
        <v>2971.75</v>
      </c>
      <c r="E61" s="321">
        <v>2923.7</v>
      </c>
      <c r="F61" s="321">
        <v>2856.95</v>
      </c>
      <c r="G61" s="321">
        <v>2808.8999999999996</v>
      </c>
      <c r="H61" s="321">
        <v>3038.5</v>
      </c>
      <c r="I61" s="321">
        <v>3086.55</v>
      </c>
      <c r="J61" s="321">
        <v>3153.3</v>
      </c>
      <c r="K61" s="320">
        <v>3019.8</v>
      </c>
      <c r="L61" s="320">
        <v>2905</v>
      </c>
      <c r="M61" s="320">
        <v>0.81381999999999999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2107.5500000000002</v>
      </c>
      <c r="D62" s="321">
        <v>2112.5166666666669</v>
      </c>
      <c r="E62" s="321">
        <v>2075.0333333333338</v>
      </c>
      <c r="F62" s="321">
        <v>2042.5166666666669</v>
      </c>
      <c r="G62" s="321">
        <v>2005.0333333333338</v>
      </c>
      <c r="H62" s="321">
        <v>2145.0333333333338</v>
      </c>
      <c r="I62" s="321">
        <v>2182.5166666666664</v>
      </c>
      <c r="J62" s="321">
        <v>2215.0333333333338</v>
      </c>
      <c r="K62" s="320">
        <v>2150</v>
      </c>
      <c r="L62" s="320">
        <v>2080</v>
      </c>
      <c r="M62" s="320">
        <v>3.8762599999999998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482.85</v>
      </c>
      <c r="D63" s="321">
        <v>485.9666666666667</v>
      </c>
      <c r="E63" s="321">
        <v>477.53333333333342</v>
      </c>
      <c r="F63" s="321">
        <v>472.2166666666667</v>
      </c>
      <c r="G63" s="321">
        <v>463.78333333333342</v>
      </c>
      <c r="H63" s="321">
        <v>491.28333333333342</v>
      </c>
      <c r="I63" s="321">
        <v>499.7166666666667</v>
      </c>
      <c r="J63" s="321">
        <v>505.03333333333342</v>
      </c>
      <c r="K63" s="320">
        <v>494.4</v>
      </c>
      <c r="L63" s="320">
        <v>480.65</v>
      </c>
      <c r="M63" s="320">
        <v>21.829190000000001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320.3</v>
      </c>
      <c r="D64" s="321">
        <v>314.9666666666667</v>
      </c>
      <c r="E64" s="321">
        <v>308.53333333333342</v>
      </c>
      <c r="F64" s="321">
        <v>296.76666666666671</v>
      </c>
      <c r="G64" s="321">
        <v>290.33333333333343</v>
      </c>
      <c r="H64" s="321">
        <v>326.73333333333341</v>
      </c>
      <c r="I64" s="321">
        <v>333.16666666666669</v>
      </c>
      <c r="J64" s="321">
        <v>344.93333333333339</v>
      </c>
      <c r="K64" s="320">
        <v>321.39999999999998</v>
      </c>
      <c r="L64" s="320">
        <v>303.2</v>
      </c>
      <c r="M64" s="320">
        <v>156.43934999999999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116</v>
      </c>
      <c r="D65" s="321">
        <v>114.58333333333333</v>
      </c>
      <c r="E65" s="321">
        <v>112.76666666666665</v>
      </c>
      <c r="F65" s="321">
        <v>109.53333333333332</v>
      </c>
      <c r="G65" s="321">
        <v>107.71666666666664</v>
      </c>
      <c r="H65" s="321">
        <v>117.81666666666666</v>
      </c>
      <c r="I65" s="321">
        <v>119.63333333333335</v>
      </c>
      <c r="J65" s="321">
        <v>122.86666666666667</v>
      </c>
      <c r="K65" s="320">
        <v>116.4</v>
      </c>
      <c r="L65" s="320">
        <v>111.35</v>
      </c>
      <c r="M65" s="320">
        <v>309.41451999999998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48.3</v>
      </c>
      <c r="D66" s="321">
        <v>47.566666666666663</v>
      </c>
      <c r="E66" s="321">
        <v>46.533333333333324</v>
      </c>
      <c r="F66" s="321">
        <v>44.766666666666659</v>
      </c>
      <c r="G66" s="321">
        <v>43.73333333333332</v>
      </c>
      <c r="H66" s="321">
        <v>49.333333333333329</v>
      </c>
      <c r="I66" s="321">
        <v>50.36666666666666</v>
      </c>
      <c r="J66" s="321">
        <v>52.133333333333333</v>
      </c>
      <c r="K66" s="320">
        <v>48.6</v>
      </c>
      <c r="L66" s="320">
        <v>45.8</v>
      </c>
      <c r="M66" s="320">
        <v>63.121969999999997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3031</v>
      </c>
      <c r="D67" s="321">
        <v>3057.6</v>
      </c>
      <c r="E67" s="321">
        <v>2986.7</v>
      </c>
      <c r="F67" s="321">
        <v>2942.4</v>
      </c>
      <c r="G67" s="321">
        <v>2871.5</v>
      </c>
      <c r="H67" s="321">
        <v>3101.8999999999996</v>
      </c>
      <c r="I67" s="321">
        <v>3172.8</v>
      </c>
      <c r="J67" s="321">
        <v>3217.0999999999995</v>
      </c>
      <c r="K67" s="320">
        <v>3128.5</v>
      </c>
      <c r="L67" s="320">
        <v>3013.3</v>
      </c>
      <c r="M67" s="320">
        <v>0.27040999999999998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1998.8</v>
      </c>
      <c r="D68" s="321">
        <v>1990.25</v>
      </c>
      <c r="E68" s="321">
        <v>1960.6</v>
      </c>
      <c r="F68" s="321">
        <v>1922.3999999999999</v>
      </c>
      <c r="G68" s="321">
        <v>1892.7499999999998</v>
      </c>
      <c r="H68" s="321">
        <v>2028.45</v>
      </c>
      <c r="I68" s="321">
        <v>2058.1000000000004</v>
      </c>
      <c r="J68" s="321">
        <v>2096.3000000000002</v>
      </c>
      <c r="K68" s="320">
        <v>2019.9</v>
      </c>
      <c r="L68" s="320">
        <v>1952.05</v>
      </c>
      <c r="M68" s="320">
        <v>6.2621799999999999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4900.45</v>
      </c>
      <c r="D69" s="321">
        <v>4906.5999999999995</v>
      </c>
      <c r="E69" s="321">
        <v>4833.8499999999985</v>
      </c>
      <c r="F69" s="321">
        <v>4767.2499999999991</v>
      </c>
      <c r="G69" s="321">
        <v>4694.4999999999982</v>
      </c>
      <c r="H69" s="321">
        <v>4973.1999999999989</v>
      </c>
      <c r="I69" s="321">
        <v>5045.9500000000007</v>
      </c>
      <c r="J69" s="321">
        <v>5112.5499999999993</v>
      </c>
      <c r="K69" s="320">
        <v>4979.3500000000004</v>
      </c>
      <c r="L69" s="320">
        <v>4840</v>
      </c>
      <c r="M69" s="320">
        <v>8.6840000000000001E-2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887.6</v>
      </c>
      <c r="D70" s="321">
        <v>882.11666666666667</v>
      </c>
      <c r="E70" s="321">
        <v>868.23333333333335</v>
      </c>
      <c r="F70" s="321">
        <v>848.86666666666667</v>
      </c>
      <c r="G70" s="321">
        <v>834.98333333333335</v>
      </c>
      <c r="H70" s="321">
        <v>901.48333333333335</v>
      </c>
      <c r="I70" s="321">
        <v>915.36666666666679</v>
      </c>
      <c r="J70" s="321">
        <v>934.73333333333335</v>
      </c>
      <c r="K70" s="320">
        <v>896</v>
      </c>
      <c r="L70" s="320">
        <v>862.75</v>
      </c>
      <c r="M70" s="320">
        <v>0.93259000000000003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568.6</v>
      </c>
      <c r="D71" s="321">
        <v>563.86666666666667</v>
      </c>
      <c r="E71" s="321">
        <v>549.73333333333335</v>
      </c>
      <c r="F71" s="321">
        <v>530.86666666666667</v>
      </c>
      <c r="G71" s="321">
        <v>516.73333333333335</v>
      </c>
      <c r="H71" s="321">
        <v>582.73333333333335</v>
      </c>
      <c r="I71" s="321">
        <v>596.86666666666679</v>
      </c>
      <c r="J71" s="321">
        <v>615.73333333333335</v>
      </c>
      <c r="K71" s="320">
        <v>578</v>
      </c>
      <c r="L71" s="320">
        <v>545</v>
      </c>
      <c r="M71" s="320">
        <v>9.6188300000000009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215.1</v>
      </c>
      <c r="D72" s="321">
        <v>214.11666666666667</v>
      </c>
      <c r="E72" s="321">
        <v>211.23333333333335</v>
      </c>
      <c r="F72" s="321">
        <v>207.36666666666667</v>
      </c>
      <c r="G72" s="321">
        <v>204.48333333333335</v>
      </c>
      <c r="H72" s="321">
        <v>217.98333333333335</v>
      </c>
      <c r="I72" s="321">
        <v>220.86666666666667</v>
      </c>
      <c r="J72" s="321">
        <v>224.73333333333335</v>
      </c>
      <c r="K72" s="320">
        <v>217</v>
      </c>
      <c r="L72" s="320">
        <v>210.25</v>
      </c>
      <c r="M72" s="320">
        <v>152.81960000000001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1778.65</v>
      </c>
      <c r="D73" s="321">
        <v>1789.8833333333332</v>
      </c>
      <c r="E73" s="321">
        <v>1760.7666666666664</v>
      </c>
      <c r="F73" s="321">
        <v>1742.8833333333332</v>
      </c>
      <c r="G73" s="321">
        <v>1713.7666666666664</v>
      </c>
      <c r="H73" s="321">
        <v>1807.7666666666664</v>
      </c>
      <c r="I73" s="321">
        <v>1836.8833333333332</v>
      </c>
      <c r="J73" s="321">
        <v>1854.7666666666664</v>
      </c>
      <c r="K73" s="320">
        <v>1819</v>
      </c>
      <c r="L73" s="320">
        <v>1772</v>
      </c>
      <c r="M73" s="320">
        <v>1.7817700000000001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711.6</v>
      </c>
      <c r="D74" s="321">
        <v>706.88333333333321</v>
      </c>
      <c r="E74" s="321">
        <v>700.76666666666642</v>
      </c>
      <c r="F74" s="321">
        <v>689.93333333333317</v>
      </c>
      <c r="G74" s="321">
        <v>683.81666666666638</v>
      </c>
      <c r="H74" s="321">
        <v>717.71666666666647</v>
      </c>
      <c r="I74" s="321">
        <v>723.83333333333326</v>
      </c>
      <c r="J74" s="321">
        <v>734.66666666666652</v>
      </c>
      <c r="K74" s="320">
        <v>713</v>
      </c>
      <c r="L74" s="320">
        <v>696.05</v>
      </c>
      <c r="M74" s="320">
        <v>5.20601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702</v>
      </c>
      <c r="D75" s="321">
        <v>700.13333333333333</v>
      </c>
      <c r="E75" s="321">
        <v>696.06666666666661</v>
      </c>
      <c r="F75" s="321">
        <v>690.13333333333333</v>
      </c>
      <c r="G75" s="321">
        <v>686.06666666666661</v>
      </c>
      <c r="H75" s="321">
        <v>706.06666666666661</v>
      </c>
      <c r="I75" s="321">
        <v>710.13333333333344</v>
      </c>
      <c r="J75" s="321">
        <v>716.06666666666661</v>
      </c>
      <c r="K75" s="320">
        <v>704.2</v>
      </c>
      <c r="L75" s="320">
        <v>694.2</v>
      </c>
      <c r="M75" s="320">
        <v>6.4300300000000004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12583.8</v>
      </c>
      <c r="D76" s="321">
        <v>12471.266666666668</v>
      </c>
      <c r="E76" s="321">
        <v>12262.533333333336</v>
      </c>
      <c r="F76" s="321">
        <v>11941.266666666668</v>
      </c>
      <c r="G76" s="321">
        <v>11732.533333333336</v>
      </c>
      <c r="H76" s="321">
        <v>12792.533333333336</v>
      </c>
      <c r="I76" s="321">
        <v>13001.26666666667</v>
      </c>
      <c r="J76" s="321">
        <v>13322.533333333336</v>
      </c>
      <c r="K76" s="320">
        <v>12680</v>
      </c>
      <c r="L76" s="320">
        <v>12150</v>
      </c>
      <c r="M76" s="320">
        <v>3.6720000000000003E-2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758.5</v>
      </c>
      <c r="D77" s="321">
        <v>758.13333333333333</v>
      </c>
      <c r="E77" s="321">
        <v>749.61666666666667</v>
      </c>
      <c r="F77" s="321">
        <v>740.73333333333335</v>
      </c>
      <c r="G77" s="321">
        <v>732.2166666666667</v>
      </c>
      <c r="H77" s="321">
        <v>767.01666666666665</v>
      </c>
      <c r="I77" s="321">
        <v>775.5333333333333</v>
      </c>
      <c r="J77" s="321">
        <v>784.41666666666663</v>
      </c>
      <c r="K77" s="320">
        <v>766.65</v>
      </c>
      <c r="L77" s="320">
        <v>749.25</v>
      </c>
      <c r="M77" s="320">
        <v>59.201390000000004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53.85</v>
      </c>
      <c r="D78" s="321">
        <v>52.5</v>
      </c>
      <c r="E78" s="321">
        <v>50.8</v>
      </c>
      <c r="F78" s="321">
        <v>47.75</v>
      </c>
      <c r="G78" s="321">
        <v>46.05</v>
      </c>
      <c r="H78" s="321">
        <v>55.55</v>
      </c>
      <c r="I78" s="321">
        <v>57.25</v>
      </c>
      <c r="J78" s="321">
        <v>60.3</v>
      </c>
      <c r="K78" s="320">
        <v>54.2</v>
      </c>
      <c r="L78" s="320">
        <v>49.45</v>
      </c>
      <c r="M78" s="320">
        <v>748.68336999999997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341.9</v>
      </c>
      <c r="D79" s="321">
        <v>340.09999999999997</v>
      </c>
      <c r="E79" s="321">
        <v>337.19999999999993</v>
      </c>
      <c r="F79" s="321">
        <v>332.49999999999994</v>
      </c>
      <c r="G79" s="321">
        <v>329.59999999999991</v>
      </c>
      <c r="H79" s="321">
        <v>344.79999999999995</v>
      </c>
      <c r="I79" s="321">
        <v>347.69999999999993</v>
      </c>
      <c r="J79" s="321">
        <v>352.4</v>
      </c>
      <c r="K79" s="320">
        <v>343</v>
      </c>
      <c r="L79" s="320">
        <v>335.4</v>
      </c>
      <c r="M79" s="320">
        <v>23.958449999999999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1210.9000000000001</v>
      </c>
      <c r="D80" s="321">
        <v>1203.6499999999999</v>
      </c>
      <c r="E80" s="321">
        <v>1174.2999999999997</v>
      </c>
      <c r="F80" s="321">
        <v>1137.6999999999998</v>
      </c>
      <c r="G80" s="321">
        <v>1108.3499999999997</v>
      </c>
      <c r="H80" s="321">
        <v>1240.2499999999998</v>
      </c>
      <c r="I80" s="321">
        <v>1269.5999999999997</v>
      </c>
      <c r="J80" s="321">
        <v>1306.1999999999998</v>
      </c>
      <c r="K80" s="320">
        <v>1233</v>
      </c>
      <c r="L80" s="320">
        <v>1167.05</v>
      </c>
      <c r="M80" s="320">
        <v>3.2339699999999998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6832.85</v>
      </c>
      <c r="D81" s="321">
        <v>6831.9666666666672</v>
      </c>
      <c r="E81" s="321">
        <v>6751.9333333333343</v>
      </c>
      <c r="F81" s="321">
        <v>6671.0166666666673</v>
      </c>
      <c r="G81" s="321">
        <v>6590.9833333333345</v>
      </c>
      <c r="H81" s="321">
        <v>6912.8833333333341</v>
      </c>
      <c r="I81" s="321">
        <v>6992.916666666667</v>
      </c>
      <c r="J81" s="321">
        <v>7073.8333333333339</v>
      </c>
      <c r="K81" s="320">
        <v>6912</v>
      </c>
      <c r="L81" s="320">
        <v>6751.05</v>
      </c>
      <c r="M81" s="320">
        <v>7.8039999999999998E-2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1091.75</v>
      </c>
      <c r="D82" s="321">
        <v>1081.1666666666667</v>
      </c>
      <c r="E82" s="321">
        <v>1062.5833333333335</v>
      </c>
      <c r="F82" s="321">
        <v>1033.4166666666667</v>
      </c>
      <c r="G82" s="321">
        <v>1014.8333333333335</v>
      </c>
      <c r="H82" s="321">
        <v>1110.3333333333335</v>
      </c>
      <c r="I82" s="321">
        <v>1128.916666666667</v>
      </c>
      <c r="J82" s="321">
        <v>1158.0833333333335</v>
      </c>
      <c r="K82" s="320">
        <v>1099.75</v>
      </c>
      <c r="L82" s="320">
        <v>1052</v>
      </c>
      <c r="M82" s="320">
        <v>2.0623300000000002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14553.75</v>
      </c>
      <c r="D83" s="321">
        <v>14514.316666666666</v>
      </c>
      <c r="E83" s="321">
        <v>14416.183333333331</v>
      </c>
      <c r="F83" s="321">
        <v>14278.616666666665</v>
      </c>
      <c r="G83" s="321">
        <v>14180.48333333333</v>
      </c>
      <c r="H83" s="321">
        <v>14651.883333333331</v>
      </c>
      <c r="I83" s="321">
        <v>14750.016666666666</v>
      </c>
      <c r="J83" s="321">
        <v>14887.583333333332</v>
      </c>
      <c r="K83" s="320">
        <v>14612.45</v>
      </c>
      <c r="L83" s="320">
        <v>14376.75</v>
      </c>
      <c r="M83" s="320">
        <v>0.16286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374.4</v>
      </c>
      <c r="D84" s="321">
        <v>370.31666666666666</v>
      </c>
      <c r="E84" s="321">
        <v>365.63333333333333</v>
      </c>
      <c r="F84" s="321">
        <v>356.86666666666667</v>
      </c>
      <c r="G84" s="321">
        <v>352.18333333333334</v>
      </c>
      <c r="H84" s="321">
        <v>379.08333333333331</v>
      </c>
      <c r="I84" s="321">
        <v>383.76666666666659</v>
      </c>
      <c r="J84" s="321">
        <v>392.5333333333333</v>
      </c>
      <c r="K84" s="320">
        <v>375</v>
      </c>
      <c r="L84" s="320">
        <v>361.55</v>
      </c>
      <c r="M84" s="320">
        <v>63.861649999999997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523.75</v>
      </c>
      <c r="D85" s="321">
        <v>520.03333333333342</v>
      </c>
      <c r="E85" s="321">
        <v>511.41666666666686</v>
      </c>
      <c r="F85" s="321">
        <v>499.08333333333343</v>
      </c>
      <c r="G85" s="321">
        <v>490.46666666666687</v>
      </c>
      <c r="H85" s="321">
        <v>532.36666666666679</v>
      </c>
      <c r="I85" s="321">
        <v>540.98333333333335</v>
      </c>
      <c r="J85" s="321">
        <v>553.31666666666683</v>
      </c>
      <c r="K85" s="320">
        <v>528.65</v>
      </c>
      <c r="L85" s="320">
        <v>507.7</v>
      </c>
      <c r="M85" s="320">
        <v>3.93452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3230.65</v>
      </c>
      <c r="D86" s="321">
        <v>3220.0666666666671</v>
      </c>
      <c r="E86" s="321">
        <v>3202.233333333334</v>
      </c>
      <c r="F86" s="321">
        <v>3173.8166666666671</v>
      </c>
      <c r="G86" s="321">
        <v>3155.983333333334</v>
      </c>
      <c r="H86" s="321">
        <v>3248.483333333334</v>
      </c>
      <c r="I86" s="321">
        <v>3266.3166666666671</v>
      </c>
      <c r="J86" s="321">
        <v>3294.733333333334</v>
      </c>
      <c r="K86" s="320">
        <v>3237.9</v>
      </c>
      <c r="L86" s="320">
        <v>3191.65</v>
      </c>
      <c r="M86" s="320">
        <v>2.6071200000000001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935.25</v>
      </c>
      <c r="D87" s="321">
        <v>933.30000000000007</v>
      </c>
      <c r="E87" s="321">
        <v>925.95000000000016</v>
      </c>
      <c r="F87" s="321">
        <v>916.65000000000009</v>
      </c>
      <c r="G87" s="321">
        <v>909.30000000000018</v>
      </c>
      <c r="H87" s="321">
        <v>942.60000000000014</v>
      </c>
      <c r="I87" s="321">
        <v>949.95</v>
      </c>
      <c r="J87" s="321">
        <v>959.25000000000011</v>
      </c>
      <c r="K87" s="320">
        <v>940.65</v>
      </c>
      <c r="L87" s="320">
        <v>924</v>
      </c>
      <c r="M87" s="320">
        <v>12.020049999999999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466.6</v>
      </c>
      <c r="D88" s="321">
        <v>462.3</v>
      </c>
      <c r="E88" s="321">
        <v>455.8</v>
      </c>
      <c r="F88" s="321">
        <v>445</v>
      </c>
      <c r="G88" s="321">
        <v>438.5</v>
      </c>
      <c r="H88" s="321">
        <v>473.1</v>
      </c>
      <c r="I88" s="321">
        <v>479.6</v>
      </c>
      <c r="J88" s="321">
        <v>490.40000000000003</v>
      </c>
      <c r="K88" s="320">
        <v>468.8</v>
      </c>
      <c r="L88" s="320">
        <v>451.5</v>
      </c>
      <c r="M88" s="320">
        <v>22.514420000000001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910</v>
      </c>
      <c r="D89" s="321">
        <v>921.26666666666677</v>
      </c>
      <c r="E89" s="321">
        <v>895.98333333333358</v>
      </c>
      <c r="F89" s="321">
        <v>881.96666666666681</v>
      </c>
      <c r="G89" s="321">
        <v>856.68333333333362</v>
      </c>
      <c r="H89" s="321">
        <v>935.28333333333353</v>
      </c>
      <c r="I89" s="321">
        <v>960.56666666666661</v>
      </c>
      <c r="J89" s="321">
        <v>974.58333333333348</v>
      </c>
      <c r="K89" s="320">
        <v>946.55</v>
      </c>
      <c r="L89" s="320">
        <v>907.25</v>
      </c>
      <c r="M89" s="320">
        <v>8.6610700000000005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2417.6999999999998</v>
      </c>
      <c r="D90" s="321">
        <v>2391.6</v>
      </c>
      <c r="E90" s="321">
        <v>2346.8999999999996</v>
      </c>
      <c r="F90" s="321">
        <v>2276.1</v>
      </c>
      <c r="G90" s="321">
        <v>2231.3999999999996</v>
      </c>
      <c r="H90" s="321">
        <v>2462.3999999999996</v>
      </c>
      <c r="I90" s="321">
        <v>2507.0999999999995</v>
      </c>
      <c r="J90" s="321">
        <v>2577.8999999999996</v>
      </c>
      <c r="K90" s="320">
        <v>2436.3000000000002</v>
      </c>
      <c r="L90" s="320">
        <v>2320.8000000000002</v>
      </c>
      <c r="M90" s="320">
        <v>2.1279400000000002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239.95</v>
      </c>
      <c r="D91" s="321">
        <v>235.93333333333331</v>
      </c>
      <c r="E91" s="321">
        <v>231.11666666666662</v>
      </c>
      <c r="F91" s="321">
        <v>222.2833333333333</v>
      </c>
      <c r="G91" s="321">
        <v>217.46666666666661</v>
      </c>
      <c r="H91" s="321">
        <v>244.76666666666662</v>
      </c>
      <c r="I91" s="321">
        <v>249.58333333333329</v>
      </c>
      <c r="J91" s="321">
        <v>258.41666666666663</v>
      </c>
      <c r="K91" s="320">
        <v>240.75</v>
      </c>
      <c r="L91" s="320">
        <v>227.1</v>
      </c>
      <c r="M91" s="320">
        <v>139.77897999999999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655.4</v>
      </c>
      <c r="D92" s="321">
        <v>648.96666666666658</v>
      </c>
      <c r="E92" s="321">
        <v>638.23333333333312</v>
      </c>
      <c r="F92" s="321">
        <v>621.06666666666649</v>
      </c>
      <c r="G92" s="321">
        <v>610.33333333333303</v>
      </c>
      <c r="H92" s="321">
        <v>666.13333333333321</v>
      </c>
      <c r="I92" s="321">
        <v>676.86666666666656</v>
      </c>
      <c r="J92" s="321">
        <v>694.0333333333333</v>
      </c>
      <c r="K92" s="320">
        <v>659.7</v>
      </c>
      <c r="L92" s="320">
        <v>631.79999999999995</v>
      </c>
      <c r="M92" s="320">
        <v>12.05575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711.7</v>
      </c>
      <c r="D93" s="321">
        <v>701.76666666666677</v>
      </c>
      <c r="E93" s="321">
        <v>687.58333333333348</v>
      </c>
      <c r="F93" s="321">
        <v>663.4666666666667</v>
      </c>
      <c r="G93" s="321">
        <v>649.28333333333342</v>
      </c>
      <c r="H93" s="321">
        <v>725.88333333333355</v>
      </c>
      <c r="I93" s="321">
        <v>740.06666666666672</v>
      </c>
      <c r="J93" s="321">
        <v>764.18333333333362</v>
      </c>
      <c r="K93" s="320">
        <v>715.95</v>
      </c>
      <c r="L93" s="320">
        <v>677.65</v>
      </c>
      <c r="M93" s="320">
        <v>0.96065999999999996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787.9</v>
      </c>
      <c r="D94" s="321">
        <v>793.13333333333333</v>
      </c>
      <c r="E94" s="321">
        <v>781.26666666666665</v>
      </c>
      <c r="F94" s="321">
        <v>774.63333333333333</v>
      </c>
      <c r="G94" s="321">
        <v>762.76666666666665</v>
      </c>
      <c r="H94" s="321">
        <v>799.76666666666665</v>
      </c>
      <c r="I94" s="321">
        <v>811.63333333333321</v>
      </c>
      <c r="J94" s="321">
        <v>818.26666666666665</v>
      </c>
      <c r="K94" s="320">
        <v>805</v>
      </c>
      <c r="L94" s="320">
        <v>786.5</v>
      </c>
      <c r="M94" s="320">
        <v>1.0350900000000001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103.3</v>
      </c>
      <c r="D95" s="321">
        <v>103.18333333333334</v>
      </c>
      <c r="E95" s="321">
        <v>102.11666666666667</v>
      </c>
      <c r="F95" s="321">
        <v>100.93333333333334</v>
      </c>
      <c r="G95" s="321">
        <v>99.866666666666674</v>
      </c>
      <c r="H95" s="321">
        <v>104.36666666666667</v>
      </c>
      <c r="I95" s="321">
        <v>105.43333333333334</v>
      </c>
      <c r="J95" s="321">
        <v>106.61666666666667</v>
      </c>
      <c r="K95" s="320">
        <v>104.25</v>
      </c>
      <c r="L95" s="320">
        <v>102</v>
      </c>
      <c r="M95" s="320">
        <v>21.64846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415.7</v>
      </c>
      <c r="D96" s="321">
        <v>412.4666666666667</v>
      </c>
      <c r="E96" s="321">
        <v>406.98333333333341</v>
      </c>
      <c r="F96" s="321">
        <v>398.26666666666671</v>
      </c>
      <c r="G96" s="321">
        <v>392.78333333333342</v>
      </c>
      <c r="H96" s="321">
        <v>421.18333333333339</v>
      </c>
      <c r="I96" s="321">
        <v>426.66666666666674</v>
      </c>
      <c r="J96" s="321">
        <v>435.38333333333338</v>
      </c>
      <c r="K96" s="320">
        <v>417.95</v>
      </c>
      <c r="L96" s="320">
        <v>403.75</v>
      </c>
      <c r="M96" s="320">
        <v>1.4140999999999999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1496.5</v>
      </c>
      <c r="D97" s="321">
        <v>1498.3833333333332</v>
      </c>
      <c r="E97" s="321">
        <v>1472.7666666666664</v>
      </c>
      <c r="F97" s="321">
        <v>1449.0333333333333</v>
      </c>
      <c r="G97" s="321">
        <v>1423.4166666666665</v>
      </c>
      <c r="H97" s="321">
        <v>1522.1166666666663</v>
      </c>
      <c r="I97" s="321">
        <v>1547.7333333333331</v>
      </c>
      <c r="J97" s="321">
        <v>1571.4666666666662</v>
      </c>
      <c r="K97" s="320">
        <v>1524</v>
      </c>
      <c r="L97" s="320">
        <v>1474.65</v>
      </c>
      <c r="M97" s="320">
        <v>8.1712500000000006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949.95</v>
      </c>
      <c r="D98" s="321">
        <v>947.98333333333323</v>
      </c>
      <c r="E98" s="321">
        <v>934.96666666666647</v>
      </c>
      <c r="F98" s="321">
        <v>919.98333333333323</v>
      </c>
      <c r="G98" s="321">
        <v>906.96666666666647</v>
      </c>
      <c r="H98" s="321">
        <v>962.96666666666647</v>
      </c>
      <c r="I98" s="321">
        <v>975.98333333333312</v>
      </c>
      <c r="J98" s="321">
        <v>990.96666666666647</v>
      </c>
      <c r="K98" s="320">
        <v>961</v>
      </c>
      <c r="L98" s="320">
        <v>933</v>
      </c>
      <c r="M98" s="320">
        <v>1.0285299999999999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18.899999999999999</v>
      </c>
      <c r="D99" s="321">
        <v>18.766666666666669</v>
      </c>
      <c r="E99" s="321">
        <v>18.483333333333338</v>
      </c>
      <c r="F99" s="321">
        <v>18.06666666666667</v>
      </c>
      <c r="G99" s="321">
        <v>17.783333333333339</v>
      </c>
      <c r="H99" s="321">
        <v>19.183333333333337</v>
      </c>
      <c r="I99" s="321">
        <v>19.466666666666669</v>
      </c>
      <c r="J99" s="321">
        <v>19.883333333333336</v>
      </c>
      <c r="K99" s="320">
        <v>19.05</v>
      </c>
      <c r="L99" s="320">
        <v>18.350000000000001</v>
      </c>
      <c r="M99" s="320">
        <v>37.405749999999998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709.65</v>
      </c>
      <c r="D100" s="321">
        <v>712.33333333333337</v>
      </c>
      <c r="E100" s="321">
        <v>701.9666666666667</v>
      </c>
      <c r="F100" s="321">
        <v>694.2833333333333</v>
      </c>
      <c r="G100" s="321">
        <v>683.91666666666663</v>
      </c>
      <c r="H100" s="321">
        <v>720.01666666666677</v>
      </c>
      <c r="I100" s="321">
        <v>730.38333333333333</v>
      </c>
      <c r="J100" s="321">
        <v>738.06666666666683</v>
      </c>
      <c r="K100" s="320">
        <v>722.7</v>
      </c>
      <c r="L100" s="320">
        <v>704.65</v>
      </c>
      <c r="M100" s="320">
        <v>1.9545300000000001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859.75</v>
      </c>
      <c r="D101" s="321">
        <v>861.88333333333333</v>
      </c>
      <c r="E101" s="321">
        <v>843.86666666666667</v>
      </c>
      <c r="F101" s="321">
        <v>827.98333333333335</v>
      </c>
      <c r="G101" s="321">
        <v>809.9666666666667</v>
      </c>
      <c r="H101" s="321">
        <v>877.76666666666665</v>
      </c>
      <c r="I101" s="321">
        <v>895.7833333333333</v>
      </c>
      <c r="J101" s="321">
        <v>911.66666666666663</v>
      </c>
      <c r="K101" s="320">
        <v>879.9</v>
      </c>
      <c r="L101" s="320">
        <v>846</v>
      </c>
      <c r="M101" s="320">
        <v>3.7078000000000002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4857.5</v>
      </c>
      <c r="D102" s="321">
        <v>4875.5999999999995</v>
      </c>
      <c r="E102" s="321">
        <v>4758.8999999999987</v>
      </c>
      <c r="F102" s="321">
        <v>4660.2999999999993</v>
      </c>
      <c r="G102" s="321">
        <v>4543.5999999999985</v>
      </c>
      <c r="H102" s="321">
        <v>4974.1999999999989</v>
      </c>
      <c r="I102" s="321">
        <v>5090.8999999999996</v>
      </c>
      <c r="J102" s="321">
        <v>5189.4999999999991</v>
      </c>
      <c r="K102" s="320">
        <v>4992.3</v>
      </c>
      <c r="L102" s="320">
        <v>4777</v>
      </c>
      <c r="M102" s="320">
        <v>7.6980000000000007E-2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78.75</v>
      </c>
      <c r="D103" s="321">
        <v>77.850000000000009</v>
      </c>
      <c r="E103" s="321">
        <v>76.300000000000011</v>
      </c>
      <c r="F103" s="321">
        <v>73.850000000000009</v>
      </c>
      <c r="G103" s="321">
        <v>72.300000000000011</v>
      </c>
      <c r="H103" s="321">
        <v>80.300000000000011</v>
      </c>
      <c r="I103" s="321">
        <v>81.849999999999994</v>
      </c>
      <c r="J103" s="321">
        <v>84.300000000000011</v>
      </c>
      <c r="K103" s="320">
        <v>79.400000000000006</v>
      </c>
      <c r="L103" s="320">
        <v>75.400000000000006</v>
      </c>
      <c r="M103" s="320">
        <v>19.615860000000001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614.95000000000005</v>
      </c>
      <c r="D104" s="321">
        <v>617.71666666666658</v>
      </c>
      <c r="E104" s="321">
        <v>611.53333333333319</v>
      </c>
      <c r="F104" s="321">
        <v>608.11666666666656</v>
      </c>
      <c r="G104" s="321">
        <v>601.93333333333317</v>
      </c>
      <c r="H104" s="321">
        <v>621.13333333333321</v>
      </c>
      <c r="I104" s="321">
        <v>627.31666666666661</v>
      </c>
      <c r="J104" s="321">
        <v>630.73333333333323</v>
      </c>
      <c r="K104" s="320">
        <v>623.9</v>
      </c>
      <c r="L104" s="320">
        <v>614.29999999999995</v>
      </c>
      <c r="M104" s="320">
        <v>0.49208000000000002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188.35</v>
      </c>
      <c r="D105" s="321">
        <v>188.85</v>
      </c>
      <c r="E105" s="321">
        <v>185.85</v>
      </c>
      <c r="F105" s="321">
        <v>183.35</v>
      </c>
      <c r="G105" s="321">
        <v>180.35</v>
      </c>
      <c r="H105" s="321">
        <v>191.35</v>
      </c>
      <c r="I105" s="321">
        <v>194.35</v>
      </c>
      <c r="J105" s="321">
        <v>196.85</v>
      </c>
      <c r="K105" s="320">
        <v>191.85</v>
      </c>
      <c r="L105" s="320">
        <v>186.35</v>
      </c>
      <c r="M105" s="320">
        <v>12.429399999999999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306.89999999999998</v>
      </c>
      <c r="D106" s="321">
        <v>305.46666666666664</v>
      </c>
      <c r="E106" s="321">
        <v>300.93333333333328</v>
      </c>
      <c r="F106" s="321">
        <v>294.96666666666664</v>
      </c>
      <c r="G106" s="321">
        <v>290.43333333333328</v>
      </c>
      <c r="H106" s="321">
        <v>311.43333333333328</v>
      </c>
      <c r="I106" s="321">
        <v>315.9666666666667</v>
      </c>
      <c r="J106" s="321">
        <v>321.93333333333328</v>
      </c>
      <c r="K106" s="320">
        <v>310</v>
      </c>
      <c r="L106" s="320">
        <v>299.5</v>
      </c>
      <c r="M106" s="320">
        <v>3.05742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430.25</v>
      </c>
      <c r="D107" s="321">
        <v>428.55</v>
      </c>
      <c r="E107" s="321">
        <v>420.70000000000005</v>
      </c>
      <c r="F107" s="321">
        <v>411.15000000000003</v>
      </c>
      <c r="G107" s="321">
        <v>403.30000000000007</v>
      </c>
      <c r="H107" s="321">
        <v>438.1</v>
      </c>
      <c r="I107" s="321">
        <v>445.95000000000005</v>
      </c>
      <c r="J107" s="321">
        <v>455.5</v>
      </c>
      <c r="K107" s="320">
        <v>436.4</v>
      </c>
      <c r="L107" s="320">
        <v>419</v>
      </c>
      <c r="M107" s="320">
        <v>22.625720000000001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707.75</v>
      </c>
      <c r="D108" s="321">
        <v>707.91666666666663</v>
      </c>
      <c r="E108" s="321">
        <v>695.68333333333328</v>
      </c>
      <c r="F108" s="321">
        <v>683.61666666666667</v>
      </c>
      <c r="G108" s="321">
        <v>671.38333333333333</v>
      </c>
      <c r="H108" s="321">
        <v>719.98333333333323</v>
      </c>
      <c r="I108" s="321">
        <v>732.21666666666658</v>
      </c>
      <c r="J108" s="321">
        <v>744.28333333333319</v>
      </c>
      <c r="K108" s="320">
        <v>720.15</v>
      </c>
      <c r="L108" s="320">
        <v>695.85</v>
      </c>
      <c r="M108" s="320">
        <v>31.201350000000001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621.65</v>
      </c>
      <c r="D109" s="321">
        <v>620.35</v>
      </c>
      <c r="E109" s="321">
        <v>612.70000000000005</v>
      </c>
      <c r="F109" s="321">
        <v>603.75</v>
      </c>
      <c r="G109" s="321">
        <v>596.1</v>
      </c>
      <c r="H109" s="321">
        <v>629.30000000000007</v>
      </c>
      <c r="I109" s="321">
        <v>636.94999999999993</v>
      </c>
      <c r="J109" s="321">
        <v>645.90000000000009</v>
      </c>
      <c r="K109" s="320">
        <v>628</v>
      </c>
      <c r="L109" s="320">
        <v>611.4</v>
      </c>
      <c r="M109" s="320">
        <v>3.6780900000000001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1014.85</v>
      </c>
      <c r="D110" s="321">
        <v>1015.5833333333334</v>
      </c>
      <c r="E110" s="321">
        <v>1005.2666666666667</v>
      </c>
      <c r="F110" s="321">
        <v>995.68333333333328</v>
      </c>
      <c r="G110" s="321">
        <v>985.36666666666656</v>
      </c>
      <c r="H110" s="321">
        <v>1025.1666666666667</v>
      </c>
      <c r="I110" s="321">
        <v>1035.4833333333336</v>
      </c>
      <c r="J110" s="321">
        <v>1045.0666666666668</v>
      </c>
      <c r="K110" s="320">
        <v>1025.9000000000001</v>
      </c>
      <c r="L110" s="320">
        <v>1006</v>
      </c>
      <c r="M110" s="320">
        <v>12.85646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186.15</v>
      </c>
      <c r="D111" s="321">
        <v>185.56666666666669</v>
      </c>
      <c r="E111" s="321">
        <v>183.88333333333338</v>
      </c>
      <c r="F111" s="321">
        <v>181.6166666666667</v>
      </c>
      <c r="G111" s="321">
        <v>179.93333333333339</v>
      </c>
      <c r="H111" s="321">
        <v>187.83333333333337</v>
      </c>
      <c r="I111" s="321">
        <v>189.51666666666671</v>
      </c>
      <c r="J111" s="321">
        <v>191.78333333333336</v>
      </c>
      <c r="K111" s="320">
        <v>187.25</v>
      </c>
      <c r="L111" s="320">
        <v>183.3</v>
      </c>
      <c r="M111" s="320">
        <v>135.05929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302.85000000000002</v>
      </c>
      <c r="D112" s="321">
        <v>300.64999999999998</v>
      </c>
      <c r="E112" s="321">
        <v>296.84999999999997</v>
      </c>
      <c r="F112" s="321">
        <v>290.84999999999997</v>
      </c>
      <c r="G112" s="321">
        <v>287.04999999999995</v>
      </c>
      <c r="H112" s="321">
        <v>306.64999999999998</v>
      </c>
      <c r="I112" s="321">
        <v>310.44999999999993</v>
      </c>
      <c r="J112" s="321">
        <v>316.45</v>
      </c>
      <c r="K112" s="320">
        <v>304.45</v>
      </c>
      <c r="L112" s="320">
        <v>294.64999999999998</v>
      </c>
      <c r="M112" s="320">
        <v>1.3866499999999999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4414.8500000000004</v>
      </c>
      <c r="D113" s="321">
        <v>4421.3</v>
      </c>
      <c r="E113" s="321">
        <v>4344.6000000000004</v>
      </c>
      <c r="F113" s="321">
        <v>4274.3500000000004</v>
      </c>
      <c r="G113" s="321">
        <v>4197.6500000000005</v>
      </c>
      <c r="H113" s="321">
        <v>4491.55</v>
      </c>
      <c r="I113" s="321">
        <v>4568.2499999999991</v>
      </c>
      <c r="J113" s="321">
        <v>4638.5</v>
      </c>
      <c r="K113" s="320">
        <v>4498</v>
      </c>
      <c r="L113" s="320">
        <v>4351.05</v>
      </c>
      <c r="M113" s="320">
        <v>3.30097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1549.6</v>
      </c>
      <c r="D114" s="321">
        <v>1543.8166666666668</v>
      </c>
      <c r="E114" s="321">
        <v>1534.1833333333336</v>
      </c>
      <c r="F114" s="321">
        <v>1518.7666666666669</v>
      </c>
      <c r="G114" s="321">
        <v>1509.1333333333337</v>
      </c>
      <c r="H114" s="321">
        <v>1559.2333333333336</v>
      </c>
      <c r="I114" s="321">
        <v>1568.8666666666668</v>
      </c>
      <c r="J114" s="321">
        <v>1584.2833333333335</v>
      </c>
      <c r="K114" s="320">
        <v>1553.45</v>
      </c>
      <c r="L114" s="320">
        <v>1528.4</v>
      </c>
      <c r="M114" s="320">
        <v>1.84466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682.6</v>
      </c>
      <c r="D115" s="321">
        <v>675.75</v>
      </c>
      <c r="E115" s="321">
        <v>667.5</v>
      </c>
      <c r="F115" s="321">
        <v>652.4</v>
      </c>
      <c r="G115" s="321">
        <v>644.15</v>
      </c>
      <c r="H115" s="321">
        <v>690.85</v>
      </c>
      <c r="I115" s="321">
        <v>699.1</v>
      </c>
      <c r="J115" s="321">
        <v>714.2</v>
      </c>
      <c r="K115" s="320">
        <v>684</v>
      </c>
      <c r="L115" s="320">
        <v>660.65</v>
      </c>
      <c r="M115" s="320">
        <v>18.417750000000002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797.05</v>
      </c>
      <c r="D116" s="321">
        <v>798.66666666666663</v>
      </c>
      <c r="E116" s="321">
        <v>791.38333333333321</v>
      </c>
      <c r="F116" s="321">
        <v>785.71666666666658</v>
      </c>
      <c r="G116" s="321">
        <v>778.43333333333317</v>
      </c>
      <c r="H116" s="321">
        <v>804.33333333333326</v>
      </c>
      <c r="I116" s="321">
        <v>811.61666666666679</v>
      </c>
      <c r="J116" s="321">
        <v>817.2833333333333</v>
      </c>
      <c r="K116" s="320">
        <v>805.95</v>
      </c>
      <c r="L116" s="320">
        <v>793</v>
      </c>
      <c r="M116" s="320">
        <v>3.77033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877.65</v>
      </c>
      <c r="D117" s="321">
        <v>871.86666666666679</v>
      </c>
      <c r="E117" s="321">
        <v>851.73333333333358</v>
      </c>
      <c r="F117" s="321">
        <v>825.81666666666683</v>
      </c>
      <c r="G117" s="321">
        <v>805.68333333333362</v>
      </c>
      <c r="H117" s="321">
        <v>897.78333333333353</v>
      </c>
      <c r="I117" s="321">
        <v>917.91666666666674</v>
      </c>
      <c r="J117" s="321">
        <v>943.83333333333348</v>
      </c>
      <c r="K117" s="320">
        <v>892</v>
      </c>
      <c r="L117" s="320">
        <v>845.95</v>
      </c>
      <c r="M117" s="320">
        <v>3.0840800000000002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3300.95</v>
      </c>
      <c r="D118" s="321">
        <v>3299.3333333333335</v>
      </c>
      <c r="E118" s="321">
        <v>3232.6166666666668</v>
      </c>
      <c r="F118" s="321">
        <v>3164.2833333333333</v>
      </c>
      <c r="G118" s="321">
        <v>3097.5666666666666</v>
      </c>
      <c r="H118" s="321">
        <v>3367.666666666667</v>
      </c>
      <c r="I118" s="321">
        <v>3434.3833333333332</v>
      </c>
      <c r="J118" s="321">
        <v>3502.7166666666672</v>
      </c>
      <c r="K118" s="320">
        <v>3366.05</v>
      </c>
      <c r="L118" s="320">
        <v>3231</v>
      </c>
      <c r="M118" s="320">
        <v>0.44307999999999997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372.9</v>
      </c>
      <c r="D119" s="321">
        <v>374.09999999999997</v>
      </c>
      <c r="E119" s="321">
        <v>369.24999999999994</v>
      </c>
      <c r="F119" s="321">
        <v>365.59999999999997</v>
      </c>
      <c r="G119" s="321">
        <v>360.74999999999994</v>
      </c>
      <c r="H119" s="321">
        <v>377.74999999999994</v>
      </c>
      <c r="I119" s="321">
        <v>382.59999999999997</v>
      </c>
      <c r="J119" s="321">
        <v>386.24999999999994</v>
      </c>
      <c r="K119" s="320">
        <v>378.95</v>
      </c>
      <c r="L119" s="320">
        <v>370.45</v>
      </c>
      <c r="M119" s="320">
        <v>19.0152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216.25</v>
      </c>
      <c r="D120" s="321">
        <v>215.04999999999998</v>
      </c>
      <c r="E120" s="321">
        <v>212.19999999999996</v>
      </c>
      <c r="F120" s="321">
        <v>208.14999999999998</v>
      </c>
      <c r="G120" s="321">
        <v>205.29999999999995</v>
      </c>
      <c r="H120" s="321">
        <v>219.09999999999997</v>
      </c>
      <c r="I120" s="321">
        <v>221.95</v>
      </c>
      <c r="J120" s="321">
        <v>225.99999999999997</v>
      </c>
      <c r="K120" s="320">
        <v>217.9</v>
      </c>
      <c r="L120" s="320">
        <v>211</v>
      </c>
      <c r="M120" s="320">
        <v>3.8307000000000002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134.30000000000001</v>
      </c>
      <c r="D121" s="321">
        <v>132.71666666666667</v>
      </c>
      <c r="E121" s="321">
        <v>130.63333333333333</v>
      </c>
      <c r="F121" s="321">
        <v>126.96666666666667</v>
      </c>
      <c r="G121" s="321">
        <v>124.88333333333333</v>
      </c>
      <c r="H121" s="321">
        <v>136.38333333333333</v>
      </c>
      <c r="I121" s="321">
        <v>138.46666666666664</v>
      </c>
      <c r="J121" s="321">
        <v>142.13333333333333</v>
      </c>
      <c r="K121" s="320">
        <v>134.80000000000001</v>
      </c>
      <c r="L121" s="320">
        <v>129.05000000000001</v>
      </c>
      <c r="M121" s="320">
        <v>19.68075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1136.7</v>
      </c>
      <c r="D122" s="321">
        <v>1129.5666666666666</v>
      </c>
      <c r="E122" s="321">
        <v>1116.1333333333332</v>
      </c>
      <c r="F122" s="321">
        <v>1095.5666666666666</v>
      </c>
      <c r="G122" s="321">
        <v>1082.1333333333332</v>
      </c>
      <c r="H122" s="321">
        <v>1150.1333333333332</v>
      </c>
      <c r="I122" s="321">
        <v>1163.5666666666666</v>
      </c>
      <c r="J122" s="321">
        <v>1184.1333333333332</v>
      </c>
      <c r="K122" s="320">
        <v>1143</v>
      </c>
      <c r="L122" s="320">
        <v>1109</v>
      </c>
      <c r="M122" s="320">
        <v>5.7237400000000003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923.75</v>
      </c>
      <c r="D123" s="321">
        <v>929.05000000000007</v>
      </c>
      <c r="E123" s="321">
        <v>914.40000000000009</v>
      </c>
      <c r="F123" s="321">
        <v>905.05000000000007</v>
      </c>
      <c r="G123" s="321">
        <v>890.40000000000009</v>
      </c>
      <c r="H123" s="321">
        <v>938.40000000000009</v>
      </c>
      <c r="I123" s="321">
        <v>953.05</v>
      </c>
      <c r="J123" s="321">
        <v>962.40000000000009</v>
      </c>
      <c r="K123" s="320">
        <v>943.7</v>
      </c>
      <c r="L123" s="320">
        <v>919.7</v>
      </c>
      <c r="M123" s="320">
        <v>1.76427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542.45000000000005</v>
      </c>
      <c r="D124" s="321">
        <v>541.23333333333335</v>
      </c>
      <c r="E124" s="321">
        <v>537.4666666666667</v>
      </c>
      <c r="F124" s="321">
        <v>532.48333333333335</v>
      </c>
      <c r="G124" s="321">
        <v>528.7166666666667</v>
      </c>
      <c r="H124" s="321">
        <v>546.2166666666667</v>
      </c>
      <c r="I124" s="321">
        <v>549.98333333333335</v>
      </c>
      <c r="J124" s="321">
        <v>554.9666666666667</v>
      </c>
      <c r="K124" s="320">
        <v>545</v>
      </c>
      <c r="L124" s="320">
        <v>536.25</v>
      </c>
      <c r="M124" s="320">
        <v>14.888719999999999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1526.2</v>
      </c>
      <c r="D125" s="321">
        <v>1515.3833333333332</v>
      </c>
      <c r="E125" s="321">
        <v>1495.8166666666664</v>
      </c>
      <c r="F125" s="321">
        <v>1465.4333333333332</v>
      </c>
      <c r="G125" s="321">
        <v>1445.8666666666663</v>
      </c>
      <c r="H125" s="321">
        <v>1545.7666666666664</v>
      </c>
      <c r="I125" s="321">
        <v>1565.333333333333</v>
      </c>
      <c r="J125" s="321">
        <v>1595.7166666666665</v>
      </c>
      <c r="K125" s="320">
        <v>1534.95</v>
      </c>
      <c r="L125" s="320">
        <v>1485</v>
      </c>
      <c r="M125" s="320">
        <v>3.9608599999999998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253.15</v>
      </c>
      <c r="D126" s="321">
        <v>249.96666666666667</v>
      </c>
      <c r="E126" s="321">
        <v>244.93333333333334</v>
      </c>
      <c r="F126" s="321">
        <v>236.71666666666667</v>
      </c>
      <c r="G126" s="321">
        <v>231.68333333333334</v>
      </c>
      <c r="H126" s="321">
        <v>258.18333333333334</v>
      </c>
      <c r="I126" s="321">
        <v>263.2166666666667</v>
      </c>
      <c r="J126" s="321">
        <v>271.43333333333334</v>
      </c>
      <c r="K126" s="320">
        <v>255</v>
      </c>
      <c r="L126" s="320">
        <v>241.75</v>
      </c>
      <c r="M126" s="320">
        <v>6.5612300000000001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72.349999999999994</v>
      </c>
      <c r="D127" s="321">
        <v>71.75</v>
      </c>
      <c r="E127" s="321">
        <v>70.3</v>
      </c>
      <c r="F127" s="321">
        <v>68.25</v>
      </c>
      <c r="G127" s="321">
        <v>66.8</v>
      </c>
      <c r="H127" s="321">
        <v>73.8</v>
      </c>
      <c r="I127" s="321">
        <v>75.249999999999986</v>
      </c>
      <c r="J127" s="321">
        <v>77.3</v>
      </c>
      <c r="K127" s="320">
        <v>73.2</v>
      </c>
      <c r="L127" s="320">
        <v>69.7</v>
      </c>
      <c r="M127" s="320">
        <v>14.214589999999999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1192.0999999999999</v>
      </c>
      <c r="D128" s="321">
        <v>1186.9333333333334</v>
      </c>
      <c r="E128" s="321">
        <v>1131.9166666666667</v>
      </c>
      <c r="F128" s="321">
        <v>1071.7333333333333</v>
      </c>
      <c r="G128" s="321">
        <v>1016.7166666666667</v>
      </c>
      <c r="H128" s="321">
        <v>1247.1166666666668</v>
      </c>
      <c r="I128" s="321">
        <v>1302.1333333333332</v>
      </c>
      <c r="J128" s="321">
        <v>1362.3166666666668</v>
      </c>
      <c r="K128" s="320">
        <v>1241.95</v>
      </c>
      <c r="L128" s="320">
        <v>1126.75</v>
      </c>
      <c r="M128" s="320">
        <v>6.4008399999999996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2300.4</v>
      </c>
      <c r="D129" s="321">
        <v>2287.65</v>
      </c>
      <c r="E129" s="321">
        <v>2249.4</v>
      </c>
      <c r="F129" s="321">
        <v>2198.4</v>
      </c>
      <c r="G129" s="321">
        <v>2160.15</v>
      </c>
      <c r="H129" s="321">
        <v>2338.65</v>
      </c>
      <c r="I129" s="321">
        <v>2376.9</v>
      </c>
      <c r="J129" s="321">
        <v>2427.9</v>
      </c>
      <c r="K129" s="320">
        <v>2325.9</v>
      </c>
      <c r="L129" s="320">
        <v>2236.65</v>
      </c>
      <c r="M129" s="320">
        <v>10.08587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333</v>
      </c>
      <c r="D130" s="321">
        <v>333.33333333333331</v>
      </c>
      <c r="E130" s="321">
        <v>328.86666666666662</v>
      </c>
      <c r="F130" s="321">
        <v>324.73333333333329</v>
      </c>
      <c r="G130" s="321">
        <v>320.26666666666659</v>
      </c>
      <c r="H130" s="321">
        <v>337.46666666666664</v>
      </c>
      <c r="I130" s="321">
        <v>341.93333333333334</v>
      </c>
      <c r="J130" s="321">
        <v>346.06666666666666</v>
      </c>
      <c r="K130" s="320">
        <v>337.8</v>
      </c>
      <c r="L130" s="320">
        <v>329.2</v>
      </c>
      <c r="M130" s="320">
        <v>44.685139999999997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66.75</v>
      </c>
      <c r="D131" s="321">
        <v>65.566666666666663</v>
      </c>
      <c r="E131" s="321">
        <v>63.23333333333332</v>
      </c>
      <c r="F131" s="321">
        <v>59.716666666666654</v>
      </c>
      <c r="G131" s="321">
        <v>57.383333333333312</v>
      </c>
      <c r="H131" s="321">
        <v>69.083333333333329</v>
      </c>
      <c r="I131" s="321">
        <v>71.416666666666671</v>
      </c>
      <c r="J131" s="321">
        <v>74.933333333333337</v>
      </c>
      <c r="K131" s="320">
        <v>67.900000000000006</v>
      </c>
      <c r="L131" s="320">
        <v>62.05</v>
      </c>
      <c r="M131" s="320">
        <v>40.769159999999999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729.05</v>
      </c>
      <c r="D132" s="321">
        <v>728.93333333333339</v>
      </c>
      <c r="E132" s="321">
        <v>719.86666666666679</v>
      </c>
      <c r="F132" s="321">
        <v>710.68333333333339</v>
      </c>
      <c r="G132" s="321">
        <v>701.61666666666679</v>
      </c>
      <c r="H132" s="321">
        <v>738.11666666666679</v>
      </c>
      <c r="I132" s="321">
        <v>747.18333333333339</v>
      </c>
      <c r="J132" s="321">
        <v>756.36666666666679</v>
      </c>
      <c r="K132" s="320">
        <v>738</v>
      </c>
      <c r="L132" s="320">
        <v>719.75</v>
      </c>
      <c r="M132" s="320">
        <v>0.59963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4379.7</v>
      </c>
      <c r="D133" s="321">
        <v>4385.9833333333327</v>
      </c>
      <c r="E133" s="321">
        <v>4328.8166666666657</v>
      </c>
      <c r="F133" s="321">
        <v>4277.9333333333334</v>
      </c>
      <c r="G133" s="321">
        <v>4220.7666666666664</v>
      </c>
      <c r="H133" s="321">
        <v>4436.866666666665</v>
      </c>
      <c r="I133" s="321">
        <v>4494.033333333331</v>
      </c>
      <c r="J133" s="321">
        <v>4544.9166666666642</v>
      </c>
      <c r="K133" s="320">
        <v>4443.1499999999996</v>
      </c>
      <c r="L133" s="320">
        <v>4335.1000000000004</v>
      </c>
      <c r="M133" s="320">
        <v>3.4817300000000002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4361</v>
      </c>
      <c r="D134" s="321">
        <v>4357</v>
      </c>
      <c r="E134" s="321">
        <v>4315.05</v>
      </c>
      <c r="F134" s="321">
        <v>4269.1000000000004</v>
      </c>
      <c r="G134" s="321">
        <v>4227.1500000000005</v>
      </c>
      <c r="H134" s="321">
        <v>4402.95</v>
      </c>
      <c r="I134" s="321">
        <v>4444.9000000000005</v>
      </c>
      <c r="J134" s="321">
        <v>4490.8499999999995</v>
      </c>
      <c r="K134" s="320">
        <v>4398.95</v>
      </c>
      <c r="L134" s="320">
        <v>4311.05</v>
      </c>
      <c r="M134" s="320">
        <v>1.7907900000000001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385.95</v>
      </c>
      <c r="D135" s="321">
        <v>384.16666666666669</v>
      </c>
      <c r="E135" s="321">
        <v>380.63333333333338</v>
      </c>
      <c r="F135" s="321">
        <v>375.31666666666672</v>
      </c>
      <c r="G135" s="321">
        <v>371.78333333333342</v>
      </c>
      <c r="H135" s="321">
        <v>389.48333333333335</v>
      </c>
      <c r="I135" s="321">
        <v>393.01666666666665</v>
      </c>
      <c r="J135" s="321">
        <v>398.33333333333331</v>
      </c>
      <c r="K135" s="320">
        <v>387.7</v>
      </c>
      <c r="L135" s="320">
        <v>378.85</v>
      </c>
      <c r="M135" s="320">
        <v>32.50273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4082.2</v>
      </c>
      <c r="D136" s="321">
        <v>4058.4</v>
      </c>
      <c r="E136" s="321">
        <v>4023.8</v>
      </c>
      <c r="F136" s="321">
        <v>3965.4</v>
      </c>
      <c r="G136" s="321">
        <v>3930.8</v>
      </c>
      <c r="H136" s="321">
        <v>4116.8</v>
      </c>
      <c r="I136" s="321">
        <v>4151.3999999999996</v>
      </c>
      <c r="J136" s="321">
        <v>4209.8</v>
      </c>
      <c r="K136" s="320">
        <v>4093</v>
      </c>
      <c r="L136" s="320">
        <v>4000</v>
      </c>
      <c r="M136" s="320">
        <v>4.1659600000000001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4279.45</v>
      </c>
      <c r="D137" s="321">
        <v>4292.3666666666659</v>
      </c>
      <c r="E137" s="321">
        <v>4250.0833333333321</v>
      </c>
      <c r="F137" s="321">
        <v>4220.7166666666662</v>
      </c>
      <c r="G137" s="321">
        <v>4178.4333333333325</v>
      </c>
      <c r="H137" s="321">
        <v>4321.7333333333318</v>
      </c>
      <c r="I137" s="321">
        <v>4364.0166666666664</v>
      </c>
      <c r="J137" s="321">
        <v>4393.3833333333314</v>
      </c>
      <c r="K137" s="320">
        <v>4334.6499999999996</v>
      </c>
      <c r="L137" s="320">
        <v>4263</v>
      </c>
      <c r="M137" s="320">
        <v>3.1387100000000001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2357.0500000000002</v>
      </c>
      <c r="D138" s="321">
        <v>2365.5499999999997</v>
      </c>
      <c r="E138" s="321">
        <v>2323.0999999999995</v>
      </c>
      <c r="F138" s="321">
        <v>2289.1499999999996</v>
      </c>
      <c r="G138" s="321">
        <v>2246.6999999999994</v>
      </c>
      <c r="H138" s="321">
        <v>2399.4999999999995</v>
      </c>
      <c r="I138" s="321">
        <v>2441.9499999999994</v>
      </c>
      <c r="J138" s="321">
        <v>2475.8999999999996</v>
      </c>
      <c r="K138" s="320">
        <v>2408</v>
      </c>
      <c r="L138" s="320">
        <v>2331.6</v>
      </c>
      <c r="M138" s="320">
        <v>0.53769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59.3</v>
      </c>
      <c r="D139" s="321">
        <v>59.616666666666667</v>
      </c>
      <c r="E139" s="321">
        <v>56.583333333333336</v>
      </c>
      <c r="F139" s="321">
        <v>53.866666666666667</v>
      </c>
      <c r="G139" s="321">
        <v>50.833333333333336</v>
      </c>
      <c r="H139" s="321">
        <v>62.333333333333336</v>
      </c>
      <c r="I139" s="321">
        <v>65.366666666666674</v>
      </c>
      <c r="J139" s="321">
        <v>68.083333333333343</v>
      </c>
      <c r="K139" s="320">
        <v>62.65</v>
      </c>
      <c r="L139" s="320">
        <v>56.9</v>
      </c>
      <c r="M139" s="320">
        <v>141.79625999999999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2481.1999999999998</v>
      </c>
      <c r="D140" s="321">
        <v>2465.9833333333331</v>
      </c>
      <c r="E140" s="321">
        <v>2437.2166666666662</v>
      </c>
      <c r="F140" s="321">
        <v>2393.2333333333331</v>
      </c>
      <c r="G140" s="321">
        <v>2364.4666666666662</v>
      </c>
      <c r="H140" s="321">
        <v>2509.9666666666662</v>
      </c>
      <c r="I140" s="321">
        <v>2538.7333333333336</v>
      </c>
      <c r="J140" s="321">
        <v>2582.7166666666662</v>
      </c>
      <c r="K140" s="320">
        <v>2494.75</v>
      </c>
      <c r="L140" s="320">
        <v>2422</v>
      </c>
      <c r="M140" s="320">
        <v>7.4576900000000004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450.95</v>
      </c>
      <c r="D141" s="321">
        <v>451.88333333333338</v>
      </c>
      <c r="E141" s="321">
        <v>446.76666666666677</v>
      </c>
      <c r="F141" s="321">
        <v>442.58333333333337</v>
      </c>
      <c r="G141" s="321">
        <v>437.46666666666675</v>
      </c>
      <c r="H141" s="321">
        <v>456.06666666666678</v>
      </c>
      <c r="I141" s="321">
        <v>461.18333333333345</v>
      </c>
      <c r="J141" s="321">
        <v>465.36666666666679</v>
      </c>
      <c r="K141" s="320">
        <v>457</v>
      </c>
      <c r="L141" s="320">
        <v>447.7</v>
      </c>
      <c r="M141" s="320">
        <v>2.2504599999999999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159.44999999999999</v>
      </c>
      <c r="D142" s="321">
        <v>158.1</v>
      </c>
      <c r="E142" s="321">
        <v>155.19999999999999</v>
      </c>
      <c r="F142" s="321">
        <v>150.94999999999999</v>
      </c>
      <c r="G142" s="321">
        <v>148.04999999999998</v>
      </c>
      <c r="H142" s="321">
        <v>162.35</v>
      </c>
      <c r="I142" s="321">
        <v>165.25000000000003</v>
      </c>
      <c r="J142" s="321">
        <v>169.5</v>
      </c>
      <c r="K142" s="320">
        <v>161</v>
      </c>
      <c r="L142" s="320">
        <v>153.85</v>
      </c>
      <c r="M142" s="320">
        <v>11.82611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294</v>
      </c>
      <c r="D143" s="321">
        <v>290.51666666666665</v>
      </c>
      <c r="E143" s="321">
        <v>283.0333333333333</v>
      </c>
      <c r="F143" s="321">
        <v>272.06666666666666</v>
      </c>
      <c r="G143" s="321">
        <v>264.58333333333331</v>
      </c>
      <c r="H143" s="321">
        <v>301.48333333333329</v>
      </c>
      <c r="I143" s="321">
        <v>308.96666666666664</v>
      </c>
      <c r="J143" s="321">
        <v>319.93333333333328</v>
      </c>
      <c r="K143" s="320">
        <v>298</v>
      </c>
      <c r="L143" s="320">
        <v>279.55</v>
      </c>
      <c r="M143" s="320">
        <v>6.55145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455.2</v>
      </c>
      <c r="D144" s="321">
        <v>452.73333333333335</v>
      </c>
      <c r="E144" s="321">
        <v>446.4666666666667</v>
      </c>
      <c r="F144" s="321">
        <v>437.73333333333335</v>
      </c>
      <c r="G144" s="321">
        <v>431.4666666666667</v>
      </c>
      <c r="H144" s="321">
        <v>461.4666666666667</v>
      </c>
      <c r="I144" s="321">
        <v>467.73333333333335</v>
      </c>
      <c r="J144" s="321">
        <v>476.4666666666667</v>
      </c>
      <c r="K144" s="320">
        <v>459</v>
      </c>
      <c r="L144" s="320">
        <v>444</v>
      </c>
      <c r="M144" s="320">
        <v>4.7819099999999999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1117.2</v>
      </c>
      <c r="D145" s="321">
        <v>1109.8</v>
      </c>
      <c r="E145" s="321">
        <v>1092.8999999999999</v>
      </c>
      <c r="F145" s="321">
        <v>1068.5999999999999</v>
      </c>
      <c r="G145" s="321">
        <v>1051.6999999999998</v>
      </c>
      <c r="H145" s="321">
        <v>1134.0999999999999</v>
      </c>
      <c r="I145" s="321">
        <v>1151</v>
      </c>
      <c r="J145" s="321">
        <v>1175.3</v>
      </c>
      <c r="K145" s="320">
        <v>1126.7</v>
      </c>
      <c r="L145" s="320">
        <v>1085.5</v>
      </c>
      <c r="M145" s="320">
        <v>2.0161600000000002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66.2</v>
      </c>
      <c r="D146" s="321">
        <v>65.766666666666666</v>
      </c>
      <c r="E146" s="321">
        <v>64.533333333333331</v>
      </c>
      <c r="F146" s="321">
        <v>62.86666666666666</v>
      </c>
      <c r="G146" s="321">
        <v>61.633333333333326</v>
      </c>
      <c r="H146" s="321">
        <v>67.433333333333337</v>
      </c>
      <c r="I146" s="321">
        <v>68.666666666666657</v>
      </c>
      <c r="J146" s="321">
        <v>70.333333333333343</v>
      </c>
      <c r="K146" s="320">
        <v>67</v>
      </c>
      <c r="L146" s="320">
        <v>64.099999999999994</v>
      </c>
      <c r="M146" s="320">
        <v>12.97725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190.2</v>
      </c>
      <c r="D147" s="321">
        <v>191.5</v>
      </c>
      <c r="E147" s="321">
        <v>187.4</v>
      </c>
      <c r="F147" s="321">
        <v>184.6</v>
      </c>
      <c r="G147" s="321">
        <v>180.5</v>
      </c>
      <c r="H147" s="321">
        <v>194.3</v>
      </c>
      <c r="I147" s="321">
        <v>198.40000000000003</v>
      </c>
      <c r="J147" s="321">
        <v>201.20000000000002</v>
      </c>
      <c r="K147" s="320">
        <v>195.6</v>
      </c>
      <c r="L147" s="320">
        <v>188.7</v>
      </c>
      <c r="M147" s="320">
        <v>2.5612699999999999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108.9</v>
      </c>
      <c r="D148" s="321">
        <v>108.31666666666666</v>
      </c>
      <c r="E148" s="321">
        <v>107.03333333333333</v>
      </c>
      <c r="F148" s="321">
        <v>105.16666666666667</v>
      </c>
      <c r="G148" s="321">
        <v>103.88333333333334</v>
      </c>
      <c r="H148" s="321">
        <v>110.18333333333332</v>
      </c>
      <c r="I148" s="321">
        <v>111.46666666666665</v>
      </c>
      <c r="J148" s="321">
        <v>113.33333333333331</v>
      </c>
      <c r="K148" s="320">
        <v>109.6</v>
      </c>
      <c r="L148" s="320">
        <v>106.45</v>
      </c>
      <c r="M148" s="320">
        <v>4.0855199999999998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52.55</v>
      </c>
      <c r="D149" s="321">
        <v>52.15</v>
      </c>
      <c r="E149" s="321">
        <v>51.4</v>
      </c>
      <c r="F149" s="321">
        <v>50.25</v>
      </c>
      <c r="G149" s="321">
        <v>49.5</v>
      </c>
      <c r="H149" s="321">
        <v>53.3</v>
      </c>
      <c r="I149" s="321">
        <v>54.05</v>
      </c>
      <c r="J149" s="321">
        <v>55.199999999999996</v>
      </c>
      <c r="K149" s="320">
        <v>52.9</v>
      </c>
      <c r="L149" s="320">
        <v>51</v>
      </c>
      <c r="M149" s="320">
        <v>6.1955900000000002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704</v>
      </c>
      <c r="D150" s="321">
        <v>696.98333333333323</v>
      </c>
      <c r="E150" s="321">
        <v>679.96666666666647</v>
      </c>
      <c r="F150" s="321">
        <v>655.93333333333328</v>
      </c>
      <c r="G150" s="321">
        <v>638.91666666666652</v>
      </c>
      <c r="H150" s="321">
        <v>721.01666666666642</v>
      </c>
      <c r="I150" s="321">
        <v>738.03333333333308</v>
      </c>
      <c r="J150" s="321">
        <v>762.06666666666638</v>
      </c>
      <c r="K150" s="320">
        <v>714</v>
      </c>
      <c r="L150" s="320">
        <v>672.95</v>
      </c>
      <c r="M150" s="320">
        <v>1.0313399999999999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1697.95</v>
      </c>
      <c r="D151" s="321">
        <v>1684.4833333333333</v>
      </c>
      <c r="E151" s="321">
        <v>1661.5166666666667</v>
      </c>
      <c r="F151" s="321">
        <v>1625.0833333333333</v>
      </c>
      <c r="G151" s="321">
        <v>1602.1166666666666</v>
      </c>
      <c r="H151" s="321">
        <v>1720.9166666666667</v>
      </c>
      <c r="I151" s="321">
        <v>1743.8833333333334</v>
      </c>
      <c r="J151" s="321">
        <v>1780.3166666666668</v>
      </c>
      <c r="K151" s="320">
        <v>1707.45</v>
      </c>
      <c r="L151" s="320">
        <v>1648.05</v>
      </c>
      <c r="M151" s="320">
        <v>3.9319500000000001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156.9</v>
      </c>
      <c r="D152" s="321">
        <v>155.45000000000002</v>
      </c>
      <c r="E152" s="321">
        <v>152.95000000000005</v>
      </c>
      <c r="F152" s="321">
        <v>149.00000000000003</v>
      </c>
      <c r="G152" s="321">
        <v>146.50000000000006</v>
      </c>
      <c r="H152" s="321">
        <v>159.40000000000003</v>
      </c>
      <c r="I152" s="321">
        <v>161.89999999999998</v>
      </c>
      <c r="J152" s="321">
        <v>165.85000000000002</v>
      </c>
      <c r="K152" s="320">
        <v>157.94999999999999</v>
      </c>
      <c r="L152" s="320">
        <v>151.5</v>
      </c>
      <c r="M152" s="320">
        <v>38.013330000000003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134.19999999999999</v>
      </c>
      <c r="D153" s="321">
        <v>134.03333333333333</v>
      </c>
      <c r="E153" s="321">
        <v>130.31666666666666</v>
      </c>
      <c r="F153" s="321">
        <v>126.43333333333334</v>
      </c>
      <c r="G153" s="321">
        <v>122.71666666666667</v>
      </c>
      <c r="H153" s="321">
        <v>137.91666666666666</v>
      </c>
      <c r="I153" s="321">
        <v>141.6333333333333</v>
      </c>
      <c r="J153" s="321">
        <v>145.51666666666665</v>
      </c>
      <c r="K153" s="320">
        <v>137.75</v>
      </c>
      <c r="L153" s="320">
        <v>130.15</v>
      </c>
      <c r="M153" s="320">
        <v>6.4347599999999998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268.85000000000002</v>
      </c>
      <c r="D154" s="321">
        <v>265.06666666666666</v>
      </c>
      <c r="E154" s="321">
        <v>260.18333333333334</v>
      </c>
      <c r="F154" s="321">
        <v>251.51666666666665</v>
      </c>
      <c r="G154" s="321">
        <v>246.63333333333333</v>
      </c>
      <c r="H154" s="321">
        <v>273.73333333333335</v>
      </c>
      <c r="I154" s="321">
        <v>278.61666666666667</v>
      </c>
      <c r="J154" s="321">
        <v>287.28333333333336</v>
      </c>
      <c r="K154" s="320">
        <v>269.95</v>
      </c>
      <c r="L154" s="320">
        <v>256.39999999999998</v>
      </c>
      <c r="M154" s="320">
        <v>2.1253299999999999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101.6</v>
      </c>
      <c r="D155" s="321">
        <v>100.33333333333333</v>
      </c>
      <c r="E155" s="321">
        <v>98.416666666666657</v>
      </c>
      <c r="F155" s="321">
        <v>95.233333333333334</v>
      </c>
      <c r="G155" s="321">
        <v>93.316666666666663</v>
      </c>
      <c r="H155" s="321">
        <v>103.51666666666665</v>
      </c>
      <c r="I155" s="321">
        <v>105.43333333333331</v>
      </c>
      <c r="J155" s="321">
        <v>108.61666666666665</v>
      </c>
      <c r="K155" s="320">
        <v>102.25</v>
      </c>
      <c r="L155" s="320">
        <v>97.15</v>
      </c>
      <c r="M155" s="320">
        <v>211.63606999999999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394.5</v>
      </c>
      <c r="D156" s="321">
        <v>389.26666666666665</v>
      </c>
      <c r="E156" s="321">
        <v>380.48333333333329</v>
      </c>
      <c r="F156" s="321">
        <v>366.46666666666664</v>
      </c>
      <c r="G156" s="321">
        <v>357.68333333333328</v>
      </c>
      <c r="H156" s="321">
        <v>403.2833333333333</v>
      </c>
      <c r="I156" s="321">
        <v>412.06666666666661</v>
      </c>
      <c r="J156" s="321">
        <v>426.08333333333331</v>
      </c>
      <c r="K156" s="320">
        <v>398.05</v>
      </c>
      <c r="L156" s="320">
        <v>375.25</v>
      </c>
      <c r="M156" s="320">
        <v>2.6041300000000001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4007.55</v>
      </c>
      <c r="D157" s="321">
        <v>4006.65</v>
      </c>
      <c r="E157" s="321">
        <v>3973.3</v>
      </c>
      <c r="F157" s="321">
        <v>3939.05</v>
      </c>
      <c r="G157" s="321">
        <v>3905.7000000000003</v>
      </c>
      <c r="H157" s="321">
        <v>4040.9</v>
      </c>
      <c r="I157" s="321">
        <v>4074.2499999999995</v>
      </c>
      <c r="J157" s="321">
        <v>4108.5</v>
      </c>
      <c r="K157" s="320">
        <v>4040</v>
      </c>
      <c r="L157" s="320">
        <v>3972.4</v>
      </c>
      <c r="M157" s="320">
        <v>0.10355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153.85</v>
      </c>
      <c r="D158" s="321">
        <v>154.83333333333334</v>
      </c>
      <c r="E158" s="321">
        <v>152.11666666666667</v>
      </c>
      <c r="F158" s="321">
        <v>150.38333333333333</v>
      </c>
      <c r="G158" s="321">
        <v>147.66666666666666</v>
      </c>
      <c r="H158" s="321">
        <v>156.56666666666669</v>
      </c>
      <c r="I158" s="321">
        <v>159.28333333333333</v>
      </c>
      <c r="J158" s="321">
        <v>161.01666666666671</v>
      </c>
      <c r="K158" s="320">
        <v>157.55000000000001</v>
      </c>
      <c r="L158" s="320">
        <v>153.1</v>
      </c>
      <c r="M158" s="320">
        <v>5.6808100000000001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2794.85</v>
      </c>
      <c r="D159" s="321">
        <v>2769.6166666666668</v>
      </c>
      <c r="E159" s="321">
        <v>2715.2333333333336</v>
      </c>
      <c r="F159" s="321">
        <v>2635.6166666666668</v>
      </c>
      <c r="G159" s="321">
        <v>2581.2333333333336</v>
      </c>
      <c r="H159" s="321">
        <v>2849.2333333333336</v>
      </c>
      <c r="I159" s="321">
        <v>2903.6166666666668</v>
      </c>
      <c r="J159" s="321">
        <v>2983.2333333333336</v>
      </c>
      <c r="K159" s="320">
        <v>2824</v>
      </c>
      <c r="L159" s="320">
        <v>2690</v>
      </c>
      <c r="M159" s="320">
        <v>0.24945000000000001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284.10000000000002</v>
      </c>
      <c r="D160" s="321">
        <v>285.08333333333331</v>
      </c>
      <c r="E160" s="321">
        <v>281.16666666666663</v>
      </c>
      <c r="F160" s="321">
        <v>278.23333333333329</v>
      </c>
      <c r="G160" s="321">
        <v>274.31666666666661</v>
      </c>
      <c r="H160" s="321">
        <v>288.01666666666665</v>
      </c>
      <c r="I160" s="321">
        <v>291.93333333333328</v>
      </c>
      <c r="J160" s="321">
        <v>294.86666666666667</v>
      </c>
      <c r="K160" s="320">
        <v>289</v>
      </c>
      <c r="L160" s="320">
        <v>282.14999999999998</v>
      </c>
      <c r="M160" s="320">
        <v>9.2086799999999993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32.75</v>
      </c>
      <c r="D161" s="321">
        <v>32.233333333333334</v>
      </c>
      <c r="E161" s="321">
        <v>31.716666666666669</v>
      </c>
      <c r="F161" s="321">
        <v>30.683333333333334</v>
      </c>
      <c r="G161" s="321">
        <v>30.166666666666668</v>
      </c>
      <c r="H161" s="321">
        <v>33.266666666666666</v>
      </c>
      <c r="I161" s="321">
        <v>33.783333333333331</v>
      </c>
      <c r="J161" s="321">
        <v>34.81666666666667</v>
      </c>
      <c r="K161" s="320">
        <v>32.75</v>
      </c>
      <c r="L161" s="320">
        <v>31.2</v>
      </c>
      <c r="M161" s="320">
        <v>11.318490000000001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128.4</v>
      </c>
      <c r="D162" s="321">
        <v>127.25</v>
      </c>
      <c r="E162" s="321">
        <v>125.6</v>
      </c>
      <c r="F162" s="321">
        <v>122.8</v>
      </c>
      <c r="G162" s="321">
        <v>121.14999999999999</v>
      </c>
      <c r="H162" s="321">
        <v>130.05000000000001</v>
      </c>
      <c r="I162" s="321">
        <v>131.69999999999999</v>
      </c>
      <c r="J162" s="321">
        <v>134.5</v>
      </c>
      <c r="K162" s="320">
        <v>128.9</v>
      </c>
      <c r="L162" s="320">
        <v>124.45</v>
      </c>
      <c r="M162" s="320">
        <v>23.584949999999999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264.05</v>
      </c>
      <c r="D163" s="321">
        <v>264.01666666666671</v>
      </c>
      <c r="E163" s="321">
        <v>259.13333333333344</v>
      </c>
      <c r="F163" s="321">
        <v>254.21666666666675</v>
      </c>
      <c r="G163" s="321">
        <v>249.33333333333348</v>
      </c>
      <c r="H163" s="321">
        <v>268.93333333333339</v>
      </c>
      <c r="I163" s="321">
        <v>273.81666666666672</v>
      </c>
      <c r="J163" s="321">
        <v>278.73333333333335</v>
      </c>
      <c r="K163" s="320">
        <v>268.89999999999998</v>
      </c>
      <c r="L163" s="320">
        <v>259.10000000000002</v>
      </c>
      <c r="M163" s="320">
        <v>3.0556399999999999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162.05000000000001</v>
      </c>
      <c r="D164" s="321">
        <v>160.10000000000002</v>
      </c>
      <c r="E164" s="321">
        <v>157.80000000000004</v>
      </c>
      <c r="F164" s="321">
        <v>153.55000000000001</v>
      </c>
      <c r="G164" s="321">
        <v>151.25000000000003</v>
      </c>
      <c r="H164" s="321">
        <v>164.35000000000005</v>
      </c>
      <c r="I164" s="321">
        <v>166.65</v>
      </c>
      <c r="J164" s="321">
        <v>170.90000000000006</v>
      </c>
      <c r="K164" s="320">
        <v>162.4</v>
      </c>
      <c r="L164" s="320">
        <v>155.85</v>
      </c>
      <c r="M164" s="320">
        <v>174.17060000000001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2928.4</v>
      </c>
      <c r="D165" s="321">
        <v>2921.4666666666667</v>
      </c>
      <c r="E165" s="321">
        <v>2866.9333333333334</v>
      </c>
      <c r="F165" s="321">
        <v>2805.4666666666667</v>
      </c>
      <c r="G165" s="321">
        <v>2750.9333333333334</v>
      </c>
      <c r="H165" s="321">
        <v>2982.9333333333334</v>
      </c>
      <c r="I165" s="321">
        <v>3037.4666666666672</v>
      </c>
      <c r="J165" s="321">
        <v>3098.9333333333334</v>
      </c>
      <c r="K165" s="320">
        <v>2976</v>
      </c>
      <c r="L165" s="320">
        <v>2860</v>
      </c>
      <c r="M165" s="320">
        <v>0.73279000000000005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2877.2</v>
      </c>
      <c r="D166" s="321">
        <v>2869.2333333333336</v>
      </c>
      <c r="E166" s="321">
        <v>2840.4666666666672</v>
      </c>
      <c r="F166" s="321">
        <v>2803.7333333333336</v>
      </c>
      <c r="G166" s="321">
        <v>2774.9666666666672</v>
      </c>
      <c r="H166" s="321">
        <v>2905.9666666666672</v>
      </c>
      <c r="I166" s="321">
        <v>2934.7333333333336</v>
      </c>
      <c r="J166" s="321">
        <v>2971.4666666666672</v>
      </c>
      <c r="K166" s="320">
        <v>2898</v>
      </c>
      <c r="L166" s="320">
        <v>2832.5</v>
      </c>
      <c r="M166" s="320">
        <v>5.8610000000000002E-2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349.35</v>
      </c>
      <c r="D167" s="321">
        <v>348.83333333333331</v>
      </c>
      <c r="E167" s="321">
        <v>345.81666666666661</v>
      </c>
      <c r="F167" s="321">
        <v>342.2833333333333</v>
      </c>
      <c r="G167" s="321">
        <v>339.26666666666659</v>
      </c>
      <c r="H167" s="321">
        <v>352.36666666666662</v>
      </c>
      <c r="I167" s="321">
        <v>355.38333333333338</v>
      </c>
      <c r="J167" s="321">
        <v>358.91666666666663</v>
      </c>
      <c r="K167" s="320">
        <v>351.85</v>
      </c>
      <c r="L167" s="320">
        <v>345.3</v>
      </c>
      <c r="M167" s="320">
        <v>0.65671999999999997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117.2</v>
      </c>
      <c r="D168" s="321">
        <v>116.26666666666667</v>
      </c>
      <c r="E168" s="321">
        <v>114.73333333333333</v>
      </c>
      <c r="F168" s="321">
        <v>112.26666666666667</v>
      </c>
      <c r="G168" s="321">
        <v>110.73333333333333</v>
      </c>
      <c r="H168" s="321">
        <v>118.73333333333333</v>
      </c>
      <c r="I168" s="321">
        <v>120.26666666666667</v>
      </c>
      <c r="J168" s="321">
        <v>122.73333333333333</v>
      </c>
      <c r="K168" s="320">
        <v>117.8</v>
      </c>
      <c r="L168" s="320">
        <v>113.8</v>
      </c>
      <c r="M168" s="320">
        <v>4.2787600000000001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5014.6000000000004</v>
      </c>
      <c r="D169" s="321">
        <v>4958.2</v>
      </c>
      <c r="E169" s="321">
        <v>4896.3999999999996</v>
      </c>
      <c r="F169" s="321">
        <v>4778.2</v>
      </c>
      <c r="G169" s="321">
        <v>4716.3999999999996</v>
      </c>
      <c r="H169" s="321">
        <v>5076.3999999999996</v>
      </c>
      <c r="I169" s="321">
        <v>5138.2000000000007</v>
      </c>
      <c r="J169" s="321">
        <v>5256.4</v>
      </c>
      <c r="K169" s="320">
        <v>5020</v>
      </c>
      <c r="L169" s="320">
        <v>4840</v>
      </c>
      <c r="M169" s="320">
        <v>0.15218000000000001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3342.8</v>
      </c>
      <c r="D170" s="321">
        <v>3327.85</v>
      </c>
      <c r="E170" s="321">
        <v>3296.7</v>
      </c>
      <c r="F170" s="321">
        <v>3250.6</v>
      </c>
      <c r="G170" s="321">
        <v>3219.45</v>
      </c>
      <c r="H170" s="321">
        <v>3373.95</v>
      </c>
      <c r="I170" s="321">
        <v>3405.1000000000004</v>
      </c>
      <c r="J170" s="321">
        <v>3451.2</v>
      </c>
      <c r="K170" s="320">
        <v>3359</v>
      </c>
      <c r="L170" s="320">
        <v>3281.75</v>
      </c>
      <c r="M170" s="320">
        <v>3.29067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1658.25</v>
      </c>
      <c r="D171" s="321">
        <v>1662.3500000000001</v>
      </c>
      <c r="E171" s="321">
        <v>1639.9000000000003</v>
      </c>
      <c r="F171" s="321">
        <v>1621.5500000000002</v>
      </c>
      <c r="G171" s="321">
        <v>1599.1000000000004</v>
      </c>
      <c r="H171" s="321">
        <v>1680.7000000000003</v>
      </c>
      <c r="I171" s="321">
        <v>1703.15</v>
      </c>
      <c r="J171" s="321">
        <v>1721.5000000000002</v>
      </c>
      <c r="K171" s="320">
        <v>1684.8</v>
      </c>
      <c r="L171" s="320">
        <v>1644</v>
      </c>
      <c r="M171" s="320">
        <v>0.15142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452.35</v>
      </c>
      <c r="D172" s="321">
        <v>448.13333333333338</v>
      </c>
      <c r="E172" s="321">
        <v>442.76666666666677</v>
      </c>
      <c r="F172" s="321">
        <v>433.18333333333339</v>
      </c>
      <c r="G172" s="321">
        <v>427.81666666666678</v>
      </c>
      <c r="H172" s="321">
        <v>457.71666666666675</v>
      </c>
      <c r="I172" s="321">
        <v>463.08333333333343</v>
      </c>
      <c r="J172" s="321">
        <v>472.66666666666674</v>
      </c>
      <c r="K172" s="320">
        <v>453.5</v>
      </c>
      <c r="L172" s="320">
        <v>438.55</v>
      </c>
      <c r="M172" s="320">
        <v>7.1948499999999997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4582.7</v>
      </c>
      <c r="D173" s="321">
        <v>4587.0166666666664</v>
      </c>
      <c r="E173" s="321">
        <v>4555.6833333333325</v>
      </c>
      <c r="F173" s="321">
        <v>4528.6666666666661</v>
      </c>
      <c r="G173" s="321">
        <v>4497.3333333333321</v>
      </c>
      <c r="H173" s="321">
        <v>4614.0333333333328</v>
      </c>
      <c r="I173" s="321">
        <v>4645.3666666666668</v>
      </c>
      <c r="J173" s="321">
        <v>4672.3833333333332</v>
      </c>
      <c r="K173" s="320">
        <v>4618.3500000000004</v>
      </c>
      <c r="L173" s="320">
        <v>4560</v>
      </c>
      <c r="M173" s="320">
        <v>0.1394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862.75</v>
      </c>
      <c r="D174" s="321">
        <v>856.83333333333337</v>
      </c>
      <c r="E174" s="321">
        <v>838.31666666666672</v>
      </c>
      <c r="F174" s="321">
        <v>813.88333333333333</v>
      </c>
      <c r="G174" s="321">
        <v>795.36666666666667</v>
      </c>
      <c r="H174" s="321">
        <v>881.26666666666677</v>
      </c>
      <c r="I174" s="321">
        <v>899.78333333333342</v>
      </c>
      <c r="J174" s="321">
        <v>924.21666666666681</v>
      </c>
      <c r="K174" s="320">
        <v>875.35</v>
      </c>
      <c r="L174" s="320">
        <v>832.4</v>
      </c>
      <c r="M174" s="320">
        <v>36.329300000000003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1041.9000000000001</v>
      </c>
      <c r="D175" s="321">
        <v>1034.1833333333334</v>
      </c>
      <c r="E175" s="321">
        <v>1019.3666666666668</v>
      </c>
      <c r="F175" s="321">
        <v>996.83333333333337</v>
      </c>
      <c r="G175" s="321">
        <v>982.01666666666677</v>
      </c>
      <c r="H175" s="321">
        <v>1056.7166666666667</v>
      </c>
      <c r="I175" s="321">
        <v>1071.5333333333333</v>
      </c>
      <c r="J175" s="321">
        <v>1094.0666666666668</v>
      </c>
      <c r="K175" s="320">
        <v>1049</v>
      </c>
      <c r="L175" s="320">
        <v>1011.65</v>
      </c>
      <c r="M175" s="320">
        <v>0.15490999999999999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459</v>
      </c>
      <c r="D176" s="321">
        <v>454.34999999999997</v>
      </c>
      <c r="E176" s="321">
        <v>446.79999999999995</v>
      </c>
      <c r="F176" s="321">
        <v>434.59999999999997</v>
      </c>
      <c r="G176" s="321">
        <v>427.04999999999995</v>
      </c>
      <c r="H176" s="321">
        <v>466.54999999999995</v>
      </c>
      <c r="I176" s="321">
        <v>474.1</v>
      </c>
      <c r="J176" s="321">
        <v>486.29999999999995</v>
      </c>
      <c r="K176" s="320">
        <v>461.9</v>
      </c>
      <c r="L176" s="320">
        <v>442.15</v>
      </c>
      <c r="M176" s="320">
        <v>2.9339599999999999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753</v>
      </c>
      <c r="D177" s="321">
        <v>749.16666666666663</v>
      </c>
      <c r="E177" s="321">
        <v>742.93333333333328</v>
      </c>
      <c r="F177" s="321">
        <v>732.86666666666667</v>
      </c>
      <c r="G177" s="321">
        <v>726.63333333333333</v>
      </c>
      <c r="H177" s="321">
        <v>759.23333333333323</v>
      </c>
      <c r="I177" s="321">
        <v>765.46666666666658</v>
      </c>
      <c r="J177" s="321">
        <v>775.53333333333319</v>
      </c>
      <c r="K177" s="320">
        <v>755.4</v>
      </c>
      <c r="L177" s="320">
        <v>739.1</v>
      </c>
      <c r="M177" s="320">
        <v>12.901730000000001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470</v>
      </c>
      <c r="D178" s="321">
        <v>471.2833333333333</v>
      </c>
      <c r="E178" s="321">
        <v>464.71666666666658</v>
      </c>
      <c r="F178" s="321">
        <v>459.43333333333328</v>
      </c>
      <c r="G178" s="321">
        <v>452.86666666666656</v>
      </c>
      <c r="H178" s="321">
        <v>476.56666666666661</v>
      </c>
      <c r="I178" s="321">
        <v>483.13333333333333</v>
      </c>
      <c r="J178" s="321">
        <v>488.41666666666663</v>
      </c>
      <c r="K178" s="320">
        <v>477.85</v>
      </c>
      <c r="L178" s="320">
        <v>466</v>
      </c>
      <c r="M178" s="320">
        <v>2.3402599999999998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1692.15</v>
      </c>
      <c r="D179" s="321">
        <v>1686.7166666666665</v>
      </c>
      <c r="E179" s="321">
        <v>1675.4333333333329</v>
      </c>
      <c r="F179" s="321">
        <v>1658.7166666666665</v>
      </c>
      <c r="G179" s="321">
        <v>1647.4333333333329</v>
      </c>
      <c r="H179" s="321">
        <v>1703.4333333333329</v>
      </c>
      <c r="I179" s="321">
        <v>1714.7166666666662</v>
      </c>
      <c r="J179" s="321">
        <v>1731.4333333333329</v>
      </c>
      <c r="K179" s="320">
        <v>1698</v>
      </c>
      <c r="L179" s="320">
        <v>1670</v>
      </c>
      <c r="M179" s="320">
        <v>6.1737099999999998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78.599999999999994</v>
      </c>
      <c r="D180" s="321">
        <v>78.2</v>
      </c>
      <c r="E180" s="321">
        <v>76.900000000000006</v>
      </c>
      <c r="F180" s="321">
        <v>75.2</v>
      </c>
      <c r="G180" s="321">
        <v>73.900000000000006</v>
      </c>
      <c r="H180" s="321">
        <v>79.900000000000006</v>
      </c>
      <c r="I180" s="321">
        <v>81.199999999999989</v>
      </c>
      <c r="J180" s="321">
        <v>82.9</v>
      </c>
      <c r="K180" s="320">
        <v>79.5</v>
      </c>
      <c r="L180" s="320">
        <v>76.5</v>
      </c>
      <c r="M180" s="320">
        <v>7.1681900000000001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313.10000000000002</v>
      </c>
      <c r="D181" s="321">
        <v>312.2166666666667</v>
      </c>
      <c r="E181" s="321">
        <v>305.08333333333337</v>
      </c>
      <c r="F181" s="321">
        <v>297.06666666666666</v>
      </c>
      <c r="G181" s="321">
        <v>289.93333333333334</v>
      </c>
      <c r="H181" s="321">
        <v>320.23333333333341</v>
      </c>
      <c r="I181" s="321">
        <v>327.36666666666673</v>
      </c>
      <c r="J181" s="321">
        <v>335.38333333333344</v>
      </c>
      <c r="K181" s="320">
        <v>319.35000000000002</v>
      </c>
      <c r="L181" s="320">
        <v>304.2</v>
      </c>
      <c r="M181" s="320">
        <v>15.42332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516.45000000000005</v>
      </c>
      <c r="D182" s="321">
        <v>513.7166666666667</v>
      </c>
      <c r="E182" s="321">
        <v>504.88333333333344</v>
      </c>
      <c r="F182" s="321">
        <v>493.31666666666672</v>
      </c>
      <c r="G182" s="321">
        <v>484.48333333333346</v>
      </c>
      <c r="H182" s="321">
        <v>525.28333333333342</v>
      </c>
      <c r="I182" s="321">
        <v>534.11666666666667</v>
      </c>
      <c r="J182" s="321">
        <v>545.68333333333339</v>
      </c>
      <c r="K182" s="320">
        <v>522.54999999999995</v>
      </c>
      <c r="L182" s="320">
        <v>502.15</v>
      </c>
      <c r="M182" s="320">
        <v>9.4915199999999995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1669.95</v>
      </c>
      <c r="D183" s="321">
        <v>1669.6000000000001</v>
      </c>
      <c r="E183" s="321">
        <v>1658.3500000000004</v>
      </c>
      <c r="F183" s="321">
        <v>1646.7500000000002</v>
      </c>
      <c r="G183" s="321">
        <v>1635.5000000000005</v>
      </c>
      <c r="H183" s="321">
        <v>1681.2000000000003</v>
      </c>
      <c r="I183" s="321">
        <v>1692.4499999999998</v>
      </c>
      <c r="J183" s="321">
        <v>1704.0500000000002</v>
      </c>
      <c r="K183" s="320">
        <v>1680.85</v>
      </c>
      <c r="L183" s="320">
        <v>1658</v>
      </c>
      <c r="M183" s="320">
        <v>8.4133600000000008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193.85</v>
      </c>
      <c r="D184" s="321">
        <v>193.7833333333333</v>
      </c>
      <c r="E184" s="321">
        <v>190.11666666666662</v>
      </c>
      <c r="F184" s="321">
        <v>186.38333333333333</v>
      </c>
      <c r="G184" s="321">
        <v>182.71666666666664</v>
      </c>
      <c r="H184" s="321">
        <v>197.51666666666659</v>
      </c>
      <c r="I184" s="321">
        <v>201.18333333333328</v>
      </c>
      <c r="J184" s="321">
        <v>204.91666666666657</v>
      </c>
      <c r="K184" s="320">
        <v>197.45</v>
      </c>
      <c r="L184" s="320">
        <v>190.05</v>
      </c>
      <c r="M184" s="320">
        <v>24.570499999999999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1806.95</v>
      </c>
      <c r="D185" s="321">
        <v>1808.8999999999999</v>
      </c>
      <c r="E185" s="321">
        <v>1796.0499999999997</v>
      </c>
      <c r="F185" s="321">
        <v>1785.1499999999999</v>
      </c>
      <c r="G185" s="321">
        <v>1772.2999999999997</v>
      </c>
      <c r="H185" s="321">
        <v>1819.7999999999997</v>
      </c>
      <c r="I185" s="321">
        <v>1832.6499999999996</v>
      </c>
      <c r="J185" s="321">
        <v>1843.5499999999997</v>
      </c>
      <c r="K185" s="320">
        <v>1821.75</v>
      </c>
      <c r="L185" s="320">
        <v>1798</v>
      </c>
      <c r="M185" s="320">
        <v>1.8167500000000001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174.05</v>
      </c>
      <c r="D186" s="321">
        <v>170.33333333333334</v>
      </c>
      <c r="E186" s="321">
        <v>164.76666666666668</v>
      </c>
      <c r="F186" s="321">
        <v>155.48333333333335</v>
      </c>
      <c r="G186" s="321">
        <v>149.91666666666669</v>
      </c>
      <c r="H186" s="321">
        <v>179.61666666666667</v>
      </c>
      <c r="I186" s="321">
        <v>185.18333333333334</v>
      </c>
      <c r="J186" s="321">
        <v>194.46666666666667</v>
      </c>
      <c r="K186" s="320">
        <v>175.9</v>
      </c>
      <c r="L186" s="320">
        <v>161.05000000000001</v>
      </c>
      <c r="M186" s="320">
        <v>136.66463999999999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258.45</v>
      </c>
      <c r="D187" s="321">
        <v>260.64999999999998</v>
      </c>
      <c r="E187" s="321">
        <v>253.69999999999993</v>
      </c>
      <c r="F187" s="321">
        <v>248.94999999999996</v>
      </c>
      <c r="G187" s="321">
        <v>241.99999999999991</v>
      </c>
      <c r="H187" s="321">
        <v>265.39999999999998</v>
      </c>
      <c r="I187" s="321">
        <v>272.35000000000002</v>
      </c>
      <c r="J187" s="321">
        <v>277.09999999999997</v>
      </c>
      <c r="K187" s="320">
        <v>267.60000000000002</v>
      </c>
      <c r="L187" s="320">
        <v>255.9</v>
      </c>
      <c r="M187" s="320">
        <v>9.5294600000000003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946.5</v>
      </c>
      <c r="D188" s="321">
        <v>936.30000000000007</v>
      </c>
      <c r="E188" s="321">
        <v>910.60000000000014</v>
      </c>
      <c r="F188" s="321">
        <v>874.7</v>
      </c>
      <c r="G188" s="321">
        <v>849.00000000000011</v>
      </c>
      <c r="H188" s="321">
        <v>972.20000000000016</v>
      </c>
      <c r="I188" s="321">
        <v>997.9000000000002</v>
      </c>
      <c r="J188" s="321">
        <v>1033.8000000000002</v>
      </c>
      <c r="K188" s="320">
        <v>962</v>
      </c>
      <c r="L188" s="320">
        <v>900.4</v>
      </c>
      <c r="M188" s="320">
        <v>28.336400000000001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495.1</v>
      </c>
      <c r="D189" s="321">
        <v>498.75</v>
      </c>
      <c r="E189" s="321">
        <v>489.95</v>
      </c>
      <c r="F189" s="321">
        <v>484.8</v>
      </c>
      <c r="G189" s="321">
        <v>476</v>
      </c>
      <c r="H189" s="321">
        <v>503.9</v>
      </c>
      <c r="I189" s="321">
        <v>512.69999999999993</v>
      </c>
      <c r="J189" s="321">
        <v>517.84999999999991</v>
      </c>
      <c r="K189" s="320">
        <v>507.55</v>
      </c>
      <c r="L189" s="320">
        <v>493.6</v>
      </c>
      <c r="M189" s="320">
        <v>17.18234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1524.3</v>
      </c>
      <c r="D190" s="321">
        <v>1514.8666666666666</v>
      </c>
      <c r="E190" s="321">
        <v>1489.8833333333332</v>
      </c>
      <c r="F190" s="321">
        <v>1455.4666666666667</v>
      </c>
      <c r="G190" s="321">
        <v>1430.4833333333333</v>
      </c>
      <c r="H190" s="321">
        <v>1549.2833333333331</v>
      </c>
      <c r="I190" s="321">
        <v>1574.2666666666662</v>
      </c>
      <c r="J190" s="321">
        <v>1608.6833333333329</v>
      </c>
      <c r="K190" s="320">
        <v>1539.85</v>
      </c>
      <c r="L190" s="320">
        <v>1480.45</v>
      </c>
      <c r="M190" s="320">
        <v>21.698340000000002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1084.4000000000001</v>
      </c>
      <c r="D191" s="321">
        <v>1078.5166666666667</v>
      </c>
      <c r="E191" s="321">
        <v>1064.0333333333333</v>
      </c>
      <c r="F191" s="321">
        <v>1043.6666666666667</v>
      </c>
      <c r="G191" s="321">
        <v>1029.1833333333334</v>
      </c>
      <c r="H191" s="321">
        <v>1098.8833333333332</v>
      </c>
      <c r="I191" s="321">
        <v>1113.3666666666663</v>
      </c>
      <c r="J191" s="321">
        <v>1133.7333333333331</v>
      </c>
      <c r="K191" s="320">
        <v>1093</v>
      </c>
      <c r="L191" s="320">
        <v>1058.1500000000001</v>
      </c>
      <c r="M191" s="320">
        <v>4.0506500000000001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18.899999999999999</v>
      </c>
      <c r="D192" s="321">
        <v>18.583333333333332</v>
      </c>
      <c r="E192" s="321">
        <v>17.666666666666664</v>
      </c>
      <c r="F192" s="321">
        <v>16.433333333333334</v>
      </c>
      <c r="G192" s="321">
        <v>15.516666666666666</v>
      </c>
      <c r="H192" s="321">
        <v>19.816666666666663</v>
      </c>
      <c r="I192" s="321">
        <v>20.733333333333327</v>
      </c>
      <c r="J192" s="321">
        <v>21.966666666666661</v>
      </c>
      <c r="K192" s="320">
        <v>19.5</v>
      </c>
      <c r="L192" s="320">
        <v>17.350000000000001</v>
      </c>
      <c r="M192" s="320">
        <v>92.743679999999998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1081.2</v>
      </c>
      <c r="D193" s="321">
        <v>1078.7166666666667</v>
      </c>
      <c r="E193" s="321">
        <v>1070.5833333333335</v>
      </c>
      <c r="F193" s="321">
        <v>1059.9666666666667</v>
      </c>
      <c r="G193" s="321">
        <v>1051.8333333333335</v>
      </c>
      <c r="H193" s="321">
        <v>1089.3333333333335</v>
      </c>
      <c r="I193" s="321">
        <v>1097.4666666666667</v>
      </c>
      <c r="J193" s="321">
        <v>1108.0833333333335</v>
      </c>
      <c r="K193" s="320">
        <v>1086.8499999999999</v>
      </c>
      <c r="L193" s="320">
        <v>1068.0999999999999</v>
      </c>
      <c r="M193" s="320">
        <v>0.28808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1173.0999999999999</v>
      </c>
      <c r="D194" s="321">
        <v>1167.3666666666666</v>
      </c>
      <c r="E194" s="321">
        <v>1158.7333333333331</v>
      </c>
      <c r="F194" s="321">
        <v>1144.3666666666666</v>
      </c>
      <c r="G194" s="321">
        <v>1135.7333333333331</v>
      </c>
      <c r="H194" s="321">
        <v>1181.7333333333331</v>
      </c>
      <c r="I194" s="321">
        <v>1190.3666666666668</v>
      </c>
      <c r="J194" s="321">
        <v>1204.7333333333331</v>
      </c>
      <c r="K194" s="320">
        <v>1176</v>
      </c>
      <c r="L194" s="320">
        <v>1153</v>
      </c>
      <c r="M194" s="320">
        <v>7.4714200000000002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1169.6500000000001</v>
      </c>
      <c r="D195" s="321">
        <v>1165.2333333333333</v>
      </c>
      <c r="E195" s="321">
        <v>1156.4666666666667</v>
      </c>
      <c r="F195" s="321">
        <v>1143.2833333333333</v>
      </c>
      <c r="G195" s="321">
        <v>1134.5166666666667</v>
      </c>
      <c r="H195" s="321">
        <v>1178.4166666666667</v>
      </c>
      <c r="I195" s="321">
        <v>1187.1833333333336</v>
      </c>
      <c r="J195" s="321">
        <v>1200.3666666666668</v>
      </c>
      <c r="K195" s="320">
        <v>1174</v>
      </c>
      <c r="L195" s="320">
        <v>1152.05</v>
      </c>
      <c r="M195" s="320">
        <v>24.797450000000001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2452.3000000000002</v>
      </c>
      <c r="D196" s="321">
        <v>2422</v>
      </c>
      <c r="E196" s="321">
        <v>2379.3000000000002</v>
      </c>
      <c r="F196" s="321">
        <v>2306.3000000000002</v>
      </c>
      <c r="G196" s="321">
        <v>2263.6000000000004</v>
      </c>
      <c r="H196" s="321">
        <v>2495</v>
      </c>
      <c r="I196" s="321">
        <v>2537.6999999999998</v>
      </c>
      <c r="J196" s="321">
        <v>2610.6999999999998</v>
      </c>
      <c r="K196" s="320">
        <v>2464.6999999999998</v>
      </c>
      <c r="L196" s="320">
        <v>2349</v>
      </c>
      <c r="M196" s="320">
        <v>26.51324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2276.5</v>
      </c>
      <c r="D197" s="321">
        <v>2242.35</v>
      </c>
      <c r="E197" s="321">
        <v>2192.6</v>
      </c>
      <c r="F197" s="321">
        <v>2108.6999999999998</v>
      </c>
      <c r="G197" s="321">
        <v>2058.9499999999998</v>
      </c>
      <c r="H197" s="321">
        <v>2326.25</v>
      </c>
      <c r="I197" s="321">
        <v>2376</v>
      </c>
      <c r="J197" s="321">
        <v>2459.9</v>
      </c>
      <c r="K197" s="320">
        <v>2292.1</v>
      </c>
      <c r="L197" s="320">
        <v>2158.4499999999998</v>
      </c>
      <c r="M197" s="320">
        <v>7.4879300000000004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1506</v>
      </c>
      <c r="D198" s="321">
        <v>1495.4333333333334</v>
      </c>
      <c r="E198" s="321">
        <v>1480.8666666666668</v>
      </c>
      <c r="F198" s="321">
        <v>1455.7333333333333</v>
      </c>
      <c r="G198" s="321">
        <v>1441.1666666666667</v>
      </c>
      <c r="H198" s="321">
        <v>1520.5666666666668</v>
      </c>
      <c r="I198" s="321">
        <v>1535.1333333333334</v>
      </c>
      <c r="J198" s="321">
        <v>1560.2666666666669</v>
      </c>
      <c r="K198" s="320">
        <v>1510</v>
      </c>
      <c r="L198" s="320">
        <v>1470.3</v>
      </c>
      <c r="M198" s="320">
        <v>72.842780000000005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550.35</v>
      </c>
      <c r="D199" s="321">
        <v>546.05000000000007</v>
      </c>
      <c r="E199" s="321">
        <v>540.70000000000016</v>
      </c>
      <c r="F199" s="321">
        <v>531.05000000000007</v>
      </c>
      <c r="G199" s="321">
        <v>525.70000000000016</v>
      </c>
      <c r="H199" s="321">
        <v>555.70000000000016</v>
      </c>
      <c r="I199" s="321">
        <v>561.05000000000007</v>
      </c>
      <c r="J199" s="321">
        <v>570.70000000000016</v>
      </c>
      <c r="K199" s="320">
        <v>551.4</v>
      </c>
      <c r="L199" s="320">
        <v>536.4</v>
      </c>
      <c r="M199" s="320">
        <v>36.75121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1387.1</v>
      </c>
      <c r="D200" s="321">
        <v>1385.3666666666668</v>
      </c>
      <c r="E200" s="321">
        <v>1365.7333333333336</v>
      </c>
      <c r="F200" s="321">
        <v>1344.3666666666668</v>
      </c>
      <c r="G200" s="321">
        <v>1324.7333333333336</v>
      </c>
      <c r="H200" s="321">
        <v>1406.7333333333336</v>
      </c>
      <c r="I200" s="321">
        <v>1426.3666666666668</v>
      </c>
      <c r="J200" s="321">
        <v>1447.7333333333336</v>
      </c>
      <c r="K200" s="320">
        <v>1405</v>
      </c>
      <c r="L200" s="320">
        <v>1364</v>
      </c>
      <c r="M200" s="320">
        <v>3.5527000000000002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195.55</v>
      </c>
      <c r="D201" s="321">
        <v>193.71666666666667</v>
      </c>
      <c r="E201" s="321">
        <v>191.43333333333334</v>
      </c>
      <c r="F201" s="321">
        <v>187.31666666666666</v>
      </c>
      <c r="G201" s="321">
        <v>185.03333333333333</v>
      </c>
      <c r="H201" s="321">
        <v>197.83333333333334</v>
      </c>
      <c r="I201" s="321">
        <v>200.1166666666667</v>
      </c>
      <c r="J201" s="321">
        <v>204.23333333333335</v>
      </c>
      <c r="K201" s="320">
        <v>196</v>
      </c>
      <c r="L201" s="320">
        <v>189.6</v>
      </c>
      <c r="M201" s="320">
        <v>1.3827799999999999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120.15</v>
      </c>
      <c r="D202" s="321">
        <v>118.76666666666665</v>
      </c>
      <c r="E202" s="321">
        <v>116.23333333333331</v>
      </c>
      <c r="F202" s="321">
        <v>112.31666666666665</v>
      </c>
      <c r="G202" s="321">
        <v>109.7833333333333</v>
      </c>
      <c r="H202" s="321">
        <v>122.68333333333331</v>
      </c>
      <c r="I202" s="321">
        <v>125.21666666666667</v>
      </c>
      <c r="J202" s="321">
        <v>129.13333333333333</v>
      </c>
      <c r="K202" s="320">
        <v>121.3</v>
      </c>
      <c r="L202" s="320">
        <v>114.85</v>
      </c>
      <c r="M202" s="320">
        <v>10.97875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2240.15</v>
      </c>
      <c r="D203" s="321">
        <v>2212.0499999999997</v>
      </c>
      <c r="E203" s="321">
        <v>2178.0999999999995</v>
      </c>
      <c r="F203" s="321">
        <v>2116.0499999999997</v>
      </c>
      <c r="G203" s="321">
        <v>2082.0999999999995</v>
      </c>
      <c r="H203" s="321">
        <v>2274.0999999999995</v>
      </c>
      <c r="I203" s="321">
        <v>2308.0499999999993</v>
      </c>
      <c r="J203" s="321">
        <v>2370.0999999999995</v>
      </c>
      <c r="K203" s="320">
        <v>2246</v>
      </c>
      <c r="L203" s="320">
        <v>2150</v>
      </c>
      <c r="M203" s="320">
        <v>35.415170000000003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81</v>
      </c>
      <c r="D204" s="321">
        <v>80.516666666666666</v>
      </c>
      <c r="E204" s="321">
        <v>79.083333333333329</v>
      </c>
      <c r="F204" s="321">
        <v>77.166666666666657</v>
      </c>
      <c r="G204" s="321">
        <v>75.73333333333332</v>
      </c>
      <c r="H204" s="321">
        <v>82.433333333333337</v>
      </c>
      <c r="I204" s="321">
        <v>83.866666666666674</v>
      </c>
      <c r="J204" s="321">
        <v>85.783333333333346</v>
      </c>
      <c r="K204" s="320">
        <v>81.95</v>
      </c>
      <c r="L204" s="320">
        <v>78.599999999999994</v>
      </c>
      <c r="M204" s="320">
        <v>193.41068999999999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1121.25</v>
      </c>
      <c r="D205" s="321">
        <v>1099.75</v>
      </c>
      <c r="E205" s="321">
        <v>1048.5</v>
      </c>
      <c r="F205" s="321">
        <v>975.75</v>
      </c>
      <c r="G205" s="321">
        <v>924.5</v>
      </c>
      <c r="H205" s="321">
        <v>1172.5</v>
      </c>
      <c r="I205" s="321">
        <v>1223.75</v>
      </c>
      <c r="J205" s="321">
        <v>1296.5</v>
      </c>
      <c r="K205" s="320">
        <v>1151</v>
      </c>
      <c r="L205" s="320">
        <v>1027</v>
      </c>
      <c r="M205" s="320">
        <v>4.6669600000000004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413</v>
      </c>
      <c r="D206" s="321">
        <v>411.15000000000003</v>
      </c>
      <c r="E206" s="321">
        <v>403.80000000000007</v>
      </c>
      <c r="F206" s="321">
        <v>394.6</v>
      </c>
      <c r="G206" s="321">
        <v>387.25000000000006</v>
      </c>
      <c r="H206" s="321">
        <v>420.35000000000008</v>
      </c>
      <c r="I206" s="321">
        <v>427.7000000000001</v>
      </c>
      <c r="J206" s="321">
        <v>436.90000000000009</v>
      </c>
      <c r="K206" s="320">
        <v>418.5</v>
      </c>
      <c r="L206" s="320">
        <v>401.95</v>
      </c>
      <c r="M206" s="320">
        <v>1.1455200000000001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570.5</v>
      </c>
      <c r="D207" s="321">
        <v>569.65</v>
      </c>
      <c r="E207" s="321">
        <v>562.29999999999995</v>
      </c>
      <c r="F207" s="321">
        <v>554.1</v>
      </c>
      <c r="G207" s="321">
        <v>546.75</v>
      </c>
      <c r="H207" s="321">
        <v>577.84999999999991</v>
      </c>
      <c r="I207" s="321">
        <v>585.20000000000005</v>
      </c>
      <c r="J207" s="321">
        <v>593.39999999999986</v>
      </c>
      <c r="K207" s="320">
        <v>577</v>
      </c>
      <c r="L207" s="320">
        <v>561.45000000000005</v>
      </c>
      <c r="M207" s="320">
        <v>153.00787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116.7</v>
      </c>
      <c r="D208" s="321">
        <v>115.83333333333333</v>
      </c>
      <c r="E208" s="321">
        <v>114.66666666666666</v>
      </c>
      <c r="F208" s="321">
        <v>112.63333333333333</v>
      </c>
      <c r="G208" s="321">
        <v>111.46666666666665</v>
      </c>
      <c r="H208" s="321">
        <v>117.86666666666666</v>
      </c>
      <c r="I208" s="321">
        <v>119.03333333333332</v>
      </c>
      <c r="J208" s="321">
        <v>121.06666666666666</v>
      </c>
      <c r="K208" s="320">
        <v>117</v>
      </c>
      <c r="L208" s="320">
        <v>113.8</v>
      </c>
      <c r="M208" s="320">
        <v>50.778039999999997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277.05</v>
      </c>
      <c r="D209" s="321">
        <v>274.63333333333333</v>
      </c>
      <c r="E209" s="321">
        <v>271.81666666666666</v>
      </c>
      <c r="F209" s="321">
        <v>266.58333333333331</v>
      </c>
      <c r="G209" s="321">
        <v>263.76666666666665</v>
      </c>
      <c r="H209" s="321">
        <v>279.86666666666667</v>
      </c>
      <c r="I209" s="321">
        <v>282.68333333333328</v>
      </c>
      <c r="J209" s="321">
        <v>287.91666666666669</v>
      </c>
      <c r="K209" s="320">
        <v>277.45</v>
      </c>
      <c r="L209" s="320">
        <v>269.39999999999998</v>
      </c>
      <c r="M209" s="320">
        <v>41.612859999999998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2078.15</v>
      </c>
      <c r="D210" s="321">
        <v>2067.4666666666667</v>
      </c>
      <c r="E210" s="321">
        <v>2049.0833333333335</v>
      </c>
      <c r="F210" s="321">
        <v>2020.0166666666669</v>
      </c>
      <c r="G210" s="321">
        <v>2001.6333333333337</v>
      </c>
      <c r="H210" s="321">
        <v>2096.5333333333333</v>
      </c>
      <c r="I210" s="321">
        <v>2114.9166666666665</v>
      </c>
      <c r="J210" s="321">
        <v>2143.9833333333331</v>
      </c>
      <c r="K210" s="320">
        <v>2085.85</v>
      </c>
      <c r="L210" s="320">
        <v>2038.4</v>
      </c>
      <c r="M210" s="320">
        <v>17.14996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320.64999999999998</v>
      </c>
      <c r="D211" s="321">
        <v>317.38333333333338</v>
      </c>
      <c r="E211" s="321">
        <v>313.21666666666675</v>
      </c>
      <c r="F211" s="321">
        <v>305.78333333333336</v>
      </c>
      <c r="G211" s="321">
        <v>301.61666666666673</v>
      </c>
      <c r="H211" s="321">
        <v>324.81666666666678</v>
      </c>
      <c r="I211" s="321">
        <v>328.98333333333341</v>
      </c>
      <c r="J211" s="321">
        <v>336.4166666666668</v>
      </c>
      <c r="K211" s="320">
        <v>321.55</v>
      </c>
      <c r="L211" s="320">
        <v>309.95</v>
      </c>
      <c r="M211" s="320">
        <v>13.392709999999999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787.5</v>
      </c>
      <c r="D212" s="321">
        <v>792.18333333333339</v>
      </c>
      <c r="E212" s="321">
        <v>764.76666666666677</v>
      </c>
      <c r="F212" s="321">
        <v>742.03333333333342</v>
      </c>
      <c r="G212" s="321">
        <v>714.61666666666679</v>
      </c>
      <c r="H212" s="321">
        <v>814.91666666666674</v>
      </c>
      <c r="I212" s="321">
        <v>842.33333333333326</v>
      </c>
      <c r="J212" s="321">
        <v>865.06666666666672</v>
      </c>
      <c r="K212" s="320">
        <v>819.6</v>
      </c>
      <c r="L212" s="320">
        <v>769.45</v>
      </c>
      <c r="M212" s="320">
        <v>3.3408000000000002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39764.75</v>
      </c>
      <c r="D213" s="321">
        <v>39707.883333333331</v>
      </c>
      <c r="E213" s="321">
        <v>39515.816666666666</v>
      </c>
      <c r="F213" s="321">
        <v>39266.883333333331</v>
      </c>
      <c r="G213" s="321">
        <v>39074.816666666666</v>
      </c>
      <c r="H213" s="321">
        <v>39956.816666666666</v>
      </c>
      <c r="I213" s="321">
        <v>40148.883333333331</v>
      </c>
      <c r="J213" s="321">
        <v>40397.816666666666</v>
      </c>
      <c r="K213" s="320">
        <v>39899.949999999997</v>
      </c>
      <c r="L213" s="320">
        <v>39458.949999999997</v>
      </c>
      <c r="M213" s="320">
        <v>1.325E-2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34.1</v>
      </c>
      <c r="D214" s="321">
        <v>33.68333333333333</v>
      </c>
      <c r="E214" s="321">
        <v>33.11666666666666</v>
      </c>
      <c r="F214" s="321">
        <v>32.133333333333333</v>
      </c>
      <c r="G214" s="321">
        <v>31.566666666666663</v>
      </c>
      <c r="H214" s="321">
        <v>34.666666666666657</v>
      </c>
      <c r="I214" s="321">
        <v>35.233333333333334</v>
      </c>
      <c r="J214" s="321">
        <v>36.216666666666654</v>
      </c>
      <c r="K214" s="320">
        <v>34.25</v>
      </c>
      <c r="L214" s="320">
        <v>32.700000000000003</v>
      </c>
      <c r="M214" s="320">
        <v>20.92239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112</v>
      </c>
      <c r="D215" s="321">
        <v>108.89999999999999</v>
      </c>
      <c r="E215" s="321">
        <v>104.79999999999998</v>
      </c>
      <c r="F215" s="321">
        <v>97.6</v>
      </c>
      <c r="G215" s="321">
        <v>93.499999999999986</v>
      </c>
      <c r="H215" s="321">
        <v>116.09999999999998</v>
      </c>
      <c r="I215" s="321">
        <v>120.19999999999997</v>
      </c>
      <c r="J215" s="321">
        <v>127.39999999999998</v>
      </c>
      <c r="K215" s="320">
        <v>113</v>
      </c>
      <c r="L215" s="320">
        <v>101.7</v>
      </c>
      <c r="M215" s="320">
        <v>236.34013999999999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167.1</v>
      </c>
      <c r="D216" s="321">
        <v>164.24999999999997</v>
      </c>
      <c r="E216" s="321">
        <v>160.29999999999995</v>
      </c>
      <c r="F216" s="321">
        <v>153.49999999999997</v>
      </c>
      <c r="G216" s="321">
        <v>149.54999999999995</v>
      </c>
      <c r="H216" s="321">
        <v>171.04999999999995</v>
      </c>
      <c r="I216" s="321">
        <v>174.99999999999994</v>
      </c>
      <c r="J216" s="321">
        <v>181.79999999999995</v>
      </c>
      <c r="K216" s="320">
        <v>168.2</v>
      </c>
      <c r="L216" s="320">
        <v>157.44999999999999</v>
      </c>
      <c r="M216" s="320">
        <v>210.72487000000001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736.25</v>
      </c>
      <c r="D217" s="321">
        <v>732.55000000000007</v>
      </c>
      <c r="E217" s="321">
        <v>726.80000000000018</v>
      </c>
      <c r="F217" s="321">
        <v>717.35000000000014</v>
      </c>
      <c r="G217" s="321">
        <v>711.60000000000025</v>
      </c>
      <c r="H217" s="321">
        <v>742.00000000000011</v>
      </c>
      <c r="I217" s="321">
        <v>747.74999999999989</v>
      </c>
      <c r="J217" s="321">
        <v>757.2</v>
      </c>
      <c r="K217" s="320">
        <v>738.3</v>
      </c>
      <c r="L217" s="320">
        <v>723.1</v>
      </c>
      <c r="M217" s="320">
        <v>126.58848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1348.6</v>
      </c>
      <c r="D218" s="321">
        <v>1339.5666666666666</v>
      </c>
      <c r="E218" s="321">
        <v>1325.9833333333331</v>
      </c>
      <c r="F218" s="321">
        <v>1303.3666666666666</v>
      </c>
      <c r="G218" s="321">
        <v>1289.7833333333331</v>
      </c>
      <c r="H218" s="321">
        <v>1362.1833333333332</v>
      </c>
      <c r="I218" s="321">
        <v>1375.7666666666667</v>
      </c>
      <c r="J218" s="321">
        <v>1398.3833333333332</v>
      </c>
      <c r="K218" s="320">
        <v>1353.15</v>
      </c>
      <c r="L218" s="320">
        <v>1316.95</v>
      </c>
      <c r="M218" s="320">
        <v>2.1217899999999998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508</v>
      </c>
      <c r="D219" s="321">
        <v>503.58333333333331</v>
      </c>
      <c r="E219" s="321">
        <v>498.01666666666665</v>
      </c>
      <c r="F219" s="321">
        <v>488.03333333333336</v>
      </c>
      <c r="G219" s="321">
        <v>482.4666666666667</v>
      </c>
      <c r="H219" s="321">
        <v>513.56666666666661</v>
      </c>
      <c r="I219" s="321">
        <v>519.13333333333333</v>
      </c>
      <c r="J219" s="321">
        <v>529.11666666666656</v>
      </c>
      <c r="K219" s="320">
        <v>509.15</v>
      </c>
      <c r="L219" s="320">
        <v>493.6</v>
      </c>
      <c r="M219" s="320">
        <v>8.9971800000000002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168.95</v>
      </c>
      <c r="D220" s="321">
        <v>165.86666666666665</v>
      </c>
      <c r="E220" s="321">
        <v>161.1333333333333</v>
      </c>
      <c r="F220" s="321">
        <v>153.31666666666666</v>
      </c>
      <c r="G220" s="321">
        <v>148.58333333333331</v>
      </c>
      <c r="H220" s="321">
        <v>173.68333333333328</v>
      </c>
      <c r="I220" s="321">
        <v>178.41666666666663</v>
      </c>
      <c r="J220" s="321">
        <v>186.23333333333326</v>
      </c>
      <c r="K220" s="320">
        <v>170.6</v>
      </c>
      <c r="L220" s="320">
        <v>158.05000000000001</v>
      </c>
      <c r="M220" s="320">
        <v>4.8760899999999996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44.15</v>
      </c>
      <c r="D221" s="321">
        <v>43.833333333333336</v>
      </c>
      <c r="E221" s="321">
        <v>43.31666666666667</v>
      </c>
      <c r="F221" s="321">
        <v>42.483333333333334</v>
      </c>
      <c r="G221" s="321">
        <v>41.966666666666669</v>
      </c>
      <c r="H221" s="321">
        <v>44.666666666666671</v>
      </c>
      <c r="I221" s="321">
        <v>45.183333333333337</v>
      </c>
      <c r="J221" s="321">
        <v>46.016666666666673</v>
      </c>
      <c r="K221" s="320">
        <v>44.35</v>
      </c>
      <c r="L221" s="320">
        <v>43</v>
      </c>
      <c r="M221" s="320">
        <v>51.455689999999997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10.1</v>
      </c>
      <c r="D222" s="321">
        <v>10</v>
      </c>
      <c r="E222" s="321">
        <v>9.6999999999999993</v>
      </c>
      <c r="F222" s="321">
        <v>9.2999999999999989</v>
      </c>
      <c r="G222" s="321">
        <v>8.9999999999999982</v>
      </c>
      <c r="H222" s="321">
        <v>10.4</v>
      </c>
      <c r="I222" s="321">
        <v>10.700000000000001</v>
      </c>
      <c r="J222" s="321">
        <v>11.100000000000001</v>
      </c>
      <c r="K222" s="320">
        <v>10.3</v>
      </c>
      <c r="L222" s="320">
        <v>9.6</v>
      </c>
      <c r="M222" s="320">
        <v>2897.1345900000001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63.6</v>
      </c>
      <c r="D223" s="321">
        <v>63.1</v>
      </c>
      <c r="E223" s="321">
        <v>62.300000000000004</v>
      </c>
      <c r="F223" s="321">
        <v>61</v>
      </c>
      <c r="G223" s="321">
        <v>60.2</v>
      </c>
      <c r="H223" s="321">
        <v>64.400000000000006</v>
      </c>
      <c r="I223" s="321">
        <v>65.2</v>
      </c>
      <c r="J223" s="321">
        <v>66.5</v>
      </c>
      <c r="K223" s="320">
        <v>63.9</v>
      </c>
      <c r="L223" s="320">
        <v>61.8</v>
      </c>
      <c r="M223" s="320">
        <v>65.578739999999996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41.7</v>
      </c>
      <c r="D224" s="321">
        <v>41.000000000000007</v>
      </c>
      <c r="E224" s="321">
        <v>40.150000000000013</v>
      </c>
      <c r="F224" s="321">
        <v>38.600000000000009</v>
      </c>
      <c r="G224" s="321">
        <v>37.750000000000014</v>
      </c>
      <c r="H224" s="321">
        <v>42.550000000000011</v>
      </c>
      <c r="I224" s="321">
        <v>43.400000000000006</v>
      </c>
      <c r="J224" s="321">
        <v>44.95000000000001</v>
      </c>
      <c r="K224" s="320">
        <v>41.85</v>
      </c>
      <c r="L224" s="320">
        <v>39.450000000000003</v>
      </c>
      <c r="M224" s="320">
        <v>672.57614999999998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230.95</v>
      </c>
      <c r="D225" s="321">
        <v>228.26666666666665</v>
      </c>
      <c r="E225" s="321">
        <v>224.7833333333333</v>
      </c>
      <c r="F225" s="321">
        <v>218.61666666666665</v>
      </c>
      <c r="G225" s="321">
        <v>215.1333333333333</v>
      </c>
      <c r="H225" s="321">
        <v>234.43333333333331</v>
      </c>
      <c r="I225" s="321">
        <v>237.91666666666666</v>
      </c>
      <c r="J225" s="321">
        <v>244.08333333333331</v>
      </c>
      <c r="K225" s="320">
        <v>231.75</v>
      </c>
      <c r="L225" s="320">
        <v>222.1</v>
      </c>
      <c r="M225" s="320">
        <v>61.367530000000002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1014.7</v>
      </c>
      <c r="D226" s="321">
        <v>1019.5166666666668</v>
      </c>
      <c r="E226" s="321">
        <v>1000.3833333333334</v>
      </c>
      <c r="F226" s="321">
        <v>986.06666666666672</v>
      </c>
      <c r="G226" s="321">
        <v>966.93333333333339</v>
      </c>
      <c r="H226" s="321">
        <v>1033.8333333333335</v>
      </c>
      <c r="I226" s="321">
        <v>1052.9666666666669</v>
      </c>
      <c r="J226" s="321">
        <v>1067.2833333333335</v>
      </c>
      <c r="K226" s="320">
        <v>1038.6500000000001</v>
      </c>
      <c r="L226" s="320">
        <v>1005.2</v>
      </c>
      <c r="M226" s="320">
        <v>0.54679999999999995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380.4</v>
      </c>
      <c r="D227" s="321">
        <v>378.05</v>
      </c>
      <c r="E227" s="321">
        <v>374.85</v>
      </c>
      <c r="F227" s="321">
        <v>369.3</v>
      </c>
      <c r="G227" s="321">
        <v>366.1</v>
      </c>
      <c r="H227" s="321">
        <v>383.6</v>
      </c>
      <c r="I227" s="321">
        <v>386.79999999999995</v>
      </c>
      <c r="J227" s="321">
        <v>392.35</v>
      </c>
      <c r="K227" s="320">
        <v>381.25</v>
      </c>
      <c r="L227" s="320">
        <v>372.5</v>
      </c>
      <c r="M227" s="320">
        <v>16.164359999999999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291.55</v>
      </c>
      <c r="D228" s="321">
        <v>289.51666666666665</v>
      </c>
      <c r="E228" s="321">
        <v>284.0333333333333</v>
      </c>
      <c r="F228" s="321">
        <v>276.51666666666665</v>
      </c>
      <c r="G228" s="321">
        <v>271.0333333333333</v>
      </c>
      <c r="H228" s="321">
        <v>297.0333333333333</v>
      </c>
      <c r="I228" s="321">
        <v>302.51666666666665</v>
      </c>
      <c r="J228" s="321">
        <v>310.0333333333333</v>
      </c>
      <c r="K228" s="320">
        <v>295</v>
      </c>
      <c r="L228" s="320">
        <v>282</v>
      </c>
      <c r="M228" s="320">
        <v>8.0260400000000001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1697.9</v>
      </c>
      <c r="D229" s="321">
        <v>1709.3</v>
      </c>
      <c r="E229" s="321">
        <v>1668.6</v>
      </c>
      <c r="F229" s="321">
        <v>1639.3</v>
      </c>
      <c r="G229" s="321">
        <v>1598.6</v>
      </c>
      <c r="H229" s="321">
        <v>1738.6</v>
      </c>
      <c r="I229" s="321">
        <v>1779.3000000000002</v>
      </c>
      <c r="J229" s="321">
        <v>1808.6</v>
      </c>
      <c r="K229" s="320">
        <v>1750</v>
      </c>
      <c r="L229" s="320">
        <v>1680</v>
      </c>
      <c r="M229" s="320">
        <v>8.5566399999999998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240.6</v>
      </c>
      <c r="D230" s="321">
        <v>240.41666666666666</v>
      </c>
      <c r="E230" s="321">
        <v>237.83333333333331</v>
      </c>
      <c r="F230" s="321">
        <v>235.06666666666666</v>
      </c>
      <c r="G230" s="321">
        <v>232.48333333333332</v>
      </c>
      <c r="H230" s="321">
        <v>243.18333333333331</v>
      </c>
      <c r="I230" s="321">
        <v>245.76666666666662</v>
      </c>
      <c r="J230" s="321">
        <v>248.5333333333333</v>
      </c>
      <c r="K230" s="320">
        <v>243</v>
      </c>
      <c r="L230" s="320">
        <v>237.65</v>
      </c>
      <c r="M230" s="320">
        <v>55.830309999999997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218.3</v>
      </c>
      <c r="D231" s="321">
        <v>215.66666666666666</v>
      </c>
      <c r="E231" s="321">
        <v>211.33333333333331</v>
      </c>
      <c r="F231" s="321">
        <v>204.36666666666665</v>
      </c>
      <c r="G231" s="321">
        <v>200.0333333333333</v>
      </c>
      <c r="H231" s="321">
        <v>222.63333333333333</v>
      </c>
      <c r="I231" s="321">
        <v>226.96666666666664</v>
      </c>
      <c r="J231" s="321">
        <v>233.93333333333334</v>
      </c>
      <c r="K231" s="320">
        <v>220</v>
      </c>
      <c r="L231" s="320">
        <v>208.7</v>
      </c>
      <c r="M231" s="320">
        <v>59.689909999999998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4451.25</v>
      </c>
      <c r="D232" s="321">
        <v>4427.166666666667</v>
      </c>
      <c r="E232" s="321">
        <v>4355.3333333333339</v>
      </c>
      <c r="F232" s="321">
        <v>4259.416666666667</v>
      </c>
      <c r="G232" s="321">
        <v>4187.5833333333339</v>
      </c>
      <c r="H232" s="321">
        <v>4523.0833333333339</v>
      </c>
      <c r="I232" s="321">
        <v>4594.9166666666679</v>
      </c>
      <c r="J232" s="321">
        <v>4690.8333333333339</v>
      </c>
      <c r="K232" s="320">
        <v>4499</v>
      </c>
      <c r="L232" s="320">
        <v>4331.25</v>
      </c>
      <c r="M232" s="320">
        <v>1.07839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160.1</v>
      </c>
      <c r="D233" s="321">
        <v>158.04999999999998</v>
      </c>
      <c r="E233" s="321">
        <v>155.49999999999997</v>
      </c>
      <c r="F233" s="321">
        <v>150.89999999999998</v>
      </c>
      <c r="G233" s="321">
        <v>148.34999999999997</v>
      </c>
      <c r="H233" s="321">
        <v>162.64999999999998</v>
      </c>
      <c r="I233" s="321">
        <v>165.2</v>
      </c>
      <c r="J233" s="321">
        <v>169.79999999999998</v>
      </c>
      <c r="K233" s="320">
        <v>160.6</v>
      </c>
      <c r="L233" s="320">
        <v>153.44999999999999</v>
      </c>
      <c r="M233" s="320">
        <v>24.17961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1998.6</v>
      </c>
      <c r="D234" s="321">
        <v>1998.5166666666667</v>
      </c>
      <c r="E234" s="321">
        <v>1963.0833333333333</v>
      </c>
      <c r="F234" s="321">
        <v>1927.5666666666666</v>
      </c>
      <c r="G234" s="321">
        <v>1892.1333333333332</v>
      </c>
      <c r="H234" s="321">
        <v>2034.0333333333333</v>
      </c>
      <c r="I234" s="321">
        <v>2069.4666666666667</v>
      </c>
      <c r="J234" s="321">
        <v>2104.9833333333336</v>
      </c>
      <c r="K234" s="320">
        <v>2033.95</v>
      </c>
      <c r="L234" s="320">
        <v>1963</v>
      </c>
      <c r="M234" s="320">
        <v>10.57578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1616.8</v>
      </c>
      <c r="D235" s="321">
        <v>1625.95</v>
      </c>
      <c r="E235" s="321">
        <v>1595.9</v>
      </c>
      <c r="F235" s="321">
        <v>1575</v>
      </c>
      <c r="G235" s="321">
        <v>1544.95</v>
      </c>
      <c r="H235" s="321">
        <v>1646.8500000000001</v>
      </c>
      <c r="I235" s="321">
        <v>1676.8999999999999</v>
      </c>
      <c r="J235" s="321">
        <v>1697.8000000000002</v>
      </c>
      <c r="K235" s="320">
        <v>1656</v>
      </c>
      <c r="L235" s="320">
        <v>1605.05</v>
      </c>
      <c r="M235" s="320">
        <v>0.31154999999999999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384.55</v>
      </c>
      <c r="D236" s="321">
        <v>384.26666666666665</v>
      </c>
      <c r="E236" s="321">
        <v>377.33333333333331</v>
      </c>
      <c r="F236" s="321">
        <v>370.11666666666667</v>
      </c>
      <c r="G236" s="321">
        <v>363.18333333333334</v>
      </c>
      <c r="H236" s="321">
        <v>391.48333333333329</v>
      </c>
      <c r="I236" s="321">
        <v>398.41666666666669</v>
      </c>
      <c r="J236" s="321">
        <v>405.63333333333327</v>
      </c>
      <c r="K236" s="320">
        <v>391.2</v>
      </c>
      <c r="L236" s="320">
        <v>377.05</v>
      </c>
      <c r="M236" s="320">
        <v>0.37624000000000002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968.6</v>
      </c>
      <c r="D237" s="321">
        <v>956.23333333333346</v>
      </c>
      <c r="E237" s="321">
        <v>941.51666666666688</v>
      </c>
      <c r="F237" s="321">
        <v>914.43333333333339</v>
      </c>
      <c r="G237" s="321">
        <v>899.71666666666681</v>
      </c>
      <c r="H237" s="321">
        <v>983.31666666666695</v>
      </c>
      <c r="I237" s="321">
        <v>998.03333333333342</v>
      </c>
      <c r="J237" s="321">
        <v>1025.116666666667</v>
      </c>
      <c r="K237" s="320">
        <v>970.95</v>
      </c>
      <c r="L237" s="320">
        <v>929.15</v>
      </c>
      <c r="M237" s="320">
        <v>52.221649999999997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221.35</v>
      </c>
      <c r="D238" s="321">
        <v>221.26666666666665</v>
      </c>
      <c r="E238" s="321">
        <v>218.6333333333333</v>
      </c>
      <c r="F238" s="321">
        <v>215.91666666666666</v>
      </c>
      <c r="G238" s="321">
        <v>213.2833333333333</v>
      </c>
      <c r="H238" s="321">
        <v>223.98333333333329</v>
      </c>
      <c r="I238" s="321">
        <v>226.61666666666662</v>
      </c>
      <c r="J238" s="321">
        <v>229.33333333333329</v>
      </c>
      <c r="K238" s="320">
        <v>223.9</v>
      </c>
      <c r="L238" s="320">
        <v>218.55</v>
      </c>
      <c r="M238" s="320">
        <v>38.836570000000002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20.05</v>
      </c>
      <c r="D239" s="321">
        <v>19.833333333333332</v>
      </c>
      <c r="E239" s="321">
        <v>19.466666666666665</v>
      </c>
      <c r="F239" s="321">
        <v>18.883333333333333</v>
      </c>
      <c r="G239" s="321">
        <v>18.516666666666666</v>
      </c>
      <c r="H239" s="321">
        <v>20.416666666666664</v>
      </c>
      <c r="I239" s="321">
        <v>20.783333333333331</v>
      </c>
      <c r="J239" s="321">
        <v>21.366666666666664</v>
      </c>
      <c r="K239" s="320">
        <v>20.2</v>
      </c>
      <c r="L239" s="320">
        <v>19.25</v>
      </c>
      <c r="M239" s="320">
        <v>82.868039999999993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1903.55</v>
      </c>
      <c r="D240" s="321">
        <v>1897.3833333333332</v>
      </c>
      <c r="E240" s="321">
        <v>1884.4666666666665</v>
      </c>
      <c r="F240" s="321">
        <v>1865.3833333333332</v>
      </c>
      <c r="G240" s="321">
        <v>1852.4666666666665</v>
      </c>
      <c r="H240" s="321">
        <v>1916.4666666666665</v>
      </c>
      <c r="I240" s="321">
        <v>1929.3833333333334</v>
      </c>
      <c r="J240" s="321">
        <v>1948.4666666666665</v>
      </c>
      <c r="K240" s="320">
        <v>1910.3</v>
      </c>
      <c r="L240" s="320">
        <v>1878.3</v>
      </c>
      <c r="M240" s="320">
        <v>61.715179999999997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1646.55</v>
      </c>
      <c r="D241" s="321">
        <v>1638.5</v>
      </c>
      <c r="E241" s="321">
        <v>1608</v>
      </c>
      <c r="F241" s="321">
        <v>1569.45</v>
      </c>
      <c r="G241" s="321">
        <v>1538.95</v>
      </c>
      <c r="H241" s="321">
        <v>1677.05</v>
      </c>
      <c r="I241" s="321">
        <v>1707.55</v>
      </c>
      <c r="J241" s="321">
        <v>1746.1</v>
      </c>
      <c r="K241" s="320">
        <v>1669</v>
      </c>
      <c r="L241" s="320">
        <v>1599.95</v>
      </c>
      <c r="M241" s="320">
        <v>0.36839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519</v>
      </c>
      <c r="D242" s="321">
        <v>518.48333333333335</v>
      </c>
      <c r="E242" s="321">
        <v>507.26666666666665</v>
      </c>
      <c r="F242" s="321">
        <v>495.5333333333333</v>
      </c>
      <c r="G242" s="321">
        <v>484.31666666666661</v>
      </c>
      <c r="H242" s="321">
        <v>530.2166666666667</v>
      </c>
      <c r="I242" s="321">
        <v>541.43333333333339</v>
      </c>
      <c r="J242" s="321">
        <v>553.16666666666674</v>
      </c>
      <c r="K242" s="320">
        <v>529.70000000000005</v>
      </c>
      <c r="L242" s="320">
        <v>506.75</v>
      </c>
      <c r="M242" s="320">
        <v>15.459910000000001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910</v>
      </c>
      <c r="D243" s="321">
        <v>921.26666666666677</v>
      </c>
      <c r="E243" s="321">
        <v>895.98333333333358</v>
      </c>
      <c r="F243" s="321">
        <v>881.96666666666681</v>
      </c>
      <c r="G243" s="321">
        <v>856.68333333333362</v>
      </c>
      <c r="H243" s="321">
        <v>935.28333333333353</v>
      </c>
      <c r="I243" s="321">
        <v>960.56666666666661</v>
      </c>
      <c r="J243" s="321">
        <v>974.58333333333348</v>
      </c>
      <c r="K243" s="320">
        <v>946.55</v>
      </c>
      <c r="L243" s="320">
        <v>907.25</v>
      </c>
      <c r="M243" s="320">
        <v>8.6610700000000005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18.55</v>
      </c>
      <c r="D244" s="321">
        <v>18.366666666666664</v>
      </c>
      <c r="E244" s="321">
        <v>17.983333333333327</v>
      </c>
      <c r="F244" s="321">
        <v>17.416666666666664</v>
      </c>
      <c r="G244" s="321">
        <v>17.033333333333328</v>
      </c>
      <c r="H244" s="321">
        <v>18.933333333333326</v>
      </c>
      <c r="I244" s="321">
        <v>19.316666666666659</v>
      </c>
      <c r="J244" s="321">
        <v>19.883333333333326</v>
      </c>
      <c r="K244" s="320">
        <v>18.75</v>
      </c>
      <c r="L244" s="320">
        <v>17.8</v>
      </c>
      <c r="M244" s="320">
        <v>36.980029999999999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122.1</v>
      </c>
      <c r="D245" s="321">
        <v>121.18333333333334</v>
      </c>
      <c r="E245" s="321">
        <v>119.91666666666667</v>
      </c>
      <c r="F245" s="321">
        <v>117.73333333333333</v>
      </c>
      <c r="G245" s="321">
        <v>116.46666666666667</v>
      </c>
      <c r="H245" s="321">
        <v>123.36666666666667</v>
      </c>
      <c r="I245" s="321">
        <v>124.63333333333333</v>
      </c>
      <c r="J245" s="321">
        <v>126.81666666666668</v>
      </c>
      <c r="K245" s="320">
        <v>122.45</v>
      </c>
      <c r="L245" s="320">
        <v>119</v>
      </c>
      <c r="M245" s="320">
        <v>107.01784000000001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424.4</v>
      </c>
      <c r="D246" s="321">
        <v>400.83333333333331</v>
      </c>
      <c r="E246" s="321">
        <v>377.26666666666665</v>
      </c>
      <c r="F246" s="321">
        <v>330.13333333333333</v>
      </c>
      <c r="G246" s="321">
        <v>306.56666666666666</v>
      </c>
      <c r="H246" s="321">
        <v>447.96666666666664</v>
      </c>
      <c r="I246" s="321">
        <v>471.53333333333336</v>
      </c>
      <c r="J246" s="321">
        <v>518.66666666666663</v>
      </c>
      <c r="K246" s="320">
        <v>424.4</v>
      </c>
      <c r="L246" s="320">
        <v>353.7</v>
      </c>
      <c r="M246" s="320">
        <v>49.571910000000003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1027.4000000000001</v>
      </c>
      <c r="D247" s="321">
        <v>1037.8</v>
      </c>
      <c r="E247" s="321">
        <v>1010.5999999999999</v>
      </c>
      <c r="F247" s="321">
        <v>993.8</v>
      </c>
      <c r="G247" s="321">
        <v>966.59999999999991</v>
      </c>
      <c r="H247" s="321">
        <v>1054.5999999999999</v>
      </c>
      <c r="I247" s="321">
        <v>1081.8000000000002</v>
      </c>
      <c r="J247" s="321">
        <v>1098.5999999999999</v>
      </c>
      <c r="K247" s="320">
        <v>1065</v>
      </c>
      <c r="L247" s="320">
        <v>1021</v>
      </c>
      <c r="M247" s="320">
        <v>3.5618699999999999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261.89999999999998</v>
      </c>
      <c r="D248" s="321">
        <v>258.91666666666669</v>
      </c>
      <c r="E248" s="321">
        <v>254.03333333333336</v>
      </c>
      <c r="F248" s="321">
        <v>246.16666666666669</v>
      </c>
      <c r="G248" s="321">
        <v>241.28333333333336</v>
      </c>
      <c r="H248" s="321">
        <v>266.78333333333336</v>
      </c>
      <c r="I248" s="321">
        <v>271.66666666666669</v>
      </c>
      <c r="J248" s="321">
        <v>279.53333333333336</v>
      </c>
      <c r="K248" s="320">
        <v>263.8</v>
      </c>
      <c r="L248" s="320">
        <v>251.05</v>
      </c>
      <c r="M248" s="320">
        <v>15.76047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40.5</v>
      </c>
      <c r="D249" s="321">
        <v>40.35</v>
      </c>
      <c r="E249" s="321">
        <v>39.950000000000003</v>
      </c>
      <c r="F249" s="321">
        <v>39.4</v>
      </c>
      <c r="G249" s="321">
        <v>39</v>
      </c>
      <c r="H249" s="321">
        <v>40.900000000000006</v>
      </c>
      <c r="I249" s="321">
        <v>41.3</v>
      </c>
      <c r="J249" s="321">
        <v>41.850000000000009</v>
      </c>
      <c r="K249" s="320">
        <v>40.75</v>
      </c>
      <c r="L249" s="320">
        <v>39.799999999999997</v>
      </c>
      <c r="M249" s="320">
        <v>17.73198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798.2</v>
      </c>
      <c r="D250" s="321">
        <v>792.13333333333321</v>
      </c>
      <c r="E250" s="321">
        <v>781.61666666666645</v>
      </c>
      <c r="F250" s="321">
        <v>765.03333333333319</v>
      </c>
      <c r="G250" s="321">
        <v>754.51666666666642</v>
      </c>
      <c r="H250" s="321">
        <v>808.71666666666647</v>
      </c>
      <c r="I250" s="321">
        <v>819.23333333333335</v>
      </c>
      <c r="J250" s="321">
        <v>835.81666666666649</v>
      </c>
      <c r="K250" s="320">
        <v>802.65</v>
      </c>
      <c r="L250" s="320">
        <v>775.55</v>
      </c>
      <c r="M250" s="320">
        <v>41.605269999999997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21.5</v>
      </c>
      <c r="D251" s="321">
        <v>21.483333333333334</v>
      </c>
      <c r="E251" s="321">
        <v>21.366666666666667</v>
      </c>
      <c r="F251" s="321">
        <v>21.233333333333334</v>
      </c>
      <c r="G251" s="321">
        <v>21.116666666666667</v>
      </c>
      <c r="H251" s="321">
        <v>21.616666666666667</v>
      </c>
      <c r="I251" s="321">
        <v>21.733333333333334</v>
      </c>
      <c r="J251" s="321">
        <v>21.866666666666667</v>
      </c>
      <c r="K251" s="320">
        <v>21.6</v>
      </c>
      <c r="L251" s="320">
        <v>21.35</v>
      </c>
      <c r="M251" s="320">
        <v>106.07411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617.54999999999995</v>
      </c>
      <c r="D252" s="321">
        <v>619.33333333333326</v>
      </c>
      <c r="E252" s="321">
        <v>611.76666666666654</v>
      </c>
      <c r="F252" s="321">
        <v>605.98333333333323</v>
      </c>
      <c r="G252" s="321">
        <v>598.41666666666652</v>
      </c>
      <c r="H252" s="321">
        <v>625.11666666666656</v>
      </c>
      <c r="I252" s="321">
        <v>632.68333333333317</v>
      </c>
      <c r="J252" s="321">
        <v>638.46666666666658</v>
      </c>
      <c r="K252" s="320">
        <v>626.9</v>
      </c>
      <c r="L252" s="320">
        <v>613.54999999999995</v>
      </c>
      <c r="M252" s="320">
        <v>4.4378200000000003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253.3</v>
      </c>
      <c r="D253" s="321">
        <v>252.48333333333335</v>
      </c>
      <c r="E253" s="321">
        <v>249.6166666666667</v>
      </c>
      <c r="F253" s="321">
        <v>245.93333333333337</v>
      </c>
      <c r="G253" s="321">
        <v>243.06666666666672</v>
      </c>
      <c r="H253" s="321">
        <v>256.16666666666669</v>
      </c>
      <c r="I253" s="321">
        <v>259.03333333333336</v>
      </c>
      <c r="J253" s="321">
        <v>262.7166666666667</v>
      </c>
      <c r="K253" s="320">
        <v>255.35</v>
      </c>
      <c r="L253" s="320">
        <v>248.8</v>
      </c>
      <c r="M253" s="320">
        <v>143.05708999999999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99.15</v>
      </c>
      <c r="D254" s="321">
        <v>98.383333333333326</v>
      </c>
      <c r="E254" s="321">
        <v>96.366666666666646</v>
      </c>
      <c r="F254" s="321">
        <v>93.583333333333314</v>
      </c>
      <c r="G254" s="321">
        <v>91.566666666666634</v>
      </c>
      <c r="H254" s="321">
        <v>101.16666666666666</v>
      </c>
      <c r="I254" s="321">
        <v>103.18333333333334</v>
      </c>
      <c r="J254" s="321">
        <v>105.96666666666667</v>
      </c>
      <c r="K254" s="320">
        <v>100.4</v>
      </c>
      <c r="L254" s="320">
        <v>95.6</v>
      </c>
      <c r="M254" s="320">
        <v>2.0747300000000002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102.45</v>
      </c>
      <c r="D255" s="321">
        <v>101.61666666666667</v>
      </c>
      <c r="E255" s="321">
        <v>100.33333333333334</v>
      </c>
      <c r="F255" s="321">
        <v>98.216666666666669</v>
      </c>
      <c r="G255" s="321">
        <v>96.933333333333337</v>
      </c>
      <c r="H255" s="321">
        <v>103.73333333333335</v>
      </c>
      <c r="I255" s="321">
        <v>105.01666666666668</v>
      </c>
      <c r="J255" s="321">
        <v>107.13333333333335</v>
      </c>
      <c r="K255" s="320">
        <v>102.9</v>
      </c>
      <c r="L255" s="320">
        <v>99.5</v>
      </c>
      <c r="M255" s="320">
        <v>6.9375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1556.75</v>
      </c>
      <c r="D256" s="321">
        <v>1567.8833333333332</v>
      </c>
      <c r="E256" s="321">
        <v>1537.7666666666664</v>
      </c>
      <c r="F256" s="321">
        <v>1518.7833333333333</v>
      </c>
      <c r="G256" s="321">
        <v>1488.6666666666665</v>
      </c>
      <c r="H256" s="321">
        <v>1586.8666666666663</v>
      </c>
      <c r="I256" s="321">
        <v>1616.9833333333331</v>
      </c>
      <c r="J256" s="321">
        <v>1635.9666666666662</v>
      </c>
      <c r="K256" s="320">
        <v>1598</v>
      </c>
      <c r="L256" s="320">
        <v>1548.9</v>
      </c>
      <c r="M256" s="320">
        <v>0.53888000000000003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1865.3</v>
      </c>
      <c r="D257" s="321">
        <v>1840.7</v>
      </c>
      <c r="E257" s="321">
        <v>1800.65</v>
      </c>
      <c r="F257" s="321">
        <v>1736</v>
      </c>
      <c r="G257" s="321">
        <v>1695.95</v>
      </c>
      <c r="H257" s="321">
        <v>1905.3500000000001</v>
      </c>
      <c r="I257" s="321">
        <v>1945.3999999999999</v>
      </c>
      <c r="J257" s="321">
        <v>2010.0500000000002</v>
      </c>
      <c r="K257" s="320">
        <v>1880.75</v>
      </c>
      <c r="L257" s="320">
        <v>1776.05</v>
      </c>
      <c r="M257" s="320">
        <v>0.13428999999999999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93.25</v>
      </c>
      <c r="D258" s="321">
        <v>92.283333333333346</v>
      </c>
      <c r="E258" s="321">
        <v>91.066666666666691</v>
      </c>
      <c r="F258" s="321">
        <v>88.88333333333334</v>
      </c>
      <c r="G258" s="321">
        <v>87.666666666666686</v>
      </c>
      <c r="H258" s="321">
        <v>94.466666666666697</v>
      </c>
      <c r="I258" s="321">
        <v>95.683333333333366</v>
      </c>
      <c r="J258" s="321">
        <v>97.866666666666703</v>
      </c>
      <c r="K258" s="320">
        <v>93.5</v>
      </c>
      <c r="L258" s="320">
        <v>90.1</v>
      </c>
      <c r="M258" s="320">
        <v>12.415789999999999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530.85</v>
      </c>
      <c r="D259" s="321">
        <v>531.61666666666667</v>
      </c>
      <c r="E259" s="321">
        <v>525.43333333333339</v>
      </c>
      <c r="F259" s="321">
        <v>520.01666666666677</v>
      </c>
      <c r="G259" s="321">
        <v>513.83333333333348</v>
      </c>
      <c r="H259" s="321">
        <v>537.0333333333333</v>
      </c>
      <c r="I259" s="321">
        <v>543.21666666666647</v>
      </c>
      <c r="J259" s="321">
        <v>548.63333333333321</v>
      </c>
      <c r="K259" s="320">
        <v>537.79999999999995</v>
      </c>
      <c r="L259" s="320">
        <v>526.20000000000005</v>
      </c>
      <c r="M259" s="320">
        <v>71.341070000000002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2532.5</v>
      </c>
      <c r="D260" s="321">
        <v>2499.8333333333335</v>
      </c>
      <c r="E260" s="321">
        <v>2455.2166666666672</v>
      </c>
      <c r="F260" s="321">
        <v>2377.9333333333338</v>
      </c>
      <c r="G260" s="321">
        <v>2333.3166666666675</v>
      </c>
      <c r="H260" s="321">
        <v>2577.1166666666668</v>
      </c>
      <c r="I260" s="321">
        <v>2621.7333333333327</v>
      </c>
      <c r="J260" s="321">
        <v>2699.0166666666664</v>
      </c>
      <c r="K260" s="320">
        <v>2544.4499999999998</v>
      </c>
      <c r="L260" s="320">
        <v>2422.5500000000002</v>
      </c>
      <c r="M260" s="320">
        <v>2.6062599999999998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465.95</v>
      </c>
      <c r="D261" s="321">
        <v>469.5</v>
      </c>
      <c r="E261" s="321">
        <v>459.85</v>
      </c>
      <c r="F261" s="321">
        <v>453.75</v>
      </c>
      <c r="G261" s="321">
        <v>444.1</v>
      </c>
      <c r="H261" s="321">
        <v>475.6</v>
      </c>
      <c r="I261" s="321">
        <v>485.25</v>
      </c>
      <c r="J261" s="321">
        <v>491.35</v>
      </c>
      <c r="K261" s="320">
        <v>479.15</v>
      </c>
      <c r="L261" s="320">
        <v>463.4</v>
      </c>
      <c r="M261" s="320">
        <v>2.4035700000000002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324.3</v>
      </c>
      <c r="D262" s="321">
        <v>319.38333333333338</v>
      </c>
      <c r="E262" s="321">
        <v>310.36666666666679</v>
      </c>
      <c r="F262" s="321">
        <v>296.43333333333339</v>
      </c>
      <c r="G262" s="321">
        <v>287.4166666666668</v>
      </c>
      <c r="H262" s="321">
        <v>333.31666666666678</v>
      </c>
      <c r="I262" s="321">
        <v>342.33333333333331</v>
      </c>
      <c r="J262" s="321">
        <v>356.26666666666677</v>
      </c>
      <c r="K262" s="320">
        <v>328.4</v>
      </c>
      <c r="L262" s="320">
        <v>305.45</v>
      </c>
      <c r="M262" s="320">
        <v>33.863950000000003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119.95</v>
      </c>
      <c r="D263" s="321">
        <v>119.48333333333335</v>
      </c>
      <c r="E263" s="321">
        <v>117.3666666666667</v>
      </c>
      <c r="F263" s="321">
        <v>114.78333333333336</v>
      </c>
      <c r="G263" s="321">
        <v>112.66666666666671</v>
      </c>
      <c r="H263" s="321">
        <v>122.06666666666669</v>
      </c>
      <c r="I263" s="321">
        <v>124.18333333333334</v>
      </c>
      <c r="J263" s="321">
        <v>126.76666666666668</v>
      </c>
      <c r="K263" s="320">
        <v>121.6</v>
      </c>
      <c r="L263" s="320">
        <v>116.9</v>
      </c>
      <c r="M263" s="320">
        <v>8.8880599999999994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68.3</v>
      </c>
      <c r="D264" s="321">
        <v>68.55</v>
      </c>
      <c r="E264" s="321">
        <v>67.399999999999991</v>
      </c>
      <c r="F264" s="321">
        <v>66.5</v>
      </c>
      <c r="G264" s="321">
        <v>65.349999999999994</v>
      </c>
      <c r="H264" s="321">
        <v>69.449999999999989</v>
      </c>
      <c r="I264" s="321">
        <v>70.599999999999994</v>
      </c>
      <c r="J264" s="321">
        <v>71.499999999999986</v>
      </c>
      <c r="K264" s="320">
        <v>69.7</v>
      </c>
      <c r="L264" s="320">
        <v>67.650000000000006</v>
      </c>
      <c r="M264" s="320">
        <v>8.2836099999999995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201.55</v>
      </c>
      <c r="D265" s="321">
        <v>203.4</v>
      </c>
      <c r="E265" s="321">
        <v>198.95000000000002</v>
      </c>
      <c r="F265" s="321">
        <v>196.35000000000002</v>
      </c>
      <c r="G265" s="321">
        <v>191.90000000000003</v>
      </c>
      <c r="H265" s="321">
        <v>206</v>
      </c>
      <c r="I265" s="321">
        <v>210.45</v>
      </c>
      <c r="J265" s="321">
        <v>213.04999999999998</v>
      </c>
      <c r="K265" s="320">
        <v>207.85</v>
      </c>
      <c r="L265" s="320">
        <v>200.8</v>
      </c>
      <c r="M265" s="320">
        <v>10.852359999999999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392.65</v>
      </c>
      <c r="D266" s="321">
        <v>395.63333333333338</v>
      </c>
      <c r="E266" s="321">
        <v>382.11666666666679</v>
      </c>
      <c r="F266" s="321">
        <v>371.58333333333343</v>
      </c>
      <c r="G266" s="321">
        <v>358.06666666666683</v>
      </c>
      <c r="H266" s="321">
        <v>406.16666666666674</v>
      </c>
      <c r="I266" s="321">
        <v>419.68333333333328</v>
      </c>
      <c r="J266" s="321">
        <v>430.2166666666667</v>
      </c>
      <c r="K266" s="320">
        <v>409.15</v>
      </c>
      <c r="L266" s="320">
        <v>385.1</v>
      </c>
      <c r="M266" s="320">
        <v>3.1855000000000002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309.2</v>
      </c>
      <c r="D267" s="321">
        <v>306.4666666666667</v>
      </c>
      <c r="E267" s="321">
        <v>297.93333333333339</v>
      </c>
      <c r="F267" s="321">
        <v>286.66666666666669</v>
      </c>
      <c r="G267" s="321">
        <v>278.13333333333338</v>
      </c>
      <c r="H267" s="321">
        <v>317.73333333333341</v>
      </c>
      <c r="I267" s="321">
        <v>326.26666666666671</v>
      </c>
      <c r="J267" s="321">
        <v>337.53333333333342</v>
      </c>
      <c r="K267" s="320">
        <v>315</v>
      </c>
      <c r="L267" s="320">
        <v>295.2</v>
      </c>
      <c r="M267" s="320">
        <v>2.8051599999999999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732.2</v>
      </c>
      <c r="D268" s="321">
        <v>736.88333333333333</v>
      </c>
      <c r="E268" s="321">
        <v>723.81666666666661</v>
      </c>
      <c r="F268" s="321">
        <v>715.43333333333328</v>
      </c>
      <c r="G268" s="321">
        <v>702.36666666666656</v>
      </c>
      <c r="H268" s="321">
        <v>745.26666666666665</v>
      </c>
      <c r="I268" s="321">
        <v>758.33333333333348</v>
      </c>
      <c r="J268" s="321">
        <v>766.7166666666667</v>
      </c>
      <c r="K268" s="320">
        <v>749.95</v>
      </c>
      <c r="L268" s="320">
        <v>728.5</v>
      </c>
      <c r="M268" s="320">
        <v>50.799370000000003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2725.45</v>
      </c>
      <c r="D269" s="321">
        <v>2702.0333333333333</v>
      </c>
      <c r="E269" s="321">
        <v>2669.4666666666667</v>
      </c>
      <c r="F269" s="321">
        <v>2613.4833333333336</v>
      </c>
      <c r="G269" s="321">
        <v>2580.916666666667</v>
      </c>
      <c r="H269" s="321">
        <v>2758.0166666666664</v>
      </c>
      <c r="I269" s="321">
        <v>2790.583333333333</v>
      </c>
      <c r="J269" s="321">
        <v>2846.5666666666662</v>
      </c>
      <c r="K269" s="320">
        <v>2734.6</v>
      </c>
      <c r="L269" s="320">
        <v>2646.05</v>
      </c>
      <c r="M269" s="320">
        <v>16.26717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487.35</v>
      </c>
      <c r="D270" s="321">
        <v>476.7166666666667</v>
      </c>
      <c r="E270" s="321">
        <v>462.93333333333339</v>
      </c>
      <c r="F270" s="321">
        <v>438.51666666666671</v>
      </c>
      <c r="G270" s="321">
        <v>424.73333333333341</v>
      </c>
      <c r="H270" s="321">
        <v>501.13333333333338</v>
      </c>
      <c r="I270" s="321">
        <v>514.91666666666674</v>
      </c>
      <c r="J270" s="321">
        <v>539.33333333333337</v>
      </c>
      <c r="K270" s="320">
        <v>490.5</v>
      </c>
      <c r="L270" s="320">
        <v>452.3</v>
      </c>
      <c r="M270" s="320">
        <v>11.322620000000001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410.8</v>
      </c>
      <c r="D271" s="321">
        <v>406.01666666666665</v>
      </c>
      <c r="E271" s="321">
        <v>395.08333333333331</v>
      </c>
      <c r="F271" s="321">
        <v>379.36666666666667</v>
      </c>
      <c r="G271" s="321">
        <v>368.43333333333334</v>
      </c>
      <c r="H271" s="321">
        <v>421.73333333333329</v>
      </c>
      <c r="I271" s="321">
        <v>432.66666666666669</v>
      </c>
      <c r="J271" s="321">
        <v>448.38333333333327</v>
      </c>
      <c r="K271" s="320">
        <v>416.95</v>
      </c>
      <c r="L271" s="320">
        <v>390.3</v>
      </c>
      <c r="M271" s="320">
        <v>2.4411800000000001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757.7</v>
      </c>
      <c r="D272" s="321">
        <v>744.33333333333337</v>
      </c>
      <c r="E272" s="321">
        <v>724.76666666666677</v>
      </c>
      <c r="F272" s="321">
        <v>691.83333333333337</v>
      </c>
      <c r="G272" s="321">
        <v>672.26666666666677</v>
      </c>
      <c r="H272" s="321">
        <v>777.26666666666677</v>
      </c>
      <c r="I272" s="321">
        <v>796.83333333333337</v>
      </c>
      <c r="J272" s="321">
        <v>829.76666666666677</v>
      </c>
      <c r="K272" s="320">
        <v>763.9</v>
      </c>
      <c r="L272" s="320">
        <v>711.4</v>
      </c>
      <c r="M272" s="320">
        <v>9.9240600000000008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149.30000000000001</v>
      </c>
      <c r="D273" s="321">
        <v>148.88333333333333</v>
      </c>
      <c r="E273" s="321">
        <v>147.56666666666666</v>
      </c>
      <c r="F273" s="321">
        <v>145.83333333333334</v>
      </c>
      <c r="G273" s="321">
        <v>144.51666666666668</v>
      </c>
      <c r="H273" s="321">
        <v>150.61666666666665</v>
      </c>
      <c r="I273" s="321">
        <v>151.93333333333331</v>
      </c>
      <c r="J273" s="321">
        <v>153.66666666666663</v>
      </c>
      <c r="K273" s="320">
        <v>150.19999999999999</v>
      </c>
      <c r="L273" s="320">
        <v>147.15</v>
      </c>
      <c r="M273" s="320">
        <v>2.77549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1002.65</v>
      </c>
      <c r="D274" s="321">
        <v>1004.9666666666667</v>
      </c>
      <c r="E274" s="321">
        <v>990.78333333333342</v>
      </c>
      <c r="F274" s="321">
        <v>978.91666666666674</v>
      </c>
      <c r="G274" s="321">
        <v>964.73333333333346</v>
      </c>
      <c r="H274" s="321">
        <v>1016.8333333333334</v>
      </c>
      <c r="I274" s="321">
        <v>1031.0166666666669</v>
      </c>
      <c r="J274" s="321">
        <v>1042.8833333333332</v>
      </c>
      <c r="K274" s="320">
        <v>1019.15</v>
      </c>
      <c r="L274" s="320">
        <v>993.1</v>
      </c>
      <c r="M274" s="320">
        <v>1.08043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375.9</v>
      </c>
      <c r="D275" s="321">
        <v>373.88333333333327</v>
      </c>
      <c r="E275" s="321">
        <v>368.56666666666655</v>
      </c>
      <c r="F275" s="321">
        <v>361.23333333333329</v>
      </c>
      <c r="G275" s="321">
        <v>355.91666666666657</v>
      </c>
      <c r="H275" s="321">
        <v>381.21666666666653</v>
      </c>
      <c r="I275" s="321">
        <v>386.53333333333325</v>
      </c>
      <c r="J275" s="321">
        <v>393.8666666666665</v>
      </c>
      <c r="K275" s="320">
        <v>379.2</v>
      </c>
      <c r="L275" s="320">
        <v>366.55</v>
      </c>
      <c r="M275" s="320">
        <v>1.9232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61.9</v>
      </c>
      <c r="D276" s="321">
        <v>61.283333333333331</v>
      </c>
      <c r="E276" s="321">
        <v>59.766666666666666</v>
      </c>
      <c r="F276" s="321">
        <v>57.633333333333333</v>
      </c>
      <c r="G276" s="321">
        <v>56.116666666666667</v>
      </c>
      <c r="H276" s="321">
        <v>63.416666666666664</v>
      </c>
      <c r="I276" s="321">
        <v>64.933333333333337</v>
      </c>
      <c r="J276" s="321">
        <v>67.066666666666663</v>
      </c>
      <c r="K276" s="320">
        <v>62.8</v>
      </c>
      <c r="L276" s="320">
        <v>59.15</v>
      </c>
      <c r="M276" s="320">
        <v>15.71336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469.8</v>
      </c>
      <c r="D277" s="321">
        <v>468.08333333333331</v>
      </c>
      <c r="E277" s="321">
        <v>458.91666666666663</v>
      </c>
      <c r="F277" s="321">
        <v>448.0333333333333</v>
      </c>
      <c r="G277" s="321">
        <v>438.86666666666662</v>
      </c>
      <c r="H277" s="321">
        <v>478.96666666666664</v>
      </c>
      <c r="I277" s="321">
        <v>488.13333333333327</v>
      </c>
      <c r="J277" s="321">
        <v>499.01666666666665</v>
      </c>
      <c r="K277" s="320">
        <v>477.25</v>
      </c>
      <c r="L277" s="320">
        <v>457.2</v>
      </c>
      <c r="M277" s="320">
        <v>3.3172999999999999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47.85</v>
      </c>
      <c r="D278" s="321">
        <v>47.416666666666664</v>
      </c>
      <c r="E278" s="321">
        <v>46.733333333333327</v>
      </c>
      <c r="F278" s="321">
        <v>45.61666666666666</v>
      </c>
      <c r="G278" s="321">
        <v>44.933333333333323</v>
      </c>
      <c r="H278" s="321">
        <v>48.533333333333331</v>
      </c>
      <c r="I278" s="321">
        <v>49.216666666666669</v>
      </c>
      <c r="J278" s="321">
        <v>50.333333333333336</v>
      </c>
      <c r="K278" s="320">
        <v>48.1</v>
      </c>
      <c r="L278" s="320">
        <v>46.3</v>
      </c>
      <c r="M278" s="320">
        <v>24.989889999999999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385.25</v>
      </c>
      <c r="D279" s="321">
        <v>384.15000000000003</v>
      </c>
      <c r="E279" s="321">
        <v>380.10000000000008</v>
      </c>
      <c r="F279" s="321">
        <v>374.95000000000005</v>
      </c>
      <c r="G279" s="321">
        <v>370.90000000000009</v>
      </c>
      <c r="H279" s="321">
        <v>389.30000000000007</v>
      </c>
      <c r="I279" s="321">
        <v>393.35</v>
      </c>
      <c r="J279" s="321">
        <v>398.50000000000006</v>
      </c>
      <c r="K279" s="320">
        <v>388.2</v>
      </c>
      <c r="L279" s="320">
        <v>379</v>
      </c>
      <c r="M279" s="320">
        <v>1.8908199999999999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1248</v>
      </c>
      <c r="D280" s="321">
        <v>1261.3500000000001</v>
      </c>
      <c r="E280" s="321">
        <v>1226.6500000000003</v>
      </c>
      <c r="F280" s="321">
        <v>1205.3000000000002</v>
      </c>
      <c r="G280" s="321">
        <v>1170.6000000000004</v>
      </c>
      <c r="H280" s="321">
        <v>1282.7000000000003</v>
      </c>
      <c r="I280" s="321">
        <v>1317.4</v>
      </c>
      <c r="J280" s="321">
        <v>1338.7500000000002</v>
      </c>
      <c r="K280" s="320">
        <v>1296.05</v>
      </c>
      <c r="L280" s="320">
        <v>1240</v>
      </c>
      <c r="M280" s="320">
        <v>4.4543299999999997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292.7</v>
      </c>
      <c r="D281" s="321">
        <v>290.56666666666666</v>
      </c>
      <c r="E281" s="321">
        <v>287.13333333333333</v>
      </c>
      <c r="F281" s="321">
        <v>281.56666666666666</v>
      </c>
      <c r="G281" s="321">
        <v>278.13333333333333</v>
      </c>
      <c r="H281" s="321">
        <v>296.13333333333333</v>
      </c>
      <c r="I281" s="321">
        <v>299.56666666666661</v>
      </c>
      <c r="J281" s="321">
        <v>305.13333333333333</v>
      </c>
      <c r="K281" s="320">
        <v>294</v>
      </c>
      <c r="L281" s="320">
        <v>285</v>
      </c>
      <c r="M281" s="320">
        <v>2.8912399999999998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1776.65</v>
      </c>
      <c r="D282" s="321">
        <v>1767.4166666666667</v>
      </c>
      <c r="E282" s="321">
        <v>1754.8333333333335</v>
      </c>
      <c r="F282" s="321">
        <v>1733.0166666666667</v>
      </c>
      <c r="G282" s="321">
        <v>1720.4333333333334</v>
      </c>
      <c r="H282" s="321">
        <v>1789.2333333333336</v>
      </c>
      <c r="I282" s="321">
        <v>1801.8166666666671</v>
      </c>
      <c r="J282" s="321">
        <v>1823.6333333333337</v>
      </c>
      <c r="K282" s="320">
        <v>1780</v>
      </c>
      <c r="L282" s="320">
        <v>1745.6</v>
      </c>
      <c r="M282" s="320">
        <v>23.737729999999999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608.25</v>
      </c>
      <c r="D283" s="321">
        <v>606.80000000000007</v>
      </c>
      <c r="E283" s="321">
        <v>600.60000000000014</v>
      </c>
      <c r="F283" s="321">
        <v>592.95000000000005</v>
      </c>
      <c r="G283" s="321">
        <v>586.75000000000011</v>
      </c>
      <c r="H283" s="321">
        <v>614.45000000000016</v>
      </c>
      <c r="I283" s="321">
        <v>620.6500000000002</v>
      </c>
      <c r="J283" s="321">
        <v>628.30000000000018</v>
      </c>
      <c r="K283" s="320">
        <v>613</v>
      </c>
      <c r="L283" s="320">
        <v>599.15</v>
      </c>
      <c r="M283" s="320">
        <v>15.164389999999999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626.25</v>
      </c>
      <c r="D284" s="321">
        <v>627.48333333333335</v>
      </c>
      <c r="E284" s="321">
        <v>618.76666666666665</v>
      </c>
      <c r="F284" s="321">
        <v>611.2833333333333</v>
      </c>
      <c r="G284" s="321">
        <v>602.56666666666661</v>
      </c>
      <c r="H284" s="321">
        <v>634.9666666666667</v>
      </c>
      <c r="I284" s="321">
        <v>643.68333333333339</v>
      </c>
      <c r="J284" s="321">
        <v>651.16666666666674</v>
      </c>
      <c r="K284" s="320">
        <v>636.20000000000005</v>
      </c>
      <c r="L284" s="320">
        <v>620</v>
      </c>
      <c r="M284" s="320">
        <v>4.3515600000000001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209.2</v>
      </c>
      <c r="D285" s="321">
        <v>207.26666666666665</v>
      </c>
      <c r="E285" s="321">
        <v>203.93333333333331</v>
      </c>
      <c r="F285" s="321">
        <v>198.66666666666666</v>
      </c>
      <c r="G285" s="321">
        <v>195.33333333333331</v>
      </c>
      <c r="H285" s="321">
        <v>212.5333333333333</v>
      </c>
      <c r="I285" s="321">
        <v>215.86666666666667</v>
      </c>
      <c r="J285" s="321">
        <v>221.1333333333333</v>
      </c>
      <c r="K285" s="320">
        <v>210.6</v>
      </c>
      <c r="L285" s="320">
        <v>202</v>
      </c>
      <c r="M285" s="320">
        <v>8.0394699999999997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1321.6</v>
      </c>
      <c r="D286" s="321">
        <v>1329.1833333333334</v>
      </c>
      <c r="E286" s="321">
        <v>1296.3666666666668</v>
      </c>
      <c r="F286" s="321">
        <v>1271.1333333333334</v>
      </c>
      <c r="G286" s="321">
        <v>1238.3166666666668</v>
      </c>
      <c r="H286" s="321">
        <v>1354.4166666666667</v>
      </c>
      <c r="I286" s="321">
        <v>1387.2333333333333</v>
      </c>
      <c r="J286" s="321">
        <v>1412.4666666666667</v>
      </c>
      <c r="K286" s="320">
        <v>1362</v>
      </c>
      <c r="L286" s="320">
        <v>1303.95</v>
      </c>
      <c r="M286" s="320">
        <v>0.32806000000000002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583.95000000000005</v>
      </c>
      <c r="D287" s="321">
        <v>572.51666666666665</v>
      </c>
      <c r="E287" s="321">
        <v>555.63333333333333</v>
      </c>
      <c r="F287" s="321">
        <v>527.31666666666672</v>
      </c>
      <c r="G287" s="321">
        <v>510.43333333333339</v>
      </c>
      <c r="H287" s="321">
        <v>600.83333333333326</v>
      </c>
      <c r="I287" s="321">
        <v>617.71666666666647</v>
      </c>
      <c r="J287" s="321">
        <v>646.03333333333319</v>
      </c>
      <c r="K287" s="320">
        <v>589.4</v>
      </c>
      <c r="L287" s="320">
        <v>544.20000000000005</v>
      </c>
      <c r="M287" s="320">
        <v>3.77014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83.05</v>
      </c>
      <c r="D288" s="321">
        <v>82.35</v>
      </c>
      <c r="E288" s="321">
        <v>81.099999999999994</v>
      </c>
      <c r="F288" s="321">
        <v>79.150000000000006</v>
      </c>
      <c r="G288" s="321">
        <v>77.900000000000006</v>
      </c>
      <c r="H288" s="321">
        <v>84.299999999999983</v>
      </c>
      <c r="I288" s="321">
        <v>85.549999999999983</v>
      </c>
      <c r="J288" s="321">
        <v>87.499999999999972</v>
      </c>
      <c r="K288" s="320">
        <v>83.6</v>
      </c>
      <c r="L288" s="320">
        <v>80.400000000000006</v>
      </c>
      <c r="M288" s="320">
        <v>126.32352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2597.8000000000002</v>
      </c>
      <c r="D289" s="321">
        <v>2607.9</v>
      </c>
      <c r="E289" s="321">
        <v>2576.1000000000004</v>
      </c>
      <c r="F289" s="321">
        <v>2554.4</v>
      </c>
      <c r="G289" s="321">
        <v>2522.6000000000004</v>
      </c>
      <c r="H289" s="321">
        <v>2629.6000000000004</v>
      </c>
      <c r="I289" s="321">
        <v>2661.4000000000005</v>
      </c>
      <c r="J289" s="321">
        <v>2683.1000000000004</v>
      </c>
      <c r="K289" s="320">
        <v>2639.7</v>
      </c>
      <c r="L289" s="320">
        <v>2586.1999999999998</v>
      </c>
      <c r="M289" s="320">
        <v>1.9843999999999999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353.15</v>
      </c>
      <c r="D290" s="321">
        <v>353.2</v>
      </c>
      <c r="E290" s="321">
        <v>347.59999999999997</v>
      </c>
      <c r="F290" s="321">
        <v>342.04999999999995</v>
      </c>
      <c r="G290" s="321">
        <v>336.44999999999993</v>
      </c>
      <c r="H290" s="321">
        <v>358.75</v>
      </c>
      <c r="I290" s="321">
        <v>364.35</v>
      </c>
      <c r="J290" s="321">
        <v>369.90000000000003</v>
      </c>
      <c r="K290" s="320">
        <v>358.8</v>
      </c>
      <c r="L290" s="320">
        <v>347.65</v>
      </c>
      <c r="M290" s="320">
        <v>1.4867999999999999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596.70000000000005</v>
      </c>
      <c r="D291" s="321">
        <v>594.30000000000007</v>
      </c>
      <c r="E291" s="321">
        <v>588.60000000000014</v>
      </c>
      <c r="F291" s="321">
        <v>580.50000000000011</v>
      </c>
      <c r="G291" s="321">
        <v>574.80000000000018</v>
      </c>
      <c r="H291" s="321">
        <v>602.40000000000009</v>
      </c>
      <c r="I291" s="321">
        <v>608.10000000000014</v>
      </c>
      <c r="J291" s="321">
        <v>616.20000000000005</v>
      </c>
      <c r="K291" s="320">
        <v>600</v>
      </c>
      <c r="L291" s="320">
        <v>586.20000000000005</v>
      </c>
      <c r="M291" s="320">
        <v>10.25361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10010.65</v>
      </c>
      <c r="D292" s="321">
        <v>9939.8666666666668</v>
      </c>
      <c r="E292" s="321">
        <v>9745.7333333333336</v>
      </c>
      <c r="F292" s="321">
        <v>9480.8166666666675</v>
      </c>
      <c r="G292" s="321">
        <v>9286.6833333333343</v>
      </c>
      <c r="H292" s="321">
        <v>10204.783333333333</v>
      </c>
      <c r="I292" s="321">
        <v>10398.916666666668</v>
      </c>
      <c r="J292" s="321">
        <v>10663.833333333332</v>
      </c>
      <c r="K292" s="320">
        <v>10134</v>
      </c>
      <c r="L292" s="320">
        <v>9674.9500000000007</v>
      </c>
      <c r="M292" s="320">
        <v>0.14427000000000001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63.95</v>
      </c>
      <c r="D293" s="321">
        <v>63.466666666666669</v>
      </c>
      <c r="E293" s="321">
        <v>62.583333333333343</v>
      </c>
      <c r="F293" s="321">
        <v>61.216666666666676</v>
      </c>
      <c r="G293" s="321">
        <v>60.33333333333335</v>
      </c>
      <c r="H293" s="321">
        <v>64.833333333333343</v>
      </c>
      <c r="I293" s="321">
        <v>65.716666666666669</v>
      </c>
      <c r="J293" s="321">
        <v>67.083333333333329</v>
      </c>
      <c r="K293" s="320">
        <v>64.349999999999994</v>
      </c>
      <c r="L293" s="320">
        <v>62.1</v>
      </c>
      <c r="M293" s="320">
        <v>63.805520000000001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372.25</v>
      </c>
      <c r="D294" s="321">
        <v>367.75</v>
      </c>
      <c r="E294" s="321">
        <v>362</v>
      </c>
      <c r="F294" s="321">
        <v>351.75</v>
      </c>
      <c r="G294" s="321">
        <v>346</v>
      </c>
      <c r="H294" s="321">
        <v>378</v>
      </c>
      <c r="I294" s="321">
        <v>383.75</v>
      </c>
      <c r="J294" s="321">
        <v>394</v>
      </c>
      <c r="K294" s="320">
        <v>373.5</v>
      </c>
      <c r="L294" s="320">
        <v>357.5</v>
      </c>
      <c r="M294" s="320">
        <v>62.872970000000002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3857.3</v>
      </c>
      <c r="D295" s="321">
        <v>3831.3333333333335</v>
      </c>
      <c r="E295" s="321">
        <v>3782.666666666667</v>
      </c>
      <c r="F295" s="321">
        <v>3708.0333333333333</v>
      </c>
      <c r="G295" s="321">
        <v>3659.3666666666668</v>
      </c>
      <c r="H295" s="321">
        <v>3905.9666666666672</v>
      </c>
      <c r="I295" s="321">
        <v>3954.6333333333341</v>
      </c>
      <c r="J295" s="321">
        <v>4029.2666666666673</v>
      </c>
      <c r="K295" s="320">
        <v>3880</v>
      </c>
      <c r="L295" s="320">
        <v>3756.7</v>
      </c>
      <c r="M295" s="320">
        <v>2.1684000000000001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1180.5</v>
      </c>
      <c r="D296" s="321">
        <v>1167.7666666666667</v>
      </c>
      <c r="E296" s="321">
        <v>1143.7333333333333</v>
      </c>
      <c r="F296" s="321">
        <v>1106.9666666666667</v>
      </c>
      <c r="G296" s="321">
        <v>1082.9333333333334</v>
      </c>
      <c r="H296" s="321">
        <v>1204.5333333333333</v>
      </c>
      <c r="I296" s="321">
        <v>1228.5666666666666</v>
      </c>
      <c r="J296" s="321">
        <v>1265.3333333333333</v>
      </c>
      <c r="K296" s="320">
        <v>1191.8</v>
      </c>
      <c r="L296" s="320">
        <v>1131</v>
      </c>
      <c r="M296" s="320">
        <v>5.2328400000000004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1790.1</v>
      </c>
      <c r="D297" s="321">
        <v>1781.0333333333335</v>
      </c>
      <c r="E297" s="321">
        <v>1768.0666666666671</v>
      </c>
      <c r="F297" s="321">
        <v>1746.0333333333335</v>
      </c>
      <c r="G297" s="321">
        <v>1733.0666666666671</v>
      </c>
      <c r="H297" s="321">
        <v>1803.0666666666671</v>
      </c>
      <c r="I297" s="321">
        <v>1816.0333333333338</v>
      </c>
      <c r="J297" s="321">
        <v>1838.0666666666671</v>
      </c>
      <c r="K297" s="320">
        <v>1794</v>
      </c>
      <c r="L297" s="320">
        <v>1759</v>
      </c>
      <c r="M297" s="320">
        <v>20.50573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6173.5</v>
      </c>
      <c r="D298" s="321">
        <v>6157.8</v>
      </c>
      <c r="E298" s="321">
        <v>6095.7000000000007</v>
      </c>
      <c r="F298" s="321">
        <v>6017.9000000000005</v>
      </c>
      <c r="G298" s="321">
        <v>5955.8000000000011</v>
      </c>
      <c r="H298" s="321">
        <v>6235.6</v>
      </c>
      <c r="I298" s="321">
        <v>6297.7000000000007</v>
      </c>
      <c r="J298" s="321">
        <v>6375.5</v>
      </c>
      <c r="K298" s="320">
        <v>6219.9</v>
      </c>
      <c r="L298" s="320">
        <v>6080</v>
      </c>
      <c r="M298" s="320">
        <v>3.06433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5121.3</v>
      </c>
      <c r="D299" s="321">
        <v>5133.3999999999996</v>
      </c>
      <c r="E299" s="321">
        <v>5069.7999999999993</v>
      </c>
      <c r="F299" s="321">
        <v>5018.2999999999993</v>
      </c>
      <c r="G299" s="321">
        <v>4954.6999999999989</v>
      </c>
      <c r="H299" s="321">
        <v>5184.8999999999996</v>
      </c>
      <c r="I299" s="321">
        <v>5248.5</v>
      </c>
      <c r="J299" s="321">
        <v>5300</v>
      </c>
      <c r="K299" s="320">
        <v>5197</v>
      </c>
      <c r="L299" s="320">
        <v>5081.8999999999996</v>
      </c>
      <c r="M299" s="320">
        <v>2.06481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765.5</v>
      </c>
      <c r="D300" s="321">
        <v>756.06666666666661</v>
      </c>
      <c r="E300" s="321">
        <v>745.23333333333323</v>
      </c>
      <c r="F300" s="321">
        <v>724.96666666666658</v>
      </c>
      <c r="G300" s="321">
        <v>714.13333333333321</v>
      </c>
      <c r="H300" s="321">
        <v>776.33333333333326</v>
      </c>
      <c r="I300" s="321">
        <v>787.16666666666674</v>
      </c>
      <c r="J300" s="321">
        <v>807.43333333333328</v>
      </c>
      <c r="K300" s="320">
        <v>766.9</v>
      </c>
      <c r="L300" s="320">
        <v>735.8</v>
      </c>
      <c r="M300" s="320">
        <v>10.96987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2533.15</v>
      </c>
      <c r="D301" s="321">
        <v>2454.0833333333335</v>
      </c>
      <c r="E301" s="321">
        <v>2279.0666666666671</v>
      </c>
      <c r="F301" s="321">
        <v>2024.9833333333336</v>
      </c>
      <c r="G301" s="321">
        <v>1849.9666666666672</v>
      </c>
      <c r="H301" s="321">
        <v>2708.166666666667</v>
      </c>
      <c r="I301" s="321">
        <v>2883.1833333333334</v>
      </c>
      <c r="J301" s="321">
        <v>3137.2666666666669</v>
      </c>
      <c r="K301" s="320">
        <v>2629.1</v>
      </c>
      <c r="L301" s="320">
        <v>2200</v>
      </c>
      <c r="M301" s="320">
        <v>4.4406400000000001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436.45</v>
      </c>
      <c r="D302" s="321">
        <v>425.2833333333333</v>
      </c>
      <c r="E302" s="321">
        <v>411.26666666666659</v>
      </c>
      <c r="F302" s="321">
        <v>386.08333333333331</v>
      </c>
      <c r="G302" s="321">
        <v>372.06666666666661</v>
      </c>
      <c r="H302" s="321">
        <v>450.46666666666658</v>
      </c>
      <c r="I302" s="321">
        <v>464.48333333333323</v>
      </c>
      <c r="J302" s="321">
        <v>489.66666666666657</v>
      </c>
      <c r="K302" s="320">
        <v>439.3</v>
      </c>
      <c r="L302" s="320">
        <v>400.1</v>
      </c>
      <c r="M302" s="320">
        <v>25.249549999999999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826.55</v>
      </c>
      <c r="D303" s="321">
        <v>821.25</v>
      </c>
      <c r="E303" s="321">
        <v>813</v>
      </c>
      <c r="F303" s="321">
        <v>799.45</v>
      </c>
      <c r="G303" s="321">
        <v>791.2</v>
      </c>
      <c r="H303" s="321">
        <v>834.8</v>
      </c>
      <c r="I303" s="321">
        <v>843.05</v>
      </c>
      <c r="J303" s="321">
        <v>856.59999999999991</v>
      </c>
      <c r="K303" s="320">
        <v>829.5</v>
      </c>
      <c r="L303" s="320">
        <v>807.7</v>
      </c>
      <c r="M303" s="320">
        <v>34.061770000000003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165.45</v>
      </c>
      <c r="D304" s="321">
        <v>163.61666666666665</v>
      </c>
      <c r="E304" s="321">
        <v>160.3833333333333</v>
      </c>
      <c r="F304" s="321">
        <v>155.31666666666666</v>
      </c>
      <c r="G304" s="321">
        <v>152.08333333333331</v>
      </c>
      <c r="H304" s="321">
        <v>168.68333333333328</v>
      </c>
      <c r="I304" s="321">
        <v>171.91666666666663</v>
      </c>
      <c r="J304" s="321">
        <v>176.98333333333326</v>
      </c>
      <c r="K304" s="320">
        <v>166.85</v>
      </c>
      <c r="L304" s="320">
        <v>158.55000000000001</v>
      </c>
      <c r="M304" s="320">
        <v>71.882549999999995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17.350000000000001</v>
      </c>
      <c r="D305" s="321">
        <v>17.25</v>
      </c>
      <c r="E305" s="321">
        <v>17</v>
      </c>
      <c r="F305" s="321">
        <v>16.649999999999999</v>
      </c>
      <c r="G305" s="321">
        <v>16.399999999999999</v>
      </c>
      <c r="H305" s="321">
        <v>17.600000000000001</v>
      </c>
      <c r="I305" s="321">
        <v>17.850000000000001</v>
      </c>
      <c r="J305" s="321">
        <v>18.200000000000003</v>
      </c>
      <c r="K305" s="320">
        <v>17.5</v>
      </c>
      <c r="L305" s="320">
        <v>16.899999999999999</v>
      </c>
      <c r="M305" s="320">
        <v>35.860140000000001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176.9</v>
      </c>
      <c r="D306" s="321">
        <v>175.71666666666667</v>
      </c>
      <c r="E306" s="321">
        <v>172.43333333333334</v>
      </c>
      <c r="F306" s="321">
        <v>167.96666666666667</v>
      </c>
      <c r="G306" s="321">
        <v>164.68333333333334</v>
      </c>
      <c r="H306" s="321">
        <v>180.18333333333334</v>
      </c>
      <c r="I306" s="321">
        <v>183.4666666666667</v>
      </c>
      <c r="J306" s="321">
        <v>187.93333333333334</v>
      </c>
      <c r="K306" s="320">
        <v>179</v>
      </c>
      <c r="L306" s="320">
        <v>171.25</v>
      </c>
      <c r="M306" s="320">
        <v>2.76396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506.3</v>
      </c>
      <c r="D307" s="321">
        <v>510.59999999999997</v>
      </c>
      <c r="E307" s="321">
        <v>497.19999999999993</v>
      </c>
      <c r="F307" s="321">
        <v>488.09999999999997</v>
      </c>
      <c r="G307" s="321">
        <v>474.69999999999993</v>
      </c>
      <c r="H307" s="321">
        <v>519.69999999999993</v>
      </c>
      <c r="I307" s="321">
        <v>533.09999999999991</v>
      </c>
      <c r="J307" s="321">
        <v>542.19999999999993</v>
      </c>
      <c r="K307" s="320">
        <v>524</v>
      </c>
      <c r="L307" s="320">
        <v>501.5</v>
      </c>
      <c r="M307" s="320">
        <v>0.81149000000000004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120.7</v>
      </c>
      <c r="D308" s="321">
        <v>118.55000000000001</v>
      </c>
      <c r="E308" s="321">
        <v>115.70000000000002</v>
      </c>
      <c r="F308" s="321">
        <v>110.7</v>
      </c>
      <c r="G308" s="321">
        <v>107.85000000000001</v>
      </c>
      <c r="H308" s="321">
        <v>123.55000000000003</v>
      </c>
      <c r="I308" s="321">
        <v>126.40000000000002</v>
      </c>
      <c r="J308" s="321">
        <v>131.40000000000003</v>
      </c>
      <c r="K308" s="320">
        <v>121.4</v>
      </c>
      <c r="L308" s="320">
        <v>113.55</v>
      </c>
      <c r="M308" s="320">
        <v>138.27152000000001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518.25</v>
      </c>
      <c r="D309" s="321">
        <v>515.08333333333337</v>
      </c>
      <c r="E309" s="321">
        <v>509.4666666666667</v>
      </c>
      <c r="F309" s="321">
        <v>500.68333333333334</v>
      </c>
      <c r="G309" s="321">
        <v>495.06666666666666</v>
      </c>
      <c r="H309" s="321">
        <v>523.86666666666679</v>
      </c>
      <c r="I309" s="321">
        <v>529.48333333333335</v>
      </c>
      <c r="J309" s="321">
        <v>538.26666666666677</v>
      </c>
      <c r="K309" s="320">
        <v>520.70000000000005</v>
      </c>
      <c r="L309" s="320">
        <v>506.3</v>
      </c>
      <c r="M309" s="320">
        <v>18.399750000000001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7700.05</v>
      </c>
      <c r="D310" s="321">
        <v>7648.8</v>
      </c>
      <c r="E310" s="321">
        <v>7568.6</v>
      </c>
      <c r="F310" s="321">
        <v>7437.1500000000005</v>
      </c>
      <c r="G310" s="321">
        <v>7356.9500000000007</v>
      </c>
      <c r="H310" s="321">
        <v>7780.25</v>
      </c>
      <c r="I310" s="321">
        <v>7860.4499999999989</v>
      </c>
      <c r="J310" s="321">
        <v>7991.9</v>
      </c>
      <c r="K310" s="320">
        <v>7729</v>
      </c>
      <c r="L310" s="320">
        <v>7517.35</v>
      </c>
      <c r="M310" s="320">
        <v>4.4938599999999997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3313.7</v>
      </c>
      <c r="D311" s="321">
        <v>3321.9666666666667</v>
      </c>
      <c r="E311" s="321">
        <v>3273.9333333333334</v>
      </c>
      <c r="F311" s="321">
        <v>3234.1666666666665</v>
      </c>
      <c r="G311" s="321">
        <v>3186.1333333333332</v>
      </c>
      <c r="H311" s="321">
        <v>3361.7333333333336</v>
      </c>
      <c r="I311" s="321">
        <v>3409.7666666666673</v>
      </c>
      <c r="J311" s="321">
        <v>3449.5333333333338</v>
      </c>
      <c r="K311" s="320">
        <v>3370</v>
      </c>
      <c r="L311" s="320">
        <v>3282.2</v>
      </c>
      <c r="M311" s="320">
        <v>0.82984000000000002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350.75</v>
      </c>
      <c r="D312" s="321">
        <v>352.01666666666665</v>
      </c>
      <c r="E312" s="321">
        <v>346.0333333333333</v>
      </c>
      <c r="F312" s="321">
        <v>341.31666666666666</v>
      </c>
      <c r="G312" s="321">
        <v>335.33333333333331</v>
      </c>
      <c r="H312" s="321">
        <v>356.73333333333329</v>
      </c>
      <c r="I312" s="321">
        <v>362.71666666666664</v>
      </c>
      <c r="J312" s="321">
        <v>367.43333333333328</v>
      </c>
      <c r="K312" s="320">
        <v>358</v>
      </c>
      <c r="L312" s="320">
        <v>347.3</v>
      </c>
      <c r="M312" s="320">
        <v>20.956569999999999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251.45</v>
      </c>
      <c r="D313" s="321">
        <v>247.88333333333333</v>
      </c>
      <c r="E313" s="321">
        <v>243.76666666666665</v>
      </c>
      <c r="F313" s="321">
        <v>236.08333333333331</v>
      </c>
      <c r="G313" s="321">
        <v>231.96666666666664</v>
      </c>
      <c r="H313" s="321">
        <v>255.56666666666666</v>
      </c>
      <c r="I313" s="321">
        <v>259.68333333333334</v>
      </c>
      <c r="J313" s="321">
        <v>267.36666666666667</v>
      </c>
      <c r="K313" s="320">
        <v>252</v>
      </c>
      <c r="L313" s="320">
        <v>240.2</v>
      </c>
      <c r="M313" s="320">
        <v>2.6997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899.4</v>
      </c>
      <c r="D314" s="321">
        <v>895.48333333333323</v>
      </c>
      <c r="E314" s="321">
        <v>886.21666666666647</v>
      </c>
      <c r="F314" s="321">
        <v>873.03333333333319</v>
      </c>
      <c r="G314" s="321">
        <v>863.76666666666642</v>
      </c>
      <c r="H314" s="321">
        <v>908.66666666666652</v>
      </c>
      <c r="I314" s="321">
        <v>917.93333333333317</v>
      </c>
      <c r="J314" s="321">
        <v>931.11666666666656</v>
      </c>
      <c r="K314" s="320">
        <v>904.75</v>
      </c>
      <c r="L314" s="320">
        <v>882.3</v>
      </c>
      <c r="M314" s="320">
        <v>13.779310000000001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1443.45</v>
      </c>
      <c r="D315" s="321">
        <v>1437.4833333333333</v>
      </c>
      <c r="E315" s="321">
        <v>1420.9666666666667</v>
      </c>
      <c r="F315" s="321">
        <v>1398.4833333333333</v>
      </c>
      <c r="G315" s="321">
        <v>1381.9666666666667</v>
      </c>
      <c r="H315" s="321">
        <v>1459.9666666666667</v>
      </c>
      <c r="I315" s="321">
        <v>1476.4833333333336</v>
      </c>
      <c r="J315" s="321">
        <v>1498.9666666666667</v>
      </c>
      <c r="K315" s="320">
        <v>1454</v>
      </c>
      <c r="L315" s="320">
        <v>1415</v>
      </c>
      <c r="M315" s="320">
        <v>3.1829999999999998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2091</v>
      </c>
      <c r="D316" s="321">
        <v>2077.15</v>
      </c>
      <c r="E316" s="321">
        <v>2048.8500000000004</v>
      </c>
      <c r="F316" s="321">
        <v>2006.7000000000003</v>
      </c>
      <c r="G316" s="321">
        <v>1978.4000000000005</v>
      </c>
      <c r="H316" s="321">
        <v>2119.3000000000002</v>
      </c>
      <c r="I316" s="321">
        <v>2147.6000000000004</v>
      </c>
      <c r="J316" s="321">
        <v>2189.75</v>
      </c>
      <c r="K316" s="320">
        <v>2105.4499999999998</v>
      </c>
      <c r="L316" s="320">
        <v>2035</v>
      </c>
      <c r="M316" s="320">
        <v>1.57795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774.25</v>
      </c>
      <c r="D317" s="321">
        <v>767.58333333333337</v>
      </c>
      <c r="E317" s="321">
        <v>758.16666666666674</v>
      </c>
      <c r="F317" s="321">
        <v>742.08333333333337</v>
      </c>
      <c r="G317" s="321">
        <v>732.66666666666674</v>
      </c>
      <c r="H317" s="321">
        <v>783.66666666666674</v>
      </c>
      <c r="I317" s="321">
        <v>793.08333333333348</v>
      </c>
      <c r="J317" s="321">
        <v>809.16666666666674</v>
      </c>
      <c r="K317" s="320">
        <v>777</v>
      </c>
      <c r="L317" s="320">
        <v>751.5</v>
      </c>
      <c r="M317" s="320">
        <v>5.2079000000000004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795.75</v>
      </c>
      <c r="D318" s="321">
        <v>787.69999999999993</v>
      </c>
      <c r="E318" s="321">
        <v>778.09999999999991</v>
      </c>
      <c r="F318" s="321">
        <v>760.44999999999993</v>
      </c>
      <c r="G318" s="321">
        <v>750.84999999999991</v>
      </c>
      <c r="H318" s="321">
        <v>805.34999999999991</v>
      </c>
      <c r="I318" s="321">
        <v>814.95</v>
      </c>
      <c r="J318" s="321">
        <v>832.59999999999991</v>
      </c>
      <c r="K318" s="320">
        <v>797.3</v>
      </c>
      <c r="L318" s="320">
        <v>770.05</v>
      </c>
      <c r="M318" s="320">
        <v>5.5118400000000003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232.85</v>
      </c>
      <c r="D319" s="321">
        <v>233.35</v>
      </c>
      <c r="E319" s="321">
        <v>228.5</v>
      </c>
      <c r="F319" s="321">
        <v>224.15</v>
      </c>
      <c r="G319" s="321">
        <v>219.3</v>
      </c>
      <c r="H319" s="321">
        <v>237.7</v>
      </c>
      <c r="I319" s="321">
        <v>242.54999999999995</v>
      </c>
      <c r="J319" s="321">
        <v>246.89999999999998</v>
      </c>
      <c r="K319" s="320">
        <v>238.2</v>
      </c>
      <c r="L319" s="320">
        <v>229</v>
      </c>
      <c r="M319" s="320">
        <v>3.2288199999999998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172</v>
      </c>
      <c r="D320" s="321">
        <v>170.83333333333334</v>
      </c>
      <c r="E320" s="321">
        <v>167.26666666666668</v>
      </c>
      <c r="F320" s="321">
        <v>162.53333333333333</v>
      </c>
      <c r="G320" s="321">
        <v>158.96666666666667</v>
      </c>
      <c r="H320" s="321">
        <v>175.56666666666669</v>
      </c>
      <c r="I320" s="321">
        <v>179.13333333333335</v>
      </c>
      <c r="J320" s="321">
        <v>183.8666666666667</v>
      </c>
      <c r="K320" s="320">
        <v>174.4</v>
      </c>
      <c r="L320" s="320">
        <v>166.1</v>
      </c>
      <c r="M320" s="320">
        <v>6.2146699999999999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205.45</v>
      </c>
      <c r="D321" s="321">
        <v>207.08333333333334</v>
      </c>
      <c r="E321" s="321">
        <v>202.36666666666667</v>
      </c>
      <c r="F321" s="321">
        <v>199.28333333333333</v>
      </c>
      <c r="G321" s="321">
        <v>194.56666666666666</v>
      </c>
      <c r="H321" s="321">
        <v>210.16666666666669</v>
      </c>
      <c r="I321" s="321">
        <v>214.88333333333333</v>
      </c>
      <c r="J321" s="321">
        <v>217.9666666666667</v>
      </c>
      <c r="K321" s="320">
        <v>211.8</v>
      </c>
      <c r="L321" s="320">
        <v>204</v>
      </c>
      <c r="M321" s="320">
        <v>18.476489999999998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931.7</v>
      </c>
      <c r="D322" s="321">
        <v>930.41666666666663</v>
      </c>
      <c r="E322" s="321">
        <v>922.2833333333333</v>
      </c>
      <c r="F322" s="321">
        <v>912.86666666666667</v>
      </c>
      <c r="G322" s="321">
        <v>904.73333333333335</v>
      </c>
      <c r="H322" s="321">
        <v>939.83333333333326</v>
      </c>
      <c r="I322" s="321">
        <v>947.9666666666667</v>
      </c>
      <c r="J322" s="321">
        <v>957.38333333333321</v>
      </c>
      <c r="K322" s="320">
        <v>938.55</v>
      </c>
      <c r="L322" s="320">
        <v>921</v>
      </c>
      <c r="M322" s="320">
        <v>2.5448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4242.8</v>
      </c>
      <c r="D323" s="321">
        <v>4269.3</v>
      </c>
      <c r="E323" s="321">
        <v>4204.6000000000004</v>
      </c>
      <c r="F323" s="321">
        <v>4166.4000000000005</v>
      </c>
      <c r="G323" s="321">
        <v>4101.7000000000007</v>
      </c>
      <c r="H323" s="321">
        <v>4307.5</v>
      </c>
      <c r="I323" s="321">
        <v>4372.1999999999989</v>
      </c>
      <c r="J323" s="321">
        <v>4410.3999999999996</v>
      </c>
      <c r="K323" s="320">
        <v>4334</v>
      </c>
      <c r="L323" s="320">
        <v>4231.1000000000004</v>
      </c>
      <c r="M323" s="320">
        <v>6.02041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45.7</v>
      </c>
      <c r="D324" s="321">
        <v>45.366666666666667</v>
      </c>
      <c r="E324" s="321">
        <v>44.583333333333336</v>
      </c>
      <c r="F324" s="321">
        <v>43.466666666666669</v>
      </c>
      <c r="G324" s="321">
        <v>42.683333333333337</v>
      </c>
      <c r="H324" s="321">
        <v>46.483333333333334</v>
      </c>
      <c r="I324" s="321">
        <v>47.266666666666666</v>
      </c>
      <c r="J324" s="321">
        <v>48.383333333333333</v>
      </c>
      <c r="K324" s="320">
        <v>46.15</v>
      </c>
      <c r="L324" s="320">
        <v>44.25</v>
      </c>
      <c r="M324" s="320">
        <v>23.978169999999999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189.65</v>
      </c>
      <c r="D325" s="321">
        <v>189.80000000000004</v>
      </c>
      <c r="E325" s="321">
        <v>184.40000000000009</v>
      </c>
      <c r="F325" s="321">
        <v>179.15000000000006</v>
      </c>
      <c r="G325" s="321">
        <v>173.75000000000011</v>
      </c>
      <c r="H325" s="321">
        <v>195.05000000000007</v>
      </c>
      <c r="I325" s="321">
        <v>200.45</v>
      </c>
      <c r="J325" s="321">
        <v>205.70000000000005</v>
      </c>
      <c r="K325" s="320">
        <v>195.2</v>
      </c>
      <c r="L325" s="320">
        <v>184.55</v>
      </c>
      <c r="M325" s="320">
        <v>12.594110000000001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895.95</v>
      </c>
      <c r="D326" s="321">
        <v>884.93333333333339</v>
      </c>
      <c r="E326" s="321">
        <v>869.06666666666683</v>
      </c>
      <c r="F326" s="321">
        <v>842.18333333333339</v>
      </c>
      <c r="G326" s="321">
        <v>826.31666666666683</v>
      </c>
      <c r="H326" s="321">
        <v>911.81666666666683</v>
      </c>
      <c r="I326" s="321">
        <v>927.68333333333339</v>
      </c>
      <c r="J326" s="321">
        <v>954.56666666666683</v>
      </c>
      <c r="K326" s="320">
        <v>900.8</v>
      </c>
      <c r="L326" s="320">
        <v>858.05</v>
      </c>
      <c r="M326" s="320">
        <v>1.4203399999999999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3344.05</v>
      </c>
      <c r="D327" s="321">
        <v>3349.9</v>
      </c>
      <c r="E327" s="321">
        <v>3310.2000000000003</v>
      </c>
      <c r="F327" s="321">
        <v>3276.3500000000004</v>
      </c>
      <c r="G327" s="321">
        <v>3236.6500000000005</v>
      </c>
      <c r="H327" s="321">
        <v>3383.75</v>
      </c>
      <c r="I327" s="321">
        <v>3423.45</v>
      </c>
      <c r="J327" s="321">
        <v>3457.2999999999997</v>
      </c>
      <c r="K327" s="320">
        <v>3389.6</v>
      </c>
      <c r="L327" s="320">
        <v>3316.05</v>
      </c>
      <c r="M327" s="320">
        <v>2.6399499999999998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66485.2</v>
      </c>
      <c r="D328" s="321">
        <v>66078.383333333346</v>
      </c>
      <c r="E328" s="321">
        <v>65506.766666666692</v>
      </c>
      <c r="F328" s="321">
        <v>64528.333333333343</v>
      </c>
      <c r="G328" s="321">
        <v>63956.716666666689</v>
      </c>
      <c r="H328" s="321">
        <v>67056.816666666695</v>
      </c>
      <c r="I328" s="321">
        <v>67628.433333333363</v>
      </c>
      <c r="J328" s="321">
        <v>68606.866666666698</v>
      </c>
      <c r="K328" s="320">
        <v>66650</v>
      </c>
      <c r="L328" s="320">
        <v>65099.95</v>
      </c>
      <c r="M328" s="320">
        <v>7.6509999999999995E-2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43.05</v>
      </c>
      <c r="D329" s="321">
        <v>42.65</v>
      </c>
      <c r="E329" s="321">
        <v>42</v>
      </c>
      <c r="F329" s="321">
        <v>40.950000000000003</v>
      </c>
      <c r="G329" s="321">
        <v>40.300000000000004</v>
      </c>
      <c r="H329" s="321">
        <v>43.699999999999996</v>
      </c>
      <c r="I329" s="321">
        <v>44.349999999999987</v>
      </c>
      <c r="J329" s="321">
        <v>45.399999999999991</v>
      </c>
      <c r="K329" s="320">
        <v>43.3</v>
      </c>
      <c r="L329" s="320">
        <v>41.6</v>
      </c>
      <c r="M329" s="320">
        <v>12.98498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1354.75</v>
      </c>
      <c r="D330" s="321">
        <v>1348.3</v>
      </c>
      <c r="E330" s="321">
        <v>1337.6</v>
      </c>
      <c r="F330" s="321">
        <v>1320.45</v>
      </c>
      <c r="G330" s="321">
        <v>1309.75</v>
      </c>
      <c r="H330" s="321">
        <v>1365.4499999999998</v>
      </c>
      <c r="I330" s="321">
        <v>1376.15</v>
      </c>
      <c r="J330" s="321">
        <v>1393.2999999999997</v>
      </c>
      <c r="K330" s="320">
        <v>1359</v>
      </c>
      <c r="L330" s="320">
        <v>1331.15</v>
      </c>
      <c r="M330" s="320">
        <v>4.4314600000000004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338.1</v>
      </c>
      <c r="D331" s="321">
        <v>340.33333333333331</v>
      </c>
      <c r="E331" s="321">
        <v>334.26666666666665</v>
      </c>
      <c r="F331" s="321">
        <v>330.43333333333334</v>
      </c>
      <c r="G331" s="321">
        <v>324.36666666666667</v>
      </c>
      <c r="H331" s="321">
        <v>344.16666666666663</v>
      </c>
      <c r="I331" s="321">
        <v>350.23333333333335</v>
      </c>
      <c r="J331" s="321">
        <v>354.06666666666661</v>
      </c>
      <c r="K331" s="320">
        <v>346.4</v>
      </c>
      <c r="L331" s="320">
        <v>336.5</v>
      </c>
      <c r="M331" s="320">
        <v>8.0356000000000005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777</v>
      </c>
      <c r="D332" s="321">
        <v>777.63333333333333</v>
      </c>
      <c r="E332" s="321">
        <v>756.26666666666665</v>
      </c>
      <c r="F332" s="321">
        <v>735.5333333333333</v>
      </c>
      <c r="G332" s="321">
        <v>714.16666666666663</v>
      </c>
      <c r="H332" s="321">
        <v>798.36666666666667</v>
      </c>
      <c r="I332" s="321">
        <v>819.73333333333323</v>
      </c>
      <c r="J332" s="321">
        <v>840.4666666666667</v>
      </c>
      <c r="K332" s="320">
        <v>799</v>
      </c>
      <c r="L332" s="320">
        <v>756.9</v>
      </c>
      <c r="M332" s="320">
        <v>7.17563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122.05</v>
      </c>
      <c r="D333" s="321">
        <v>122.05</v>
      </c>
      <c r="E333" s="321">
        <v>120.85</v>
      </c>
      <c r="F333" s="321">
        <v>119.64999999999999</v>
      </c>
      <c r="G333" s="321">
        <v>118.44999999999999</v>
      </c>
      <c r="H333" s="321">
        <v>123.25</v>
      </c>
      <c r="I333" s="321">
        <v>124.45000000000002</v>
      </c>
      <c r="J333" s="321">
        <v>125.65</v>
      </c>
      <c r="K333" s="320">
        <v>123.25</v>
      </c>
      <c r="L333" s="320">
        <v>120.85</v>
      </c>
      <c r="M333" s="320">
        <v>138.29875999999999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4598.75</v>
      </c>
      <c r="D334" s="321">
        <v>4561.7333333333336</v>
      </c>
      <c r="E334" s="321">
        <v>4508.4666666666672</v>
      </c>
      <c r="F334" s="321">
        <v>4418.1833333333334</v>
      </c>
      <c r="G334" s="321">
        <v>4364.916666666667</v>
      </c>
      <c r="H334" s="321">
        <v>4652.0166666666673</v>
      </c>
      <c r="I334" s="321">
        <v>4705.2833333333338</v>
      </c>
      <c r="J334" s="321">
        <v>4795.5666666666675</v>
      </c>
      <c r="K334" s="320">
        <v>4615</v>
      </c>
      <c r="L334" s="320">
        <v>4471.45</v>
      </c>
      <c r="M334" s="320">
        <v>1.80891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4048.95</v>
      </c>
      <c r="D335" s="321">
        <v>4064.35</v>
      </c>
      <c r="E335" s="321">
        <v>4015.7</v>
      </c>
      <c r="F335" s="321">
        <v>3982.45</v>
      </c>
      <c r="G335" s="321">
        <v>3933.7999999999997</v>
      </c>
      <c r="H335" s="321">
        <v>4097.6000000000004</v>
      </c>
      <c r="I335" s="321">
        <v>4146.25</v>
      </c>
      <c r="J335" s="321">
        <v>4179.5</v>
      </c>
      <c r="K335" s="320">
        <v>4113</v>
      </c>
      <c r="L335" s="320">
        <v>4031.1</v>
      </c>
      <c r="M335" s="320">
        <v>0.60731999999999997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1658.85</v>
      </c>
      <c r="D336" s="321">
        <v>1648.3</v>
      </c>
      <c r="E336" s="321">
        <v>1629.6</v>
      </c>
      <c r="F336" s="321">
        <v>1600.35</v>
      </c>
      <c r="G336" s="321">
        <v>1581.6499999999999</v>
      </c>
      <c r="H336" s="321">
        <v>1677.55</v>
      </c>
      <c r="I336" s="321">
        <v>1696.2500000000002</v>
      </c>
      <c r="J336" s="321">
        <v>1725.5</v>
      </c>
      <c r="K336" s="320">
        <v>1667</v>
      </c>
      <c r="L336" s="320">
        <v>1619.05</v>
      </c>
      <c r="M336" s="320">
        <v>0.96269000000000005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38.15</v>
      </c>
      <c r="D337" s="321">
        <v>37.616666666666667</v>
      </c>
      <c r="E337" s="321">
        <v>36.933333333333337</v>
      </c>
      <c r="F337" s="321">
        <v>35.716666666666669</v>
      </c>
      <c r="G337" s="321">
        <v>35.033333333333339</v>
      </c>
      <c r="H337" s="321">
        <v>38.833333333333336</v>
      </c>
      <c r="I337" s="321">
        <v>39.516666666666659</v>
      </c>
      <c r="J337" s="321">
        <v>40.733333333333334</v>
      </c>
      <c r="K337" s="320">
        <v>38.299999999999997</v>
      </c>
      <c r="L337" s="320">
        <v>36.4</v>
      </c>
      <c r="M337" s="320">
        <v>66.15607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64.95</v>
      </c>
      <c r="D338" s="321">
        <v>63.816666666666663</v>
      </c>
      <c r="E338" s="321">
        <v>62.133333333333326</v>
      </c>
      <c r="F338" s="321">
        <v>59.316666666666663</v>
      </c>
      <c r="G338" s="321">
        <v>57.633333333333326</v>
      </c>
      <c r="H338" s="321">
        <v>66.633333333333326</v>
      </c>
      <c r="I338" s="321">
        <v>68.316666666666663</v>
      </c>
      <c r="J338" s="321">
        <v>71.133333333333326</v>
      </c>
      <c r="K338" s="320">
        <v>65.5</v>
      </c>
      <c r="L338" s="320">
        <v>61</v>
      </c>
      <c r="M338" s="320">
        <v>181.54847000000001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590.29999999999995</v>
      </c>
      <c r="D339" s="321">
        <v>580.11666666666667</v>
      </c>
      <c r="E339" s="321">
        <v>555.33333333333337</v>
      </c>
      <c r="F339" s="321">
        <v>520.36666666666667</v>
      </c>
      <c r="G339" s="321">
        <v>495.58333333333337</v>
      </c>
      <c r="H339" s="321">
        <v>615.08333333333337</v>
      </c>
      <c r="I339" s="321">
        <v>639.86666666666667</v>
      </c>
      <c r="J339" s="321">
        <v>674.83333333333337</v>
      </c>
      <c r="K339" s="320">
        <v>604.9</v>
      </c>
      <c r="L339" s="320">
        <v>545.15</v>
      </c>
      <c r="M339" s="320">
        <v>7.0067399999999997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17557.2</v>
      </c>
      <c r="D340" s="321">
        <v>17471.633333333335</v>
      </c>
      <c r="E340" s="321">
        <v>17335.566666666669</v>
      </c>
      <c r="F340" s="321">
        <v>17113.933333333334</v>
      </c>
      <c r="G340" s="321">
        <v>16977.866666666669</v>
      </c>
      <c r="H340" s="321">
        <v>17693.26666666667</v>
      </c>
      <c r="I340" s="321">
        <v>17829.333333333336</v>
      </c>
      <c r="J340" s="321">
        <v>18050.966666666671</v>
      </c>
      <c r="K340" s="320">
        <v>17607.7</v>
      </c>
      <c r="L340" s="320">
        <v>17250</v>
      </c>
      <c r="M340" s="320">
        <v>0.31158999999999998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87.85</v>
      </c>
      <c r="D341" s="321">
        <v>87.40000000000002</v>
      </c>
      <c r="E341" s="321">
        <v>85.850000000000037</v>
      </c>
      <c r="F341" s="321">
        <v>83.850000000000023</v>
      </c>
      <c r="G341" s="321">
        <v>82.30000000000004</v>
      </c>
      <c r="H341" s="321">
        <v>89.400000000000034</v>
      </c>
      <c r="I341" s="321">
        <v>90.950000000000017</v>
      </c>
      <c r="J341" s="321">
        <v>92.950000000000031</v>
      </c>
      <c r="K341" s="320">
        <v>88.95</v>
      </c>
      <c r="L341" s="320">
        <v>85.4</v>
      </c>
      <c r="M341" s="320">
        <v>8.5787300000000002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57.85</v>
      </c>
      <c r="D342" s="321">
        <v>56.533333333333339</v>
      </c>
      <c r="E342" s="321">
        <v>53.76666666666668</v>
      </c>
      <c r="F342" s="321">
        <v>49.683333333333344</v>
      </c>
      <c r="G342" s="321">
        <v>46.916666666666686</v>
      </c>
      <c r="H342" s="321">
        <v>60.616666666666674</v>
      </c>
      <c r="I342" s="321">
        <v>63.38333333333334</v>
      </c>
      <c r="J342" s="321">
        <v>67.466666666666669</v>
      </c>
      <c r="K342" s="320">
        <v>59.3</v>
      </c>
      <c r="L342" s="320">
        <v>52.45</v>
      </c>
      <c r="M342" s="320">
        <v>111.33413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750.1</v>
      </c>
      <c r="D343" s="321">
        <v>750.08333333333337</v>
      </c>
      <c r="E343" s="321">
        <v>738.2166666666667</v>
      </c>
      <c r="F343" s="321">
        <v>726.33333333333337</v>
      </c>
      <c r="G343" s="321">
        <v>714.4666666666667</v>
      </c>
      <c r="H343" s="321">
        <v>761.9666666666667</v>
      </c>
      <c r="I343" s="321">
        <v>773.83333333333326</v>
      </c>
      <c r="J343" s="321">
        <v>785.7166666666667</v>
      </c>
      <c r="K343" s="320">
        <v>761.95</v>
      </c>
      <c r="L343" s="320">
        <v>738.2</v>
      </c>
      <c r="M343" s="320">
        <v>1.0290999999999999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27.85</v>
      </c>
      <c r="D344" s="321">
        <v>27.933333333333334</v>
      </c>
      <c r="E344" s="321">
        <v>27.466666666666669</v>
      </c>
      <c r="F344" s="321">
        <v>27.083333333333336</v>
      </c>
      <c r="G344" s="321">
        <v>26.616666666666671</v>
      </c>
      <c r="H344" s="321">
        <v>28.316666666666666</v>
      </c>
      <c r="I344" s="321">
        <v>28.783333333333328</v>
      </c>
      <c r="J344" s="321">
        <v>29.166666666666664</v>
      </c>
      <c r="K344" s="320">
        <v>28.4</v>
      </c>
      <c r="L344" s="320">
        <v>27.55</v>
      </c>
      <c r="M344" s="320">
        <v>107.39176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114.4</v>
      </c>
      <c r="D345" s="321">
        <v>113.60000000000001</v>
      </c>
      <c r="E345" s="321">
        <v>112.30000000000001</v>
      </c>
      <c r="F345" s="321">
        <v>110.2</v>
      </c>
      <c r="G345" s="321">
        <v>108.9</v>
      </c>
      <c r="H345" s="321">
        <v>115.70000000000002</v>
      </c>
      <c r="I345" s="321">
        <v>117</v>
      </c>
      <c r="J345" s="321">
        <v>119.10000000000002</v>
      </c>
      <c r="K345" s="320">
        <v>114.9</v>
      </c>
      <c r="L345" s="320">
        <v>111.5</v>
      </c>
      <c r="M345" s="320">
        <v>4.5228299999999999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2091.5500000000002</v>
      </c>
      <c r="D346" s="321">
        <v>2082.0499999999997</v>
      </c>
      <c r="E346" s="321">
        <v>2045.3499999999995</v>
      </c>
      <c r="F346" s="321">
        <v>1999.1499999999996</v>
      </c>
      <c r="G346" s="321">
        <v>1962.4499999999994</v>
      </c>
      <c r="H346" s="321">
        <v>2128.2499999999995</v>
      </c>
      <c r="I346" s="321">
        <v>2164.9499999999994</v>
      </c>
      <c r="J346" s="321">
        <v>2211.1499999999996</v>
      </c>
      <c r="K346" s="320">
        <v>2118.75</v>
      </c>
      <c r="L346" s="320">
        <v>2035.85</v>
      </c>
      <c r="M346" s="320">
        <v>3.3050000000000003E-2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64.45</v>
      </c>
      <c r="D347" s="321">
        <v>64.016666666666666</v>
      </c>
      <c r="E347" s="321">
        <v>63.133333333333326</v>
      </c>
      <c r="F347" s="321">
        <v>61.816666666666663</v>
      </c>
      <c r="G347" s="321">
        <v>60.933333333333323</v>
      </c>
      <c r="H347" s="321">
        <v>65.333333333333329</v>
      </c>
      <c r="I347" s="321">
        <v>66.216666666666683</v>
      </c>
      <c r="J347" s="321">
        <v>67.533333333333331</v>
      </c>
      <c r="K347" s="320">
        <v>64.900000000000006</v>
      </c>
      <c r="L347" s="320">
        <v>62.7</v>
      </c>
      <c r="M347" s="320">
        <v>19.653289999999998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166.55</v>
      </c>
      <c r="D348" s="321">
        <v>165.6</v>
      </c>
      <c r="E348" s="321">
        <v>164.25</v>
      </c>
      <c r="F348" s="321">
        <v>161.95000000000002</v>
      </c>
      <c r="G348" s="321">
        <v>160.60000000000002</v>
      </c>
      <c r="H348" s="321">
        <v>167.89999999999998</v>
      </c>
      <c r="I348" s="321">
        <v>169.24999999999994</v>
      </c>
      <c r="J348" s="321">
        <v>171.54999999999995</v>
      </c>
      <c r="K348" s="320">
        <v>166.95</v>
      </c>
      <c r="L348" s="320">
        <v>163.30000000000001</v>
      </c>
      <c r="M348" s="320">
        <v>120.53939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249.95</v>
      </c>
      <c r="D349" s="321">
        <v>248.29999999999998</v>
      </c>
      <c r="E349" s="321">
        <v>243.99999999999997</v>
      </c>
      <c r="F349" s="321">
        <v>238.04999999999998</v>
      </c>
      <c r="G349" s="321">
        <v>233.74999999999997</v>
      </c>
      <c r="H349" s="321">
        <v>254.24999999999997</v>
      </c>
      <c r="I349" s="321">
        <v>258.54999999999995</v>
      </c>
      <c r="J349" s="321">
        <v>264.5</v>
      </c>
      <c r="K349" s="320">
        <v>252.6</v>
      </c>
      <c r="L349" s="320">
        <v>242.35</v>
      </c>
      <c r="M349" s="320">
        <v>19.168220000000002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142.94999999999999</v>
      </c>
      <c r="D350" s="321">
        <v>141.06666666666666</v>
      </c>
      <c r="E350" s="321">
        <v>138.68333333333334</v>
      </c>
      <c r="F350" s="321">
        <v>134.41666666666669</v>
      </c>
      <c r="G350" s="321">
        <v>132.03333333333336</v>
      </c>
      <c r="H350" s="321">
        <v>145.33333333333331</v>
      </c>
      <c r="I350" s="321">
        <v>147.71666666666664</v>
      </c>
      <c r="J350" s="321">
        <v>151.98333333333329</v>
      </c>
      <c r="K350" s="320">
        <v>143.44999999999999</v>
      </c>
      <c r="L350" s="320">
        <v>136.80000000000001</v>
      </c>
      <c r="M350" s="320">
        <v>325.89740999999998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985.55</v>
      </c>
      <c r="D351" s="321">
        <v>971.53333333333342</v>
      </c>
      <c r="E351" s="321">
        <v>953.46666666666681</v>
      </c>
      <c r="F351" s="321">
        <v>921.38333333333344</v>
      </c>
      <c r="G351" s="321">
        <v>903.31666666666683</v>
      </c>
      <c r="H351" s="321">
        <v>1003.6166666666668</v>
      </c>
      <c r="I351" s="321">
        <v>1021.6833333333334</v>
      </c>
      <c r="J351" s="321">
        <v>1053.7666666666669</v>
      </c>
      <c r="K351" s="320">
        <v>989.6</v>
      </c>
      <c r="L351" s="320">
        <v>939.45</v>
      </c>
      <c r="M351" s="320">
        <v>14.77483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3587.55</v>
      </c>
      <c r="D352" s="321">
        <v>3608.8333333333335</v>
      </c>
      <c r="E352" s="321">
        <v>3553.7166666666672</v>
      </c>
      <c r="F352" s="321">
        <v>3519.8833333333337</v>
      </c>
      <c r="G352" s="321">
        <v>3464.7666666666673</v>
      </c>
      <c r="H352" s="321">
        <v>3642.666666666667</v>
      </c>
      <c r="I352" s="321">
        <v>3697.7833333333328</v>
      </c>
      <c r="J352" s="321">
        <v>3731.6166666666668</v>
      </c>
      <c r="K352" s="320">
        <v>3663.95</v>
      </c>
      <c r="L352" s="320">
        <v>3575</v>
      </c>
      <c r="M352" s="320">
        <v>1.0316000000000001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238.85</v>
      </c>
      <c r="D353" s="321">
        <v>238.54999999999998</v>
      </c>
      <c r="E353" s="321">
        <v>235.54999999999995</v>
      </c>
      <c r="F353" s="321">
        <v>232.24999999999997</v>
      </c>
      <c r="G353" s="321">
        <v>229.24999999999994</v>
      </c>
      <c r="H353" s="321">
        <v>241.84999999999997</v>
      </c>
      <c r="I353" s="321">
        <v>244.85000000000002</v>
      </c>
      <c r="J353" s="321">
        <v>248.14999999999998</v>
      </c>
      <c r="K353" s="320">
        <v>241.55</v>
      </c>
      <c r="L353" s="320">
        <v>235.25</v>
      </c>
      <c r="M353" s="320">
        <v>36.935299999999998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167.95</v>
      </c>
      <c r="D354" s="321">
        <v>166.58333333333334</v>
      </c>
      <c r="E354" s="321">
        <v>164.91666666666669</v>
      </c>
      <c r="F354" s="321">
        <v>161.88333333333335</v>
      </c>
      <c r="G354" s="321">
        <v>160.2166666666667</v>
      </c>
      <c r="H354" s="321">
        <v>169.61666666666667</v>
      </c>
      <c r="I354" s="321">
        <v>171.28333333333336</v>
      </c>
      <c r="J354" s="321">
        <v>174.31666666666666</v>
      </c>
      <c r="K354" s="320">
        <v>168.25</v>
      </c>
      <c r="L354" s="320">
        <v>163.55000000000001</v>
      </c>
      <c r="M354" s="320">
        <v>283.35223999999999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322.25</v>
      </c>
      <c r="D355" s="321">
        <v>322.41666666666669</v>
      </c>
      <c r="E355" s="321">
        <v>316.88333333333338</v>
      </c>
      <c r="F355" s="321">
        <v>311.51666666666671</v>
      </c>
      <c r="G355" s="321">
        <v>305.98333333333341</v>
      </c>
      <c r="H355" s="321">
        <v>327.78333333333336</v>
      </c>
      <c r="I355" s="321">
        <v>333.31666666666666</v>
      </c>
      <c r="J355" s="321">
        <v>338.68333333333334</v>
      </c>
      <c r="K355" s="320">
        <v>327.95</v>
      </c>
      <c r="L355" s="320">
        <v>317.05</v>
      </c>
      <c r="M355" s="320">
        <v>1.33402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43147.5</v>
      </c>
      <c r="D356" s="321">
        <v>43067.483333333337</v>
      </c>
      <c r="E356" s="321">
        <v>42856.616666666676</v>
      </c>
      <c r="F356" s="321">
        <v>42565.733333333337</v>
      </c>
      <c r="G356" s="321">
        <v>42354.866666666676</v>
      </c>
      <c r="H356" s="321">
        <v>43358.366666666676</v>
      </c>
      <c r="I356" s="321">
        <v>43569.233333333344</v>
      </c>
      <c r="J356" s="321">
        <v>43860.116666666676</v>
      </c>
      <c r="K356" s="320">
        <v>43278.35</v>
      </c>
      <c r="L356" s="320">
        <v>42776.6</v>
      </c>
      <c r="M356" s="320">
        <v>0.13199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227.65</v>
      </c>
      <c r="D357" s="321">
        <v>229.01666666666665</v>
      </c>
      <c r="E357" s="321">
        <v>225.43333333333331</v>
      </c>
      <c r="F357" s="321">
        <v>223.21666666666667</v>
      </c>
      <c r="G357" s="321">
        <v>219.63333333333333</v>
      </c>
      <c r="H357" s="321">
        <v>231.23333333333329</v>
      </c>
      <c r="I357" s="321">
        <v>234.81666666666666</v>
      </c>
      <c r="J357" s="321">
        <v>237.03333333333327</v>
      </c>
      <c r="K357" s="320">
        <v>232.6</v>
      </c>
      <c r="L357" s="320">
        <v>226.8</v>
      </c>
      <c r="M357" s="320">
        <v>4.0826700000000002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2230.75</v>
      </c>
      <c r="D358" s="321">
        <v>2217.25</v>
      </c>
      <c r="E358" s="321">
        <v>2198.5</v>
      </c>
      <c r="F358" s="321">
        <v>2166.25</v>
      </c>
      <c r="G358" s="321">
        <v>2147.5</v>
      </c>
      <c r="H358" s="321">
        <v>2249.5</v>
      </c>
      <c r="I358" s="321">
        <v>2268.25</v>
      </c>
      <c r="J358" s="321">
        <v>2300.5</v>
      </c>
      <c r="K358" s="320">
        <v>2236</v>
      </c>
      <c r="L358" s="320">
        <v>2185</v>
      </c>
      <c r="M358" s="320">
        <v>6.7758099999999999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4722.75</v>
      </c>
      <c r="D359" s="321">
        <v>4729.2166666666662</v>
      </c>
      <c r="E359" s="321">
        <v>4668.5333333333328</v>
      </c>
      <c r="F359" s="321">
        <v>4614.3166666666666</v>
      </c>
      <c r="G359" s="321">
        <v>4553.6333333333332</v>
      </c>
      <c r="H359" s="321">
        <v>4783.4333333333325</v>
      </c>
      <c r="I359" s="321">
        <v>4844.116666666665</v>
      </c>
      <c r="J359" s="321">
        <v>4898.3333333333321</v>
      </c>
      <c r="K359" s="320">
        <v>4789.8999999999996</v>
      </c>
      <c r="L359" s="320">
        <v>4675</v>
      </c>
      <c r="M359" s="320">
        <v>3.6928999999999998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198.5</v>
      </c>
      <c r="D360" s="321">
        <v>197.13333333333333</v>
      </c>
      <c r="E360" s="321">
        <v>195.36666666666665</v>
      </c>
      <c r="F360" s="321">
        <v>192.23333333333332</v>
      </c>
      <c r="G360" s="321">
        <v>190.46666666666664</v>
      </c>
      <c r="H360" s="321">
        <v>200.26666666666665</v>
      </c>
      <c r="I360" s="321">
        <v>202.0333333333333</v>
      </c>
      <c r="J360" s="321">
        <v>205.16666666666666</v>
      </c>
      <c r="K360" s="320">
        <v>198.9</v>
      </c>
      <c r="L360" s="320">
        <v>194</v>
      </c>
      <c r="M360" s="320">
        <v>22.95138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116.2</v>
      </c>
      <c r="D361" s="321">
        <v>115.06666666666666</v>
      </c>
      <c r="E361" s="321">
        <v>113.63333333333333</v>
      </c>
      <c r="F361" s="321">
        <v>111.06666666666666</v>
      </c>
      <c r="G361" s="321">
        <v>109.63333333333333</v>
      </c>
      <c r="H361" s="321">
        <v>117.63333333333333</v>
      </c>
      <c r="I361" s="321">
        <v>119.06666666666666</v>
      </c>
      <c r="J361" s="321">
        <v>121.63333333333333</v>
      </c>
      <c r="K361" s="320">
        <v>116.5</v>
      </c>
      <c r="L361" s="320">
        <v>112.5</v>
      </c>
      <c r="M361" s="320">
        <v>39.223520000000001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4349.05</v>
      </c>
      <c r="D362" s="321">
        <v>4358</v>
      </c>
      <c r="E362" s="321">
        <v>4335.05</v>
      </c>
      <c r="F362" s="321">
        <v>4321.05</v>
      </c>
      <c r="G362" s="321">
        <v>4298.1000000000004</v>
      </c>
      <c r="H362" s="321">
        <v>4372</v>
      </c>
      <c r="I362" s="321">
        <v>4394.9500000000007</v>
      </c>
      <c r="J362" s="321">
        <v>4408.95</v>
      </c>
      <c r="K362" s="320">
        <v>4380.95</v>
      </c>
      <c r="L362" s="320">
        <v>4344</v>
      </c>
      <c r="M362" s="320">
        <v>0.33012000000000002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14407.75</v>
      </c>
      <c r="D363" s="321">
        <v>14400.716666666667</v>
      </c>
      <c r="E363" s="321">
        <v>14276.433333333334</v>
      </c>
      <c r="F363" s="321">
        <v>14145.116666666667</v>
      </c>
      <c r="G363" s="321">
        <v>14020.833333333334</v>
      </c>
      <c r="H363" s="321">
        <v>14532.033333333335</v>
      </c>
      <c r="I363" s="321">
        <v>14656.316666666668</v>
      </c>
      <c r="J363" s="321">
        <v>14787.633333333335</v>
      </c>
      <c r="K363" s="320">
        <v>14525</v>
      </c>
      <c r="L363" s="320">
        <v>14269.4</v>
      </c>
      <c r="M363" s="320">
        <v>5.1900000000000002E-2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4166.3999999999996</v>
      </c>
      <c r="D364" s="321">
        <v>4121.0333333333338</v>
      </c>
      <c r="E364" s="321">
        <v>4037.0166666666673</v>
      </c>
      <c r="F364" s="321">
        <v>3907.6333333333337</v>
      </c>
      <c r="G364" s="321">
        <v>3823.6166666666672</v>
      </c>
      <c r="H364" s="321">
        <v>4250.4166666666679</v>
      </c>
      <c r="I364" s="321">
        <v>4334.4333333333343</v>
      </c>
      <c r="J364" s="321">
        <v>4463.8166666666675</v>
      </c>
      <c r="K364" s="320">
        <v>4205.05</v>
      </c>
      <c r="L364" s="320">
        <v>3991.65</v>
      </c>
      <c r="M364" s="320">
        <v>0.38940999999999998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1073.9000000000001</v>
      </c>
      <c r="D365" s="321">
        <v>1081.9666666666669</v>
      </c>
      <c r="E365" s="321">
        <v>1058.4833333333338</v>
      </c>
      <c r="F365" s="321">
        <v>1043.0666666666668</v>
      </c>
      <c r="G365" s="321">
        <v>1019.5833333333337</v>
      </c>
      <c r="H365" s="321">
        <v>1097.3833333333339</v>
      </c>
      <c r="I365" s="321">
        <v>1120.866666666667</v>
      </c>
      <c r="J365" s="321">
        <v>1136.283333333334</v>
      </c>
      <c r="K365" s="320">
        <v>1105.45</v>
      </c>
      <c r="L365" s="320">
        <v>1066.55</v>
      </c>
      <c r="M365" s="320">
        <v>1.1692499999999999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2485.9</v>
      </c>
      <c r="D366" s="321">
        <v>2474.0833333333335</v>
      </c>
      <c r="E366" s="321">
        <v>2456.166666666667</v>
      </c>
      <c r="F366" s="321">
        <v>2426.4333333333334</v>
      </c>
      <c r="G366" s="321">
        <v>2408.5166666666669</v>
      </c>
      <c r="H366" s="321">
        <v>2503.8166666666671</v>
      </c>
      <c r="I366" s="321">
        <v>2521.733333333334</v>
      </c>
      <c r="J366" s="321">
        <v>2551.4666666666672</v>
      </c>
      <c r="K366" s="320">
        <v>2492</v>
      </c>
      <c r="L366" s="320">
        <v>2444.35</v>
      </c>
      <c r="M366" s="320">
        <v>2.3820899999999998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2858.7</v>
      </c>
      <c r="D367" s="321">
        <v>2843.85</v>
      </c>
      <c r="E367" s="321">
        <v>2814.85</v>
      </c>
      <c r="F367" s="321">
        <v>2771</v>
      </c>
      <c r="G367" s="321">
        <v>2742</v>
      </c>
      <c r="H367" s="321">
        <v>2887.7</v>
      </c>
      <c r="I367" s="321">
        <v>2916.7</v>
      </c>
      <c r="J367" s="321">
        <v>2960.5499999999997</v>
      </c>
      <c r="K367" s="320">
        <v>2872.85</v>
      </c>
      <c r="L367" s="320">
        <v>2800</v>
      </c>
      <c r="M367" s="320">
        <v>2.6471800000000001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36.35</v>
      </c>
      <c r="D368" s="321">
        <v>35.933333333333337</v>
      </c>
      <c r="E368" s="321">
        <v>35.416666666666671</v>
      </c>
      <c r="F368" s="321">
        <v>34.483333333333334</v>
      </c>
      <c r="G368" s="321">
        <v>33.966666666666669</v>
      </c>
      <c r="H368" s="321">
        <v>36.866666666666674</v>
      </c>
      <c r="I368" s="321">
        <v>37.38333333333334</v>
      </c>
      <c r="J368" s="321">
        <v>38.316666666666677</v>
      </c>
      <c r="K368" s="320">
        <v>36.450000000000003</v>
      </c>
      <c r="L368" s="320">
        <v>35</v>
      </c>
      <c r="M368" s="320">
        <v>539.67690000000005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391.8</v>
      </c>
      <c r="D369" s="321">
        <v>386.84999999999997</v>
      </c>
      <c r="E369" s="321">
        <v>380.89999999999992</v>
      </c>
      <c r="F369" s="321">
        <v>369.99999999999994</v>
      </c>
      <c r="G369" s="321">
        <v>364.0499999999999</v>
      </c>
      <c r="H369" s="321">
        <v>397.74999999999994</v>
      </c>
      <c r="I369" s="321">
        <v>403.7</v>
      </c>
      <c r="J369" s="321">
        <v>414.59999999999997</v>
      </c>
      <c r="K369" s="320">
        <v>392.8</v>
      </c>
      <c r="L369" s="320">
        <v>375.95</v>
      </c>
      <c r="M369" s="320">
        <v>2.4572500000000002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258.75</v>
      </c>
      <c r="D370" s="321">
        <v>260.58333333333331</v>
      </c>
      <c r="E370" s="321">
        <v>256.16666666666663</v>
      </c>
      <c r="F370" s="321">
        <v>253.58333333333331</v>
      </c>
      <c r="G370" s="321">
        <v>249.16666666666663</v>
      </c>
      <c r="H370" s="321">
        <v>263.16666666666663</v>
      </c>
      <c r="I370" s="321">
        <v>267.58333333333326</v>
      </c>
      <c r="J370" s="321">
        <v>270.16666666666663</v>
      </c>
      <c r="K370" s="320">
        <v>265</v>
      </c>
      <c r="L370" s="320">
        <v>258</v>
      </c>
      <c r="M370" s="320">
        <v>3.8223099999999999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2435.5500000000002</v>
      </c>
      <c r="D371" s="321">
        <v>2411.4166666666665</v>
      </c>
      <c r="E371" s="321">
        <v>2379.1333333333332</v>
      </c>
      <c r="F371" s="321">
        <v>2322.7166666666667</v>
      </c>
      <c r="G371" s="321">
        <v>2290.4333333333334</v>
      </c>
      <c r="H371" s="321">
        <v>2467.833333333333</v>
      </c>
      <c r="I371" s="321">
        <v>2500.1166666666668</v>
      </c>
      <c r="J371" s="321">
        <v>2556.5333333333328</v>
      </c>
      <c r="K371" s="320">
        <v>2443.6999999999998</v>
      </c>
      <c r="L371" s="320">
        <v>2355</v>
      </c>
      <c r="M371" s="320">
        <v>2.14106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932.9</v>
      </c>
      <c r="D372" s="321">
        <v>935.58333333333337</v>
      </c>
      <c r="E372" s="321">
        <v>923.2166666666667</v>
      </c>
      <c r="F372" s="321">
        <v>913.5333333333333</v>
      </c>
      <c r="G372" s="321">
        <v>901.16666666666663</v>
      </c>
      <c r="H372" s="321">
        <v>945.26666666666677</v>
      </c>
      <c r="I372" s="321">
        <v>957.63333333333333</v>
      </c>
      <c r="J372" s="321">
        <v>967.31666666666683</v>
      </c>
      <c r="K372" s="320">
        <v>947.95</v>
      </c>
      <c r="L372" s="320">
        <v>925.9</v>
      </c>
      <c r="M372" s="320">
        <v>0.46346999999999999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2472.9</v>
      </c>
      <c r="D373" s="321">
        <v>2464.4833333333331</v>
      </c>
      <c r="E373" s="321">
        <v>2440.9666666666662</v>
      </c>
      <c r="F373" s="321">
        <v>2409.0333333333333</v>
      </c>
      <c r="G373" s="321">
        <v>2385.5166666666664</v>
      </c>
      <c r="H373" s="321">
        <v>2496.4166666666661</v>
      </c>
      <c r="I373" s="321">
        <v>2519.9333333333334</v>
      </c>
      <c r="J373" s="321">
        <v>2551.8666666666659</v>
      </c>
      <c r="K373" s="320">
        <v>2488</v>
      </c>
      <c r="L373" s="320">
        <v>2432.5500000000002</v>
      </c>
      <c r="M373" s="320">
        <v>1.9949600000000001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279.60000000000002</v>
      </c>
      <c r="D374" s="321">
        <v>277.61666666666667</v>
      </c>
      <c r="E374" s="321">
        <v>271.23333333333335</v>
      </c>
      <c r="F374" s="321">
        <v>262.86666666666667</v>
      </c>
      <c r="G374" s="321">
        <v>256.48333333333335</v>
      </c>
      <c r="H374" s="321">
        <v>285.98333333333335</v>
      </c>
      <c r="I374" s="321">
        <v>292.36666666666667</v>
      </c>
      <c r="J374" s="321">
        <v>300.73333333333335</v>
      </c>
      <c r="K374" s="320">
        <v>284</v>
      </c>
      <c r="L374" s="320">
        <v>269.25</v>
      </c>
      <c r="M374" s="320">
        <v>40.683570000000003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225.05</v>
      </c>
      <c r="D375" s="321">
        <v>222.29999999999998</v>
      </c>
      <c r="E375" s="321">
        <v>218.84999999999997</v>
      </c>
      <c r="F375" s="321">
        <v>212.64999999999998</v>
      </c>
      <c r="G375" s="321">
        <v>209.19999999999996</v>
      </c>
      <c r="H375" s="321">
        <v>228.49999999999997</v>
      </c>
      <c r="I375" s="321">
        <v>231.94999999999996</v>
      </c>
      <c r="J375" s="321">
        <v>238.14999999999998</v>
      </c>
      <c r="K375" s="320">
        <v>225.75</v>
      </c>
      <c r="L375" s="320">
        <v>216.1</v>
      </c>
      <c r="M375" s="320">
        <v>297.47971000000001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3496.7</v>
      </c>
      <c r="D376" s="321">
        <v>3503.1666666666665</v>
      </c>
      <c r="E376" s="321">
        <v>3461.333333333333</v>
      </c>
      <c r="F376" s="321">
        <v>3425.9666666666667</v>
      </c>
      <c r="G376" s="321">
        <v>3384.1333333333332</v>
      </c>
      <c r="H376" s="321">
        <v>3538.5333333333328</v>
      </c>
      <c r="I376" s="321">
        <v>3580.3666666666659</v>
      </c>
      <c r="J376" s="321">
        <v>3615.7333333333327</v>
      </c>
      <c r="K376" s="320">
        <v>3545</v>
      </c>
      <c r="L376" s="320">
        <v>3467.8</v>
      </c>
      <c r="M376" s="320">
        <v>0.34992000000000001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395</v>
      </c>
      <c r="D377" s="321">
        <v>400</v>
      </c>
      <c r="E377" s="321">
        <v>387</v>
      </c>
      <c r="F377" s="321">
        <v>379</v>
      </c>
      <c r="G377" s="321">
        <v>366</v>
      </c>
      <c r="H377" s="321">
        <v>408</v>
      </c>
      <c r="I377" s="321">
        <v>421</v>
      </c>
      <c r="J377" s="321">
        <v>429</v>
      </c>
      <c r="K377" s="320">
        <v>413</v>
      </c>
      <c r="L377" s="320">
        <v>392</v>
      </c>
      <c r="M377" s="320">
        <v>21.327359999999999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505</v>
      </c>
      <c r="D378" s="321">
        <v>501.7833333333333</v>
      </c>
      <c r="E378" s="321">
        <v>491.71666666666658</v>
      </c>
      <c r="F378" s="321">
        <v>478.43333333333328</v>
      </c>
      <c r="G378" s="321">
        <v>468.36666666666656</v>
      </c>
      <c r="H378" s="321">
        <v>515.06666666666661</v>
      </c>
      <c r="I378" s="321">
        <v>525.13333333333333</v>
      </c>
      <c r="J378" s="321">
        <v>538.41666666666663</v>
      </c>
      <c r="K378" s="320">
        <v>511.85</v>
      </c>
      <c r="L378" s="320">
        <v>488.5</v>
      </c>
      <c r="M378" s="320">
        <v>6.5199400000000001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648.20000000000005</v>
      </c>
      <c r="D379" s="321">
        <v>649.06666666666672</v>
      </c>
      <c r="E379" s="321">
        <v>634.13333333333344</v>
      </c>
      <c r="F379" s="321">
        <v>620.06666666666672</v>
      </c>
      <c r="G379" s="321">
        <v>605.13333333333344</v>
      </c>
      <c r="H379" s="321">
        <v>663.13333333333344</v>
      </c>
      <c r="I379" s="321">
        <v>678.06666666666661</v>
      </c>
      <c r="J379" s="321">
        <v>692.13333333333344</v>
      </c>
      <c r="K379" s="320">
        <v>664</v>
      </c>
      <c r="L379" s="320">
        <v>635</v>
      </c>
      <c r="M379" s="320">
        <v>3.35242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120.35</v>
      </c>
      <c r="D380" s="321">
        <v>118.73333333333333</v>
      </c>
      <c r="E380" s="321">
        <v>116.41666666666667</v>
      </c>
      <c r="F380" s="321">
        <v>112.48333333333333</v>
      </c>
      <c r="G380" s="321">
        <v>110.16666666666667</v>
      </c>
      <c r="H380" s="321">
        <v>122.66666666666667</v>
      </c>
      <c r="I380" s="321">
        <v>124.98333333333333</v>
      </c>
      <c r="J380" s="321">
        <v>128.91666666666669</v>
      </c>
      <c r="K380" s="320">
        <v>121.05</v>
      </c>
      <c r="L380" s="320">
        <v>114.8</v>
      </c>
      <c r="M380" s="320">
        <v>4.0140799999999999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1916.2</v>
      </c>
      <c r="D381" s="321">
        <v>1912.9333333333332</v>
      </c>
      <c r="E381" s="321">
        <v>1894.8666666666663</v>
      </c>
      <c r="F381" s="321">
        <v>1873.5333333333331</v>
      </c>
      <c r="G381" s="321">
        <v>1855.4666666666662</v>
      </c>
      <c r="H381" s="321">
        <v>1934.2666666666664</v>
      </c>
      <c r="I381" s="321">
        <v>1952.3333333333335</v>
      </c>
      <c r="J381" s="321">
        <v>1973.6666666666665</v>
      </c>
      <c r="K381" s="320">
        <v>1931</v>
      </c>
      <c r="L381" s="320">
        <v>1891.6</v>
      </c>
      <c r="M381" s="320">
        <v>13.14673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663.75</v>
      </c>
      <c r="D382" s="321">
        <v>664.58333333333337</v>
      </c>
      <c r="E382" s="321">
        <v>652.26666666666677</v>
      </c>
      <c r="F382" s="321">
        <v>640.78333333333342</v>
      </c>
      <c r="G382" s="321">
        <v>628.46666666666681</v>
      </c>
      <c r="H382" s="321">
        <v>676.06666666666672</v>
      </c>
      <c r="I382" s="321">
        <v>688.38333333333333</v>
      </c>
      <c r="J382" s="321">
        <v>699.86666666666667</v>
      </c>
      <c r="K382" s="320">
        <v>676.9</v>
      </c>
      <c r="L382" s="320">
        <v>653.1</v>
      </c>
      <c r="M382" s="320">
        <v>3.42313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893.7</v>
      </c>
      <c r="D383" s="321">
        <v>891.18333333333339</v>
      </c>
      <c r="E383" s="321">
        <v>883.36666666666679</v>
      </c>
      <c r="F383" s="321">
        <v>873.03333333333342</v>
      </c>
      <c r="G383" s="321">
        <v>865.21666666666681</v>
      </c>
      <c r="H383" s="321">
        <v>901.51666666666677</v>
      </c>
      <c r="I383" s="321">
        <v>909.33333333333337</v>
      </c>
      <c r="J383" s="321">
        <v>919.66666666666674</v>
      </c>
      <c r="K383" s="320">
        <v>899</v>
      </c>
      <c r="L383" s="320">
        <v>880.85</v>
      </c>
      <c r="M383" s="320">
        <v>3.25501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86</v>
      </c>
      <c r="D384" s="321">
        <v>85.716666666666654</v>
      </c>
      <c r="E384" s="321">
        <v>84.783333333333303</v>
      </c>
      <c r="F384" s="321">
        <v>83.566666666666649</v>
      </c>
      <c r="G384" s="321">
        <v>82.633333333333297</v>
      </c>
      <c r="H384" s="321">
        <v>86.933333333333309</v>
      </c>
      <c r="I384" s="321">
        <v>87.866666666666674</v>
      </c>
      <c r="J384" s="321">
        <v>89.083333333333314</v>
      </c>
      <c r="K384" s="320">
        <v>86.65</v>
      </c>
      <c r="L384" s="320">
        <v>84.5</v>
      </c>
      <c r="M384" s="320">
        <v>15.33587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202.6</v>
      </c>
      <c r="D385" s="321">
        <v>199.81666666666669</v>
      </c>
      <c r="E385" s="321">
        <v>195.98333333333338</v>
      </c>
      <c r="F385" s="321">
        <v>189.36666666666667</v>
      </c>
      <c r="G385" s="321">
        <v>185.53333333333336</v>
      </c>
      <c r="H385" s="321">
        <v>206.43333333333339</v>
      </c>
      <c r="I385" s="321">
        <v>210.26666666666671</v>
      </c>
      <c r="J385" s="321">
        <v>216.88333333333341</v>
      </c>
      <c r="K385" s="320">
        <v>203.65</v>
      </c>
      <c r="L385" s="320">
        <v>193.2</v>
      </c>
      <c r="M385" s="320">
        <v>20.438420000000001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688.55</v>
      </c>
      <c r="D386" s="321">
        <v>690.83333333333337</v>
      </c>
      <c r="E386" s="321">
        <v>682.26666666666677</v>
      </c>
      <c r="F386" s="321">
        <v>675.98333333333335</v>
      </c>
      <c r="G386" s="321">
        <v>667.41666666666674</v>
      </c>
      <c r="H386" s="321">
        <v>697.11666666666679</v>
      </c>
      <c r="I386" s="321">
        <v>705.68333333333339</v>
      </c>
      <c r="J386" s="321">
        <v>711.96666666666681</v>
      </c>
      <c r="K386" s="320">
        <v>699.4</v>
      </c>
      <c r="L386" s="320">
        <v>684.55</v>
      </c>
      <c r="M386" s="320">
        <v>1.4129799999999999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244.9</v>
      </c>
      <c r="D387" s="321">
        <v>242.96666666666667</v>
      </c>
      <c r="E387" s="321">
        <v>239.93333333333334</v>
      </c>
      <c r="F387" s="321">
        <v>234.96666666666667</v>
      </c>
      <c r="G387" s="321">
        <v>231.93333333333334</v>
      </c>
      <c r="H387" s="321">
        <v>247.93333333333334</v>
      </c>
      <c r="I387" s="321">
        <v>250.9666666666667</v>
      </c>
      <c r="J387" s="321">
        <v>255.93333333333334</v>
      </c>
      <c r="K387" s="320">
        <v>246</v>
      </c>
      <c r="L387" s="320">
        <v>238</v>
      </c>
      <c r="M387" s="320">
        <v>3.0807099999999998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773.45</v>
      </c>
      <c r="D388" s="321">
        <v>769.98333333333323</v>
      </c>
      <c r="E388" s="321">
        <v>764.96666666666647</v>
      </c>
      <c r="F388" s="321">
        <v>756.48333333333323</v>
      </c>
      <c r="G388" s="321">
        <v>751.46666666666647</v>
      </c>
      <c r="H388" s="321">
        <v>778.46666666666647</v>
      </c>
      <c r="I388" s="321">
        <v>783.48333333333312</v>
      </c>
      <c r="J388" s="321">
        <v>791.96666666666647</v>
      </c>
      <c r="K388" s="320">
        <v>775</v>
      </c>
      <c r="L388" s="320">
        <v>761.5</v>
      </c>
      <c r="M388" s="320">
        <v>4.1655499999999996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2561.6999999999998</v>
      </c>
      <c r="D389" s="321">
        <v>2575.0333333333333</v>
      </c>
      <c r="E389" s="321">
        <v>2510.0666666666666</v>
      </c>
      <c r="F389" s="321">
        <v>2458.4333333333334</v>
      </c>
      <c r="G389" s="321">
        <v>2393.4666666666667</v>
      </c>
      <c r="H389" s="321">
        <v>2626.6666666666665</v>
      </c>
      <c r="I389" s="321">
        <v>2691.6333333333328</v>
      </c>
      <c r="J389" s="321">
        <v>2743.2666666666664</v>
      </c>
      <c r="K389" s="320">
        <v>2640</v>
      </c>
      <c r="L389" s="320">
        <v>2523.4</v>
      </c>
      <c r="M389" s="320">
        <v>0.20834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112.75</v>
      </c>
      <c r="D390" s="321">
        <v>109.08333333333333</v>
      </c>
      <c r="E390" s="321">
        <v>104.36666666666666</v>
      </c>
      <c r="F390" s="321">
        <v>95.983333333333334</v>
      </c>
      <c r="G390" s="321">
        <v>91.266666666666666</v>
      </c>
      <c r="H390" s="321">
        <v>117.46666666666665</v>
      </c>
      <c r="I390" s="321">
        <v>122.18333333333332</v>
      </c>
      <c r="J390" s="321">
        <v>130.56666666666666</v>
      </c>
      <c r="K390" s="320">
        <v>113.8</v>
      </c>
      <c r="L390" s="320">
        <v>100.7</v>
      </c>
      <c r="M390" s="320">
        <v>90.521540000000002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137</v>
      </c>
      <c r="D391" s="321">
        <v>134.79999999999998</v>
      </c>
      <c r="E391" s="321">
        <v>131.89999999999998</v>
      </c>
      <c r="F391" s="321">
        <v>126.79999999999998</v>
      </c>
      <c r="G391" s="321">
        <v>123.89999999999998</v>
      </c>
      <c r="H391" s="321">
        <v>139.89999999999998</v>
      </c>
      <c r="I391" s="321">
        <v>142.80000000000001</v>
      </c>
      <c r="J391" s="321">
        <v>147.89999999999998</v>
      </c>
      <c r="K391" s="320">
        <v>137.69999999999999</v>
      </c>
      <c r="L391" s="320">
        <v>129.69999999999999</v>
      </c>
      <c r="M391" s="320">
        <v>162.64296999999999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94.6</v>
      </c>
      <c r="D392" s="321">
        <v>93.066666666666663</v>
      </c>
      <c r="E392" s="321">
        <v>89.783333333333331</v>
      </c>
      <c r="F392" s="321">
        <v>84.966666666666669</v>
      </c>
      <c r="G392" s="321">
        <v>81.683333333333337</v>
      </c>
      <c r="H392" s="321">
        <v>97.883333333333326</v>
      </c>
      <c r="I392" s="321">
        <v>101.16666666666666</v>
      </c>
      <c r="J392" s="321">
        <v>105.98333333333332</v>
      </c>
      <c r="K392" s="320">
        <v>96.35</v>
      </c>
      <c r="L392" s="320">
        <v>88.25</v>
      </c>
      <c r="M392" s="320">
        <v>283.48005000000001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126.85</v>
      </c>
      <c r="D393" s="321">
        <v>125.65000000000002</v>
      </c>
      <c r="E393" s="321">
        <v>124.10000000000004</v>
      </c>
      <c r="F393" s="321">
        <v>121.35000000000002</v>
      </c>
      <c r="G393" s="321">
        <v>119.80000000000004</v>
      </c>
      <c r="H393" s="321">
        <v>128.40000000000003</v>
      </c>
      <c r="I393" s="321">
        <v>129.95000000000002</v>
      </c>
      <c r="J393" s="321">
        <v>132.70000000000005</v>
      </c>
      <c r="K393" s="320">
        <v>127.2</v>
      </c>
      <c r="L393" s="320">
        <v>122.9</v>
      </c>
      <c r="M393" s="320">
        <v>69.945250000000001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150.1</v>
      </c>
      <c r="D394" s="321">
        <v>148.21666666666667</v>
      </c>
      <c r="E394" s="321">
        <v>145.53333333333333</v>
      </c>
      <c r="F394" s="321">
        <v>140.96666666666667</v>
      </c>
      <c r="G394" s="321">
        <v>138.28333333333333</v>
      </c>
      <c r="H394" s="321">
        <v>152.78333333333333</v>
      </c>
      <c r="I394" s="321">
        <v>155.46666666666667</v>
      </c>
      <c r="J394" s="321">
        <v>160.03333333333333</v>
      </c>
      <c r="K394" s="320">
        <v>150.9</v>
      </c>
      <c r="L394" s="320">
        <v>143.65</v>
      </c>
      <c r="M394" s="320">
        <v>38.091639999999998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1084.3499999999999</v>
      </c>
      <c r="D395" s="321">
        <v>1079.6333333333332</v>
      </c>
      <c r="E395" s="321">
        <v>1072.7166666666665</v>
      </c>
      <c r="F395" s="321">
        <v>1061.0833333333333</v>
      </c>
      <c r="G395" s="321">
        <v>1054.1666666666665</v>
      </c>
      <c r="H395" s="321">
        <v>1091.2666666666664</v>
      </c>
      <c r="I395" s="321">
        <v>1098.1833333333334</v>
      </c>
      <c r="J395" s="321">
        <v>1109.8166666666664</v>
      </c>
      <c r="K395" s="320">
        <v>1086.55</v>
      </c>
      <c r="L395" s="320">
        <v>1068</v>
      </c>
      <c r="M395" s="320">
        <v>1.6883900000000001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2655.85</v>
      </c>
      <c r="D396" s="321">
        <v>2647.6666666666665</v>
      </c>
      <c r="E396" s="321">
        <v>2630.1833333333329</v>
      </c>
      <c r="F396" s="321">
        <v>2604.5166666666664</v>
      </c>
      <c r="G396" s="321">
        <v>2587.0333333333328</v>
      </c>
      <c r="H396" s="321">
        <v>2673.333333333333</v>
      </c>
      <c r="I396" s="321">
        <v>2690.8166666666666</v>
      </c>
      <c r="J396" s="321">
        <v>2716.4833333333331</v>
      </c>
      <c r="K396" s="320">
        <v>2665.15</v>
      </c>
      <c r="L396" s="320">
        <v>2622</v>
      </c>
      <c r="M396" s="320">
        <v>36.564079999999997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608.54999999999995</v>
      </c>
      <c r="D397" s="321">
        <v>614.98333333333323</v>
      </c>
      <c r="E397" s="321">
        <v>597.56666666666649</v>
      </c>
      <c r="F397" s="321">
        <v>586.58333333333326</v>
      </c>
      <c r="G397" s="321">
        <v>569.16666666666652</v>
      </c>
      <c r="H397" s="321">
        <v>625.96666666666647</v>
      </c>
      <c r="I397" s="321">
        <v>643.38333333333321</v>
      </c>
      <c r="J397" s="321">
        <v>654.36666666666645</v>
      </c>
      <c r="K397" s="320">
        <v>632.4</v>
      </c>
      <c r="L397" s="320">
        <v>604</v>
      </c>
      <c r="M397" s="320">
        <v>2.4979800000000001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261.55</v>
      </c>
      <c r="D398" s="321">
        <v>261.16666666666669</v>
      </c>
      <c r="E398" s="321">
        <v>259.38333333333338</v>
      </c>
      <c r="F398" s="321">
        <v>257.2166666666667</v>
      </c>
      <c r="G398" s="321">
        <v>255.43333333333339</v>
      </c>
      <c r="H398" s="321">
        <v>263.33333333333337</v>
      </c>
      <c r="I398" s="321">
        <v>265.11666666666667</v>
      </c>
      <c r="J398" s="321">
        <v>267.28333333333336</v>
      </c>
      <c r="K398" s="320">
        <v>262.95</v>
      </c>
      <c r="L398" s="320">
        <v>259</v>
      </c>
      <c r="M398" s="320">
        <v>0.98292000000000002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949</v>
      </c>
      <c r="D399" s="321">
        <v>938.94999999999993</v>
      </c>
      <c r="E399" s="321">
        <v>922.04999999999984</v>
      </c>
      <c r="F399" s="321">
        <v>895.09999999999991</v>
      </c>
      <c r="G399" s="321">
        <v>878.19999999999982</v>
      </c>
      <c r="H399" s="321">
        <v>965.89999999999986</v>
      </c>
      <c r="I399" s="321">
        <v>982.8</v>
      </c>
      <c r="J399" s="321">
        <v>1009.7499999999999</v>
      </c>
      <c r="K399" s="320">
        <v>955.85</v>
      </c>
      <c r="L399" s="320">
        <v>912</v>
      </c>
      <c r="M399" s="320">
        <v>0.80096000000000001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1566.4</v>
      </c>
      <c r="D400" s="321">
        <v>1568</v>
      </c>
      <c r="E400" s="321">
        <v>1543.4</v>
      </c>
      <c r="F400" s="321">
        <v>1520.4</v>
      </c>
      <c r="G400" s="321">
        <v>1495.8000000000002</v>
      </c>
      <c r="H400" s="321">
        <v>1591</v>
      </c>
      <c r="I400" s="321">
        <v>1615.6</v>
      </c>
      <c r="J400" s="321">
        <v>1638.6</v>
      </c>
      <c r="K400" s="320">
        <v>1592.6</v>
      </c>
      <c r="L400" s="320">
        <v>1545</v>
      </c>
      <c r="M400" s="320">
        <v>2.06474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33.4</v>
      </c>
      <c r="D401" s="321">
        <v>33.233333333333327</v>
      </c>
      <c r="E401" s="321">
        <v>32.916666666666657</v>
      </c>
      <c r="F401" s="321">
        <v>32.43333333333333</v>
      </c>
      <c r="G401" s="321">
        <v>32.11666666666666</v>
      </c>
      <c r="H401" s="321">
        <v>33.716666666666654</v>
      </c>
      <c r="I401" s="321">
        <v>34.033333333333331</v>
      </c>
      <c r="J401" s="321">
        <v>34.516666666666652</v>
      </c>
      <c r="K401" s="320">
        <v>33.549999999999997</v>
      </c>
      <c r="L401" s="320">
        <v>32.75</v>
      </c>
      <c r="M401" s="320">
        <v>18.1066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102.15</v>
      </c>
      <c r="D402" s="321">
        <v>101.14999999999999</v>
      </c>
      <c r="E402" s="321">
        <v>99.799999999999983</v>
      </c>
      <c r="F402" s="321">
        <v>97.449999999999989</v>
      </c>
      <c r="G402" s="321">
        <v>96.09999999999998</v>
      </c>
      <c r="H402" s="321">
        <v>103.49999999999999</v>
      </c>
      <c r="I402" s="321">
        <v>104.84999999999998</v>
      </c>
      <c r="J402" s="321">
        <v>107.19999999999999</v>
      </c>
      <c r="K402" s="320">
        <v>102.5</v>
      </c>
      <c r="L402" s="320">
        <v>98.8</v>
      </c>
      <c r="M402" s="320">
        <v>313.20098000000002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7457.25</v>
      </c>
      <c r="D403" s="321">
        <v>7492.95</v>
      </c>
      <c r="E403" s="321">
        <v>7414.2999999999993</v>
      </c>
      <c r="F403" s="321">
        <v>7371.3499999999995</v>
      </c>
      <c r="G403" s="321">
        <v>7292.6999999999989</v>
      </c>
      <c r="H403" s="321">
        <v>7535.9</v>
      </c>
      <c r="I403" s="321">
        <v>7614.5499999999993</v>
      </c>
      <c r="J403" s="321">
        <v>7657.5</v>
      </c>
      <c r="K403" s="320">
        <v>7571.6</v>
      </c>
      <c r="L403" s="320">
        <v>7450</v>
      </c>
      <c r="M403" s="320">
        <v>0.33882000000000001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871.45</v>
      </c>
      <c r="D404" s="321">
        <v>865.2166666666667</v>
      </c>
      <c r="E404" s="321">
        <v>856.63333333333344</v>
      </c>
      <c r="F404" s="321">
        <v>841.81666666666672</v>
      </c>
      <c r="G404" s="321">
        <v>833.23333333333346</v>
      </c>
      <c r="H404" s="321">
        <v>880.03333333333342</v>
      </c>
      <c r="I404" s="321">
        <v>888.61666666666667</v>
      </c>
      <c r="J404" s="321">
        <v>903.43333333333339</v>
      </c>
      <c r="K404" s="320">
        <v>873.8</v>
      </c>
      <c r="L404" s="320">
        <v>850.4</v>
      </c>
      <c r="M404" s="320">
        <v>5.4943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1113.3499999999999</v>
      </c>
      <c r="D405" s="321">
        <v>1107.7166666666665</v>
      </c>
      <c r="E405" s="321">
        <v>1094.633333333333</v>
      </c>
      <c r="F405" s="321">
        <v>1075.9166666666665</v>
      </c>
      <c r="G405" s="321">
        <v>1062.833333333333</v>
      </c>
      <c r="H405" s="321">
        <v>1126.4333333333329</v>
      </c>
      <c r="I405" s="321">
        <v>1139.5166666666664</v>
      </c>
      <c r="J405" s="321">
        <v>1158.2333333333329</v>
      </c>
      <c r="K405" s="320">
        <v>1120.8</v>
      </c>
      <c r="L405" s="320">
        <v>1089</v>
      </c>
      <c r="M405" s="320">
        <v>15.191039999999999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508.2</v>
      </c>
      <c r="D406" s="321">
        <v>502.98333333333335</v>
      </c>
      <c r="E406" s="321">
        <v>496.2166666666667</v>
      </c>
      <c r="F406" s="321">
        <v>484.23333333333335</v>
      </c>
      <c r="G406" s="321">
        <v>477.4666666666667</v>
      </c>
      <c r="H406" s="321">
        <v>514.9666666666667</v>
      </c>
      <c r="I406" s="321">
        <v>521.73333333333335</v>
      </c>
      <c r="J406" s="321">
        <v>533.7166666666667</v>
      </c>
      <c r="K406" s="320">
        <v>509.75</v>
      </c>
      <c r="L406" s="320">
        <v>491</v>
      </c>
      <c r="M406" s="320">
        <v>185.27225999999999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1924.7</v>
      </c>
      <c r="D407" s="321">
        <v>1938.7333333333333</v>
      </c>
      <c r="E407" s="321">
        <v>1900.9666666666667</v>
      </c>
      <c r="F407" s="321">
        <v>1877.2333333333333</v>
      </c>
      <c r="G407" s="321">
        <v>1839.4666666666667</v>
      </c>
      <c r="H407" s="321">
        <v>1962.4666666666667</v>
      </c>
      <c r="I407" s="321">
        <v>2000.2333333333336</v>
      </c>
      <c r="J407" s="321">
        <v>2023.9666666666667</v>
      </c>
      <c r="K407" s="320">
        <v>1976.5</v>
      </c>
      <c r="L407" s="320">
        <v>1915</v>
      </c>
      <c r="M407" s="320">
        <v>0.78959999999999997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123.9</v>
      </c>
      <c r="D408" s="321">
        <v>122.31666666666666</v>
      </c>
      <c r="E408" s="321">
        <v>118.83333333333333</v>
      </c>
      <c r="F408" s="321">
        <v>113.76666666666667</v>
      </c>
      <c r="G408" s="321">
        <v>110.28333333333333</v>
      </c>
      <c r="H408" s="321">
        <v>127.38333333333333</v>
      </c>
      <c r="I408" s="321">
        <v>130.86666666666667</v>
      </c>
      <c r="J408" s="321">
        <v>135.93333333333334</v>
      </c>
      <c r="K408" s="320">
        <v>125.8</v>
      </c>
      <c r="L408" s="320">
        <v>117.25</v>
      </c>
      <c r="M408" s="320">
        <v>12.106870000000001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118.2</v>
      </c>
      <c r="D409" s="321">
        <v>117.73333333333335</v>
      </c>
      <c r="E409" s="321">
        <v>116.1166666666667</v>
      </c>
      <c r="F409" s="321">
        <v>114.03333333333336</v>
      </c>
      <c r="G409" s="321">
        <v>112.41666666666671</v>
      </c>
      <c r="H409" s="321">
        <v>119.81666666666669</v>
      </c>
      <c r="I409" s="321">
        <v>121.43333333333334</v>
      </c>
      <c r="J409" s="321">
        <v>123.51666666666668</v>
      </c>
      <c r="K409" s="320">
        <v>119.35</v>
      </c>
      <c r="L409" s="320">
        <v>115.65</v>
      </c>
      <c r="M409" s="320">
        <v>10.96175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144.55000000000001</v>
      </c>
      <c r="D410" s="321">
        <v>141.54999999999998</v>
      </c>
      <c r="E410" s="321">
        <v>136.84999999999997</v>
      </c>
      <c r="F410" s="321">
        <v>129.14999999999998</v>
      </c>
      <c r="G410" s="321">
        <v>124.44999999999996</v>
      </c>
      <c r="H410" s="321">
        <v>149.24999999999997</v>
      </c>
      <c r="I410" s="321">
        <v>153.94999999999996</v>
      </c>
      <c r="J410" s="321">
        <v>161.64999999999998</v>
      </c>
      <c r="K410" s="320">
        <v>146.25</v>
      </c>
      <c r="L410" s="320">
        <v>133.85</v>
      </c>
      <c r="M410" s="320">
        <v>52.199240000000003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3520.95</v>
      </c>
      <c r="D411" s="321">
        <v>3520.4833333333336</v>
      </c>
      <c r="E411" s="321">
        <v>3476.666666666667</v>
      </c>
      <c r="F411" s="321">
        <v>3432.3833333333332</v>
      </c>
      <c r="G411" s="321">
        <v>3388.5666666666666</v>
      </c>
      <c r="H411" s="321">
        <v>3564.7666666666673</v>
      </c>
      <c r="I411" s="321">
        <v>3608.5833333333339</v>
      </c>
      <c r="J411" s="321">
        <v>3652.8666666666677</v>
      </c>
      <c r="K411" s="320">
        <v>3564.3</v>
      </c>
      <c r="L411" s="320">
        <v>3476.2</v>
      </c>
      <c r="M411" s="320">
        <v>0.65513999999999994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622.79999999999995</v>
      </c>
      <c r="D412" s="321">
        <v>634</v>
      </c>
      <c r="E412" s="321">
        <v>605.29999999999995</v>
      </c>
      <c r="F412" s="321">
        <v>587.79999999999995</v>
      </c>
      <c r="G412" s="321">
        <v>559.09999999999991</v>
      </c>
      <c r="H412" s="321">
        <v>651.5</v>
      </c>
      <c r="I412" s="321">
        <v>680.2</v>
      </c>
      <c r="J412" s="321">
        <v>697.7</v>
      </c>
      <c r="K412" s="320">
        <v>662.7</v>
      </c>
      <c r="L412" s="320">
        <v>616.5</v>
      </c>
      <c r="M412" s="320">
        <v>4.8701400000000001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413.55</v>
      </c>
      <c r="D413" s="321">
        <v>409.84999999999997</v>
      </c>
      <c r="E413" s="321">
        <v>400.69999999999993</v>
      </c>
      <c r="F413" s="321">
        <v>387.84999999999997</v>
      </c>
      <c r="G413" s="321">
        <v>378.69999999999993</v>
      </c>
      <c r="H413" s="321">
        <v>422.69999999999993</v>
      </c>
      <c r="I413" s="321">
        <v>431.84999999999991</v>
      </c>
      <c r="J413" s="321">
        <v>444.69999999999993</v>
      </c>
      <c r="K413" s="320">
        <v>419</v>
      </c>
      <c r="L413" s="320">
        <v>397</v>
      </c>
      <c r="M413" s="320">
        <v>1.7651699999999999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24612.85</v>
      </c>
      <c r="D414" s="321">
        <v>24404.966666666664</v>
      </c>
      <c r="E414" s="321">
        <v>24158.933333333327</v>
      </c>
      <c r="F414" s="321">
        <v>23705.016666666663</v>
      </c>
      <c r="G414" s="321">
        <v>23458.983333333326</v>
      </c>
      <c r="H414" s="321">
        <v>24858.883333333328</v>
      </c>
      <c r="I414" s="321">
        <v>25104.916666666661</v>
      </c>
      <c r="J414" s="321">
        <v>25558.833333333328</v>
      </c>
      <c r="K414" s="320">
        <v>24651</v>
      </c>
      <c r="L414" s="320">
        <v>23951.05</v>
      </c>
      <c r="M414" s="320">
        <v>0.34916000000000003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1699.8</v>
      </c>
      <c r="D415" s="321">
        <v>1678.9666666666665</v>
      </c>
      <c r="E415" s="321">
        <v>1642.9333333333329</v>
      </c>
      <c r="F415" s="321">
        <v>1586.0666666666664</v>
      </c>
      <c r="G415" s="321">
        <v>1550.0333333333328</v>
      </c>
      <c r="H415" s="321">
        <v>1735.833333333333</v>
      </c>
      <c r="I415" s="321">
        <v>1771.8666666666663</v>
      </c>
      <c r="J415" s="321">
        <v>1828.7333333333331</v>
      </c>
      <c r="K415" s="320">
        <v>1715</v>
      </c>
      <c r="L415" s="320">
        <v>1622.1</v>
      </c>
      <c r="M415" s="320">
        <v>0.46894000000000002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2367.1999999999998</v>
      </c>
      <c r="D416" s="321">
        <v>2375.0166666666664</v>
      </c>
      <c r="E416" s="321">
        <v>2348.083333333333</v>
      </c>
      <c r="F416" s="321">
        <v>2328.9666666666667</v>
      </c>
      <c r="G416" s="321">
        <v>2302.0333333333333</v>
      </c>
      <c r="H416" s="321">
        <v>2394.1333333333328</v>
      </c>
      <c r="I416" s="321">
        <v>2421.0666666666662</v>
      </c>
      <c r="J416" s="321">
        <v>2440.1833333333325</v>
      </c>
      <c r="K416" s="320">
        <v>2401.9499999999998</v>
      </c>
      <c r="L416" s="320">
        <v>2355.9</v>
      </c>
      <c r="M416" s="320">
        <v>2.3244699999999998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500.95</v>
      </c>
      <c r="D417" s="321">
        <v>495.81666666666666</v>
      </c>
      <c r="E417" s="321">
        <v>487.63333333333333</v>
      </c>
      <c r="F417" s="321">
        <v>474.31666666666666</v>
      </c>
      <c r="G417" s="321">
        <v>466.13333333333333</v>
      </c>
      <c r="H417" s="321">
        <v>509.13333333333333</v>
      </c>
      <c r="I417" s="321">
        <v>517.31666666666661</v>
      </c>
      <c r="J417" s="321">
        <v>530.63333333333333</v>
      </c>
      <c r="K417" s="320">
        <v>504</v>
      </c>
      <c r="L417" s="320">
        <v>482.5</v>
      </c>
      <c r="M417" s="320">
        <v>0.751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27.95</v>
      </c>
      <c r="D418" s="321">
        <v>27.8</v>
      </c>
      <c r="E418" s="321">
        <v>27.55</v>
      </c>
      <c r="F418" s="321">
        <v>27.15</v>
      </c>
      <c r="G418" s="321">
        <v>26.9</v>
      </c>
      <c r="H418" s="321">
        <v>28.200000000000003</v>
      </c>
      <c r="I418" s="321">
        <v>28.450000000000003</v>
      </c>
      <c r="J418" s="321">
        <v>28.850000000000005</v>
      </c>
      <c r="K418" s="320">
        <v>28.05</v>
      </c>
      <c r="L418" s="320">
        <v>27.4</v>
      </c>
      <c r="M418" s="320">
        <v>21.421849999999999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3537.55</v>
      </c>
      <c r="D419" s="321">
        <v>3543.1666666666665</v>
      </c>
      <c r="E419" s="321">
        <v>3505.583333333333</v>
      </c>
      <c r="F419" s="321">
        <v>3473.6166666666663</v>
      </c>
      <c r="G419" s="321">
        <v>3436.0333333333328</v>
      </c>
      <c r="H419" s="321">
        <v>3575.1333333333332</v>
      </c>
      <c r="I419" s="321">
        <v>3612.7166666666662</v>
      </c>
      <c r="J419" s="321">
        <v>3644.6833333333334</v>
      </c>
      <c r="K419" s="320">
        <v>3580.75</v>
      </c>
      <c r="L419" s="320">
        <v>3511.2</v>
      </c>
      <c r="M419" s="320">
        <v>9.9140000000000006E-2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723.5</v>
      </c>
      <c r="D420" s="321">
        <v>719.19999999999993</v>
      </c>
      <c r="E420" s="321">
        <v>711.64999999999986</v>
      </c>
      <c r="F420" s="321">
        <v>699.8</v>
      </c>
      <c r="G420" s="321">
        <v>692.24999999999989</v>
      </c>
      <c r="H420" s="321">
        <v>731.04999999999984</v>
      </c>
      <c r="I420" s="321">
        <v>738.5999999999998</v>
      </c>
      <c r="J420" s="321">
        <v>750.44999999999982</v>
      </c>
      <c r="K420" s="320">
        <v>726.75</v>
      </c>
      <c r="L420" s="320">
        <v>707.35</v>
      </c>
      <c r="M420" s="320">
        <v>3.2011500000000002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699.7</v>
      </c>
      <c r="D421" s="321">
        <v>697.1</v>
      </c>
      <c r="E421" s="321">
        <v>672</v>
      </c>
      <c r="F421" s="321">
        <v>644.29999999999995</v>
      </c>
      <c r="G421" s="321">
        <v>619.19999999999993</v>
      </c>
      <c r="H421" s="321">
        <v>724.80000000000007</v>
      </c>
      <c r="I421" s="321">
        <v>749.9000000000002</v>
      </c>
      <c r="J421" s="321">
        <v>777.60000000000014</v>
      </c>
      <c r="K421" s="320">
        <v>722.2</v>
      </c>
      <c r="L421" s="320">
        <v>669.4</v>
      </c>
      <c r="M421" s="320">
        <v>1.3834900000000001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2869.6</v>
      </c>
      <c r="D422" s="321">
        <v>2868.25</v>
      </c>
      <c r="E422" s="321">
        <v>2846.5</v>
      </c>
      <c r="F422" s="321">
        <v>2823.4</v>
      </c>
      <c r="G422" s="321">
        <v>2801.65</v>
      </c>
      <c r="H422" s="321">
        <v>2891.35</v>
      </c>
      <c r="I422" s="321">
        <v>2913.1</v>
      </c>
      <c r="J422" s="321">
        <v>2936.2</v>
      </c>
      <c r="K422" s="320">
        <v>2890</v>
      </c>
      <c r="L422" s="320">
        <v>2845.15</v>
      </c>
      <c r="M422" s="320">
        <v>0.70093000000000005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656.75</v>
      </c>
      <c r="D423" s="321">
        <v>663.4</v>
      </c>
      <c r="E423" s="321">
        <v>647.4</v>
      </c>
      <c r="F423" s="321">
        <v>638.04999999999995</v>
      </c>
      <c r="G423" s="321">
        <v>622.04999999999995</v>
      </c>
      <c r="H423" s="321">
        <v>672.75</v>
      </c>
      <c r="I423" s="321">
        <v>688.75</v>
      </c>
      <c r="J423" s="321">
        <v>698.1</v>
      </c>
      <c r="K423" s="320">
        <v>679.4</v>
      </c>
      <c r="L423" s="320">
        <v>654.04999999999995</v>
      </c>
      <c r="M423" s="320">
        <v>17.209679999999999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751.65</v>
      </c>
      <c r="D424" s="321">
        <v>750.75</v>
      </c>
      <c r="E424" s="321">
        <v>736.9</v>
      </c>
      <c r="F424" s="321">
        <v>722.15</v>
      </c>
      <c r="G424" s="321">
        <v>708.3</v>
      </c>
      <c r="H424" s="321">
        <v>765.5</v>
      </c>
      <c r="I424" s="321">
        <v>779.34999999999991</v>
      </c>
      <c r="J424" s="321">
        <v>794.1</v>
      </c>
      <c r="K424" s="320">
        <v>764.6</v>
      </c>
      <c r="L424" s="320">
        <v>736</v>
      </c>
      <c r="M424" s="320">
        <v>1.3175699999999999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396.75</v>
      </c>
      <c r="D425" s="321">
        <v>375.98333333333335</v>
      </c>
      <c r="E425" s="321">
        <v>353.7166666666667</v>
      </c>
      <c r="F425" s="321">
        <v>310.68333333333334</v>
      </c>
      <c r="G425" s="321">
        <v>288.41666666666669</v>
      </c>
      <c r="H425" s="321">
        <v>419.01666666666671</v>
      </c>
      <c r="I425" s="321">
        <v>441.28333333333336</v>
      </c>
      <c r="J425" s="321">
        <v>484.31666666666672</v>
      </c>
      <c r="K425" s="320">
        <v>398.25</v>
      </c>
      <c r="L425" s="320">
        <v>332.95</v>
      </c>
      <c r="M425" s="320">
        <v>19.94567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300</v>
      </c>
      <c r="D426" s="321">
        <v>300.31666666666666</v>
      </c>
      <c r="E426" s="321">
        <v>297.68333333333334</v>
      </c>
      <c r="F426" s="321">
        <v>295.36666666666667</v>
      </c>
      <c r="G426" s="321">
        <v>292.73333333333335</v>
      </c>
      <c r="H426" s="321">
        <v>302.63333333333333</v>
      </c>
      <c r="I426" s="321">
        <v>305.26666666666665</v>
      </c>
      <c r="J426" s="321">
        <v>307.58333333333331</v>
      </c>
      <c r="K426" s="320">
        <v>302.95</v>
      </c>
      <c r="L426" s="320">
        <v>298</v>
      </c>
      <c r="M426" s="320">
        <v>3.13794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56.95</v>
      </c>
      <c r="D427" s="321">
        <v>56.316666666666663</v>
      </c>
      <c r="E427" s="321">
        <v>55.133333333333326</v>
      </c>
      <c r="F427" s="321">
        <v>53.316666666666663</v>
      </c>
      <c r="G427" s="321">
        <v>52.133333333333326</v>
      </c>
      <c r="H427" s="321">
        <v>58.133333333333326</v>
      </c>
      <c r="I427" s="321">
        <v>59.316666666666663</v>
      </c>
      <c r="J427" s="321">
        <v>61.133333333333326</v>
      </c>
      <c r="K427" s="320">
        <v>57.5</v>
      </c>
      <c r="L427" s="320">
        <v>54.5</v>
      </c>
      <c r="M427" s="320">
        <v>52.282870000000003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2621.85</v>
      </c>
      <c r="D428" s="321">
        <v>2649.9</v>
      </c>
      <c r="E428" s="321">
        <v>2584.8000000000002</v>
      </c>
      <c r="F428" s="321">
        <v>2547.75</v>
      </c>
      <c r="G428" s="321">
        <v>2482.65</v>
      </c>
      <c r="H428" s="321">
        <v>2686.9500000000003</v>
      </c>
      <c r="I428" s="321">
        <v>2752.0499999999997</v>
      </c>
      <c r="J428" s="321">
        <v>2789.1000000000004</v>
      </c>
      <c r="K428" s="320">
        <v>2715</v>
      </c>
      <c r="L428" s="320">
        <v>2612.85</v>
      </c>
      <c r="M428" s="320">
        <v>11.043509999999999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1181.3499999999999</v>
      </c>
      <c r="D429" s="321">
        <v>1169.4166666666667</v>
      </c>
      <c r="E429" s="321">
        <v>1139.8333333333335</v>
      </c>
      <c r="F429" s="321">
        <v>1098.3166666666668</v>
      </c>
      <c r="G429" s="321">
        <v>1068.7333333333336</v>
      </c>
      <c r="H429" s="321">
        <v>1210.9333333333334</v>
      </c>
      <c r="I429" s="321">
        <v>1240.5166666666669</v>
      </c>
      <c r="J429" s="321">
        <v>1282.0333333333333</v>
      </c>
      <c r="K429" s="320">
        <v>1199</v>
      </c>
      <c r="L429" s="320">
        <v>1127.9000000000001</v>
      </c>
      <c r="M429" s="320">
        <v>8.9469200000000004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351.65</v>
      </c>
      <c r="D430" s="321">
        <v>350.56666666666661</v>
      </c>
      <c r="E430" s="321">
        <v>347.68333333333322</v>
      </c>
      <c r="F430" s="321">
        <v>343.71666666666664</v>
      </c>
      <c r="G430" s="321">
        <v>340.83333333333326</v>
      </c>
      <c r="H430" s="321">
        <v>354.53333333333319</v>
      </c>
      <c r="I430" s="321">
        <v>357.41666666666663</v>
      </c>
      <c r="J430" s="321">
        <v>361.38333333333316</v>
      </c>
      <c r="K430" s="320">
        <v>353.45</v>
      </c>
      <c r="L430" s="320">
        <v>346.6</v>
      </c>
      <c r="M430" s="320">
        <v>6.7407399999999997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91.95</v>
      </c>
      <c r="D431" s="321">
        <v>91.383333333333326</v>
      </c>
      <c r="E431" s="321">
        <v>90.566666666666649</v>
      </c>
      <c r="F431" s="321">
        <v>89.183333333333323</v>
      </c>
      <c r="G431" s="321">
        <v>88.366666666666646</v>
      </c>
      <c r="H431" s="321">
        <v>92.766666666666652</v>
      </c>
      <c r="I431" s="321">
        <v>93.583333333333314</v>
      </c>
      <c r="J431" s="321">
        <v>94.966666666666654</v>
      </c>
      <c r="K431" s="320">
        <v>92.2</v>
      </c>
      <c r="L431" s="320">
        <v>90</v>
      </c>
      <c r="M431" s="320">
        <v>1.1725399999999999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227.25</v>
      </c>
      <c r="D432" s="321">
        <v>228.01666666666665</v>
      </c>
      <c r="E432" s="321">
        <v>225.08333333333331</v>
      </c>
      <c r="F432" s="321">
        <v>222.91666666666666</v>
      </c>
      <c r="G432" s="321">
        <v>219.98333333333332</v>
      </c>
      <c r="H432" s="321">
        <v>230.18333333333331</v>
      </c>
      <c r="I432" s="321">
        <v>233.11666666666665</v>
      </c>
      <c r="J432" s="321">
        <v>235.2833333333333</v>
      </c>
      <c r="K432" s="320">
        <v>230.95</v>
      </c>
      <c r="L432" s="320">
        <v>225.85</v>
      </c>
      <c r="M432" s="320">
        <v>6.1687599999999998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534.85</v>
      </c>
      <c r="D433" s="321">
        <v>532.5</v>
      </c>
      <c r="E433" s="321">
        <v>525</v>
      </c>
      <c r="F433" s="321">
        <v>515.15</v>
      </c>
      <c r="G433" s="321">
        <v>507.65</v>
      </c>
      <c r="H433" s="321">
        <v>542.35</v>
      </c>
      <c r="I433" s="321">
        <v>549.85</v>
      </c>
      <c r="J433" s="321">
        <v>559.70000000000005</v>
      </c>
      <c r="K433" s="320">
        <v>540</v>
      </c>
      <c r="L433" s="320">
        <v>522.65</v>
      </c>
      <c r="M433" s="320">
        <v>0.98643999999999998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434.15</v>
      </c>
      <c r="D434" s="321">
        <v>440.48333333333329</v>
      </c>
      <c r="E434" s="321">
        <v>425.01666666666659</v>
      </c>
      <c r="F434" s="321">
        <v>415.88333333333333</v>
      </c>
      <c r="G434" s="321">
        <v>400.41666666666663</v>
      </c>
      <c r="H434" s="321">
        <v>449.61666666666656</v>
      </c>
      <c r="I434" s="321">
        <v>465.08333333333326</v>
      </c>
      <c r="J434" s="321">
        <v>474.21666666666653</v>
      </c>
      <c r="K434" s="320">
        <v>455.95</v>
      </c>
      <c r="L434" s="320">
        <v>431.35</v>
      </c>
      <c r="M434" s="320">
        <v>9.8431200000000008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1948.8</v>
      </c>
      <c r="D435" s="321">
        <v>1941.9666666666665</v>
      </c>
      <c r="E435" s="321">
        <v>1917.9333333333329</v>
      </c>
      <c r="F435" s="321">
        <v>1887.0666666666664</v>
      </c>
      <c r="G435" s="321">
        <v>1863.0333333333328</v>
      </c>
      <c r="H435" s="321">
        <v>1972.833333333333</v>
      </c>
      <c r="I435" s="321">
        <v>1996.8666666666663</v>
      </c>
      <c r="J435" s="321">
        <v>2027.7333333333331</v>
      </c>
      <c r="K435" s="320">
        <v>1966</v>
      </c>
      <c r="L435" s="320">
        <v>1911.1</v>
      </c>
      <c r="M435" s="320">
        <v>0.23938000000000001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913.95</v>
      </c>
      <c r="D436" s="321">
        <v>917.35</v>
      </c>
      <c r="E436" s="321">
        <v>896.6</v>
      </c>
      <c r="F436" s="321">
        <v>879.25</v>
      </c>
      <c r="G436" s="321">
        <v>858.5</v>
      </c>
      <c r="H436" s="321">
        <v>934.7</v>
      </c>
      <c r="I436" s="321">
        <v>955.45</v>
      </c>
      <c r="J436" s="321">
        <v>972.80000000000007</v>
      </c>
      <c r="K436" s="320">
        <v>938.1</v>
      </c>
      <c r="L436" s="320">
        <v>900</v>
      </c>
      <c r="M436" s="320">
        <v>0.48124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908.7</v>
      </c>
      <c r="D437" s="321">
        <v>910.6</v>
      </c>
      <c r="E437" s="321">
        <v>902.2</v>
      </c>
      <c r="F437" s="321">
        <v>895.7</v>
      </c>
      <c r="G437" s="321">
        <v>887.30000000000007</v>
      </c>
      <c r="H437" s="321">
        <v>917.1</v>
      </c>
      <c r="I437" s="321">
        <v>925.49999999999989</v>
      </c>
      <c r="J437" s="321">
        <v>932</v>
      </c>
      <c r="K437" s="320">
        <v>919</v>
      </c>
      <c r="L437" s="320">
        <v>904.1</v>
      </c>
      <c r="M437" s="320">
        <v>11.847659999999999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487.5</v>
      </c>
      <c r="D438" s="321">
        <v>472.48333333333335</v>
      </c>
      <c r="E438" s="321">
        <v>445.01666666666671</v>
      </c>
      <c r="F438" s="321">
        <v>402.53333333333336</v>
      </c>
      <c r="G438" s="321">
        <v>375.06666666666672</v>
      </c>
      <c r="H438" s="321">
        <v>514.9666666666667</v>
      </c>
      <c r="I438" s="321">
        <v>542.43333333333339</v>
      </c>
      <c r="J438" s="321">
        <v>584.91666666666674</v>
      </c>
      <c r="K438" s="320">
        <v>499.95</v>
      </c>
      <c r="L438" s="320">
        <v>430</v>
      </c>
      <c r="M438" s="320">
        <v>15.61356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498.4</v>
      </c>
      <c r="D439" s="321">
        <v>496.40000000000003</v>
      </c>
      <c r="E439" s="321">
        <v>490.05000000000007</v>
      </c>
      <c r="F439" s="321">
        <v>481.70000000000005</v>
      </c>
      <c r="G439" s="321">
        <v>475.35000000000008</v>
      </c>
      <c r="H439" s="321">
        <v>504.75000000000006</v>
      </c>
      <c r="I439" s="321">
        <v>511.10000000000008</v>
      </c>
      <c r="J439" s="321">
        <v>519.45000000000005</v>
      </c>
      <c r="K439" s="320">
        <v>502.75</v>
      </c>
      <c r="L439" s="320">
        <v>488.05</v>
      </c>
      <c r="M439" s="320">
        <v>7.9711499999999997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>
        <v>943.05</v>
      </c>
      <c r="D440" s="321">
        <v>943.31666666666661</v>
      </c>
      <c r="E440" s="321">
        <v>913.73333333333323</v>
      </c>
      <c r="F440" s="321">
        <v>884.41666666666663</v>
      </c>
      <c r="G440" s="321">
        <v>854.83333333333326</v>
      </c>
      <c r="H440" s="321">
        <v>972.63333333333321</v>
      </c>
      <c r="I440" s="321">
        <v>1002.2166666666667</v>
      </c>
      <c r="J440" s="321">
        <v>1031.5333333333333</v>
      </c>
      <c r="K440" s="320">
        <v>972.9</v>
      </c>
      <c r="L440" s="320">
        <v>914</v>
      </c>
      <c r="M440" s="320">
        <v>2.12771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368.3</v>
      </c>
      <c r="D441" s="321">
        <v>362.48333333333335</v>
      </c>
      <c r="E441" s="321">
        <v>345.16666666666669</v>
      </c>
      <c r="F441" s="321">
        <v>322.03333333333336</v>
      </c>
      <c r="G441" s="321">
        <v>304.7166666666667</v>
      </c>
      <c r="H441" s="321">
        <v>385.61666666666667</v>
      </c>
      <c r="I441" s="321">
        <v>402.93333333333328</v>
      </c>
      <c r="J441" s="321">
        <v>426.06666666666666</v>
      </c>
      <c r="K441" s="320">
        <v>379.8</v>
      </c>
      <c r="L441" s="320">
        <v>339.35</v>
      </c>
      <c r="M441" s="320">
        <v>9.6485400000000006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2039.35</v>
      </c>
      <c r="D442" s="321">
        <v>2036.1166666666668</v>
      </c>
      <c r="E442" s="321">
        <v>2019.2333333333336</v>
      </c>
      <c r="F442" s="321">
        <v>1999.1166666666668</v>
      </c>
      <c r="G442" s="321">
        <v>1982.2333333333336</v>
      </c>
      <c r="H442" s="321">
        <v>2056.2333333333336</v>
      </c>
      <c r="I442" s="321">
        <v>2073.1166666666668</v>
      </c>
      <c r="J442" s="321">
        <v>2093.2333333333336</v>
      </c>
      <c r="K442" s="320">
        <v>2053</v>
      </c>
      <c r="L442" s="320">
        <v>2016</v>
      </c>
      <c r="M442" s="320">
        <v>0.82582999999999995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605.35</v>
      </c>
      <c r="D443" s="321">
        <v>612.01666666666665</v>
      </c>
      <c r="E443" s="321">
        <v>595.13333333333333</v>
      </c>
      <c r="F443" s="321">
        <v>584.91666666666663</v>
      </c>
      <c r="G443" s="321">
        <v>568.0333333333333</v>
      </c>
      <c r="H443" s="321">
        <v>622.23333333333335</v>
      </c>
      <c r="I443" s="321">
        <v>639.11666666666656</v>
      </c>
      <c r="J443" s="321">
        <v>649.33333333333337</v>
      </c>
      <c r="K443" s="320">
        <v>628.9</v>
      </c>
      <c r="L443" s="320">
        <v>601.79999999999995</v>
      </c>
      <c r="M443" s="320">
        <v>2.1393900000000001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9.4499999999999993</v>
      </c>
      <c r="D444" s="321">
        <v>9.3999999999999986</v>
      </c>
      <c r="E444" s="321">
        <v>9.1999999999999975</v>
      </c>
      <c r="F444" s="321">
        <v>8.9499999999999993</v>
      </c>
      <c r="G444" s="321">
        <v>8.7499999999999982</v>
      </c>
      <c r="H444" s="321">
        <v>9.6499999999999968</v>
      </c>
      <c r="I444" s="321">
        <v>9.85</v>
      </c>
      <c r="J444" s="321">
        <v>10.099999999999996</v>
      </c>
      <c r="K444" s="320">
        <v>9.6</v>
      </c>
      <c r="L444" s="320">
        <v>9.15</v>
      </c>
      <c r="M444" s="320">
        <v>229.08143999999999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332.25</v>
      </c>
      <c r="D445" s="321">
        <v>328.71666666666664</v>
      </c>
      <c r="E445" s="321">
        <v>322.5333333333333</v>
      </c>
      <c r="F445" s="321">
        <v>312.81666666666666</v>
      </c>
      <c r="G445" s="321">
        <v>306.63333333333333</v>
      </c>
      <c r="H445" s="321">
        <v>338.43333333333328</v>
      </c>
      <c r="I445" s="321">
        <v>344.61666666666656</v>
      </c>
      <c r="J445" s="321">
        <v>354.33333333333326</v>
      </c>
      <c r="K445" s="320">
        <v>334.9</v>
      </c>
      <c r="L445" s="320">
        <v>319</v>
      </c>
      <c r="M445" s="320">
        <v>9.98813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1125.8</v>
      </c>
      <c r="D446" s="321">
        <v>1120.6333333333332</v>
      </c>
      <c r="E446" s="321">
        <v>1104.1666666666665</v>
      </c>
      <c r="F446" s="321">
        <v>1082.5333333333333</v>
      </c>
      <c r="G446" s="321">
        <v>1066.0666666666666</v>
      </c>
      <c r="H446" s="321">
        <v>1142.2666666666664</v>
      </c>
      <c r="I446" s="321">
        <v>1158.7333333333331</v>
      </c>
      <c r="J446" s="321">
        <v>1180.3666666666663</v>
      </c>
      <c r="K446" s="320">
        <v>1137.0999999999999</v>
      </c>
      <c r="L446" s="320">
        <v>1099</v>
      </c>
      <c r="M446" s="320">
        <v>1.1535599999999999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597.29999999999995</v>
      </c>
      <c r="D447" s="321">
        <v>597.44999999999993</v>
      </c>
      <c r="E447" s="321">
        <v>592.44999999999982</v>
      </c>
      <c r="F447" s="321">
        <v>587.59999999999991</v>
      </c>
      <c r="G447" s="321">
        <v>582.5999999999998</v>
      </c>
      <c r="H447" s="321">
        <v>602.29999999999984</v>
      </c>
      <c r="I447" s="321">
        <v>607.30000000000007</v>
      </c>
      <c r="J447" s="321">
        <v>612.14999999999986</v>
      </c>
      <c r="K447" s="320">
        <v>602.45000000000005</v>
      </c>
      <c r="L447" s="320">
        <v>592.6</v>
      </c>
      <c r="M447" s="320">
        <v>1.6866099999999999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1484.2</v>
      </c>
      <c r="D448" s="321">
        <v>1501.4666666666665</v>
      </c>
      <c r="E448" s="321">
        <v>1447.9333333333329</v>
      </c>
      <c r="F448" s="321">
        <v>1411.6666666666665</v>
      </c>
      <c r="G448" s="321">
        <v>1358.133333333333</v>
      </c>
      <c r="H448" s="321">
        <v>1537.7333333333329</v>
      </c>
      <c r="I448" s="321">
        <v>1591.2666666666662</v>
      </c>
      <c r="J448" s="321">
        <v>1627.5333333333328</v>
      </c>
      <c r="K448" s="320">
        <v>1555</v>
      </c>
      <c r="L448" s="320">
        <v>1465.2</v>
      </c>
      <c r="M448" s="320">
        <v>5.0101599999999999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11012.85</v>
      </c>
      <c r="D449" s="321">
        <v>10994.283333333333</v>
      </c>
      <c r="E449" s="321">
        <v>10918.566666666666</v>
      </c>
      <c r="F449" s="321">
        <v>10824.283333333333</v>
      </c>
      <c r="G449" s="321">
        <v>10748.566666666666</v>
      </c>
      <c r="H449" s="321">
        <v>11088.566666666666</v>
      </c>
      <c r="I449" s="321">
        <v>11164.283333333333</v>
      </c>
      <c r="J449" s="321">
        <v>11258.566666666666</v>
      </c>
      <c r="K449" s="320">
        <v>11070</v>
      </c>
      <c r="L449" s="320">
        <v>10900</v>
      </c>
      <c r="M449" s="320">
        <v>9.0200000000000002E-3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987.2</v>
      </c>
      <c r="D450" s="321">
        <v>985.33333333333337</v>
      </c>
      <c r="E450" s="321">
        <v>975.91666666666674</v>
      </c>
      <c r="F450" s="321">
        <v>964.63333333333333</v>
      </c>
      <c r="G450" s="321">
        <v>955.2166666666667</v>
      </c>
      <c r="H450" s="321">
        <v>996.61666666666679</v>
      </c>
      <c r="I450" s="321">
        <v>1006.0333333333335</v>
      </c>
      <c r="J450" s="321">
        <v>1017.3166666666668</v>
      </c>
      <c r="K450" s="320">
        <v>994.75</v>
      </c>
      <c r="L450" s="320">
        <v>974.05</v>
      </c>
      <c r="M450" s="320">
        <v>11.540649999999999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218.45</v>
      </c>
      <c r="D451" s="321">
        <v>218.83333333333334</v>
      </c>
      <c r="E451" s="321">
        <v>216.16666666666669</v>
      </c>
      <c r="F451" s="321">
        <v>213.88333333333335</v>
      </c>
      <c r="G451" s="321">
        <v>211.2166666666667</v>
      </c>
      <c r="H451" s="321">
        <v>221.11666666666667</v>
      </c>
      <c r="I451" s="321">
        <v>223.78333333333336</v>
      </c>
      <c r="J451" s="321">
        <v>226.06666666666666</v>
      </c>
      <c r="K451" s="320">
        <v>221.5</v>
      </c>
      <c r="L451" s="320">
        <v>216.55</v>
      </c>
      <c r="M451" s="320">
        <v>19.717300000000002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1239.1500000000001</v>
      </c>
      <c r="D452" s="321">
        <v>1245</v>
      </c>
      <c r="E452" s="321">
        <v>1214.1500000000001</v>
      </c>
      <c r="F452" s="321">
        <v>1189.1500000000001</v>
      </c>
      <c r="G452" s="321">
        <v>1158.3000000000002</v>
      </c>
      <c r="H452" s="321">
        <v>1270</v>
      </c>
      <c r="I452" s="321">
        <v>1300.8499999999999</v>
      </c>
      <c r="J452" s="321">
        <v>1325.85</v>
      </c>
      <c r="K452" s="320">
        <v>1275.8499999999999</v>
      </c>
      <c r="L452" s="320">
        <v>1220</v>
      </c>
      <c r="M452" s="320">
        <v>18.136140000000001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789.8</v>
      </c>
      <c r="D453" s="321">
        <v>787.1</v>
      </c>
      <c r="E453" s="321">
        <v>781.7</v>
      </c>
      <c r="F453" s="321">
        <v>773.6</v>
      </c>
      <c r="G453" s="321">
        <v>768.2</v>
      </c>
      <c r="H453" s="321">
        <v>795.2</v>
      </c>
      <c r="I453" s="321">
        <v>800.59999999999991</v>
      </c>
      <c r="J453" s="321">
        <v>808.7</v>
      </c>
      <c r="K453" s="320">
        <v>792.5</v>
      </c>
      <c r="L453" s="320">
        <v>779</v>
      </c>
      <c r="M453" s="320">
        <v>30.823070000000001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8912.7999999999993</v>
      </c>
      <c r="D454" s="321">
        <v>8929.1333333333332</v>
      </c>
      <c r="E454" s="321">
        <v>8715.6666666666661</v>
      </c>
      <c r="F454" s="321">
        <v>8518.5333333333328</v>
      </c>
      <c r="G454" s="321">
        <v>8305.0666666666657</v>
      </c>
      <c r="H454" s="321">
        <v>9126.2666666666664</v>
      </c>
      <c r="I454" s="321">
        <v>9339.7333333333336</v>
      </c>
      <c r="J454" s="321">
        <v>9536.8666666666668</v>
      </c>
      <c r="K454" s="320">
        <v>9142.6</v>
      </c>
      <c r="L454" s="320">
        <v>8732</v>
      </c>
      <c r="M454" s="320">
        <v>14.14522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441.15</v>
      </c>
      <c r="D455" s="321">
        <v>438.08333333333331</v>
      </c>
      <c r="E455" s="321">
        <v>433.91666666666663</v>
      </c>
      <c r="F455" s="321">
        <v>426.68333333333334</v>
      </c>
      <c r="G455" s="321">
        <v>422.51666666666665</v>
      </c>
      <c r="H455" s="321">
        <v>445.31666666666661</v>
      </c>
      <c r="I455" s="321">
        <v>449.48333333333323</v>
      </c>
      <c r="J455" s="321">
        <v>456.71666666666658</v>
      </c>
      <c r="K455" s="320">
        <v>442.25</v>
      </c>
      <c r="L455" s="320">
        <v>430.85</v>
      </c>
      <c r="M455" s="320">
        <v>193.80323999999999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212.45</v>
      </c>
      <c r="D456" s="321">
        <v>210.26666666666665</v>
      </c>
      <c r="E456" s="321">
        <v>207.5333333333333</v>
      </c>
      <c r="F456" s="321">
        <v>202.61666666666665</v>
      </c>
      <c r="G456" s="321">
        <v>199.8833333333333</v>
      </c>
      <c r="H456" s="321">
        <v>215.18333333333331</v>
      </c>
      <c r="I456" s="321">
        <v>217.91666666666666</v>
      </c>
      <c r="J456" s="321">
        <v>222.83333333333331</v>
      </c>
      <c r="K456" s="320">
        <v>213</v>
      </c>
      <c r="L456" s="320">
        <v>205.35</v>
      </c>
      <c r="M456" s="320">
        <v>25.667300000000001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245.45</v>
      </c>
      <c r="D457" s="321">
        <v>242.96666666666667</v>
      </c>
      <c r="E457" s="321">
        <v>239.58333333333334</v>
      </c>
      <c r="F457" s="321">
        <v>233.71666666666667</v>
      </c>
      <c r="G457" s="321">
        <v>230.33333333333334</v>
      </c>
      <c r="H457" s="321">
        <v>248.83333333333334</v>
      </c>
      <c r="I457" s="321">
        <v>252.21666666666667</v>
      </c>
      <c r="J457" s="321">
        <v>258.08333333333337</v>
      </c>
      <c r="K457" s="320">
        <v>246.35</v>
      </c>
      <c r="L457" s="320">
        <v>237.1</v>
      </c>
      <c r="M457" s="320">
        <v>256.66798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1317.1</v>
      </c>
      <c r="D458" s="321">
        <v>1321.1499999999999</v>
      </c>
      <c r="E458" s="321">
        <v>1301.3999999999996</v>
      </c>
      <c r="F458" s="321">
        <v>1285.6999999999998</v>
      </c>
      <c r="G458" s="321">
        <v>1265.9499999999996</v>
      </c>
      <c r="H458" s="321">
        <v>1336.8499999999997</v>
      </c>
      <c r="I458" s="321">
        <v>1356.6000000000001</v>
      </c>
      <c r="J458" s="321">
        <v>1372.2999999999997</v>
      </c>
      <c r="K458" s="320">
        <v>1340.9</v>
      </c>
      <c r="L458" s="320">
        <v>1305.45</v>
      </c>
      <c r="M458" s="320">
        <v>55.32159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740.35</v>
      </c>
      <c r="D459" s="321">
        <v>735.11666666666667</v>
      </c>
      <c r="E459" s="321">
        <v>725.23333333333335</v>
      </c>
      <c r="F459" s="321">
        <v>710.11666666666667</v>
      </c>
      <c r="G459" s="321">
        <v>700.23333333333335</v>
      </c>
      <c r="H459" s="321">
        <v>750.23333333333335</v>
      </c>
      <c r="I459" s="321">
        <v>760.11666666666679</v>
      </c>
      <c r="J459" s="321">
        <v>775.23333333333335</v>
      </c>
      <c r="K459" s="320">
        <v>745</v>
      </c>
      <c r="L459" s="320">
        <v>720</v>
      </c>
      <c r="M459" s="320">
        <v>0.47492000000000001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1723.05</v>
      </c>
      <c r="D460" s="321">
        <v>1722.0166666666667</v>
      </c>
      <c r="E460" s="321">
        <v>1709.0333333333333</v>
      </c>
      <c r="F460" s="321">
        <v>1695.0166666666667</v>
      </c>
      <c r="G460" s="321">
        <v>1682.0333333333333</v>
      </c>
      <c r="H460" s="321">
        <v>1736.0333333333333</v>
      </c>
      <c r="I460" s="321">
        <v>1749.0166666666664</v>
      </c>
      <c r="J460" s="321">
        <v>1763.0333333333333</v>
      </c>
      <c r="K460" s="320">
        <v>1735</v>
      </c>
      <c r="L460" s="320">
        <v>1708</v>
      </c>
      <c r="M460" s="320">
        <v>0.20366999999999999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763.55</v>
      </c>
      <c r="D461" s="321">
        <v>766.4</v>
      </c>
      <c r="E461" s="321">
        <v>753.15</v>
      </c>
      <c r="F461" s="321">
        <v>742.75</v>
      </c>
      <c r="G461" s="321">
        <v>729.5</v>
      </c>
      <c r="H461" s="321">
        <v>776.8</v>
      </c>
      <c r="I461" s="321">
        <v>790.05</v>
      </c>
      <c r="J461" s="321">
        <v>800.44999999999993</v>
      </c>
      <c r="K461" s="320">
        <v>779.65</v>
      </c>
      <c r="L461" s="320">
        <v>756</v>
      </c>
      <c r="M461" s="320">
        <v>0.10656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3758.75</v>
      </c>
      <c r="D462" s="321">
        <v>3749.9333333333329</v>
      </c>
      <c r="E462" s="321">
        <v>3736.8666666666659</v>
      </c>
      <c r="F462" s="321">
        <v>3714.9833333333331</v>
      </c>
      <c r="G462" s="321">
        <v>3701.9166666666661</v>
      </c>
      <c r="H462" s="321">
        <v>3771.8166666666657</v>
      </c>
      <c r="I462" s="321">
        <v>3784.8833333333323</v>
      </c>
      <c r="J462" s="321">
        <v>3806.7666666666655</v>
      </c>
      <c r="K462" s="320">
        <v>3763</v>
      </c>
      <c r="L462" s="320">
        <v>3728.05</v>
      </c>
      <c r="M462" s="320">
        <v>13.870139999999999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4247.55</v>
      </c>
      <c r="D463" s="321">
        <v>4255.8499999999995</v>
      </c>
      <c r="E463" s="321">
        <v>4211.6999999999989</v>
      </c>
      <c r="F463" s="321">
        <v>4175.8499999999995</v>
      </c>
      <c r="G463" s="321">
        <v>4131.6999999999989</v>
      </c>
      <c r="H463" s="321">
        <v>4291.6999999999989</v>
      </c>
      <c r="I463" s="321">
        <v>4335.8499999999985</v>
      </c>
      <c r="J463" s="321">
        <v>4371.6999999999989</v>
      </c>
      <c r="K463" s="320">
        <v>4300</v>
      </c>
      <c r="L463" s="320">
        <v>4220</v>
      </c>
      <c r="M463" s="320">
        <v>0.10882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1487.1</v>
      </c>
      <c r="D464" s="321">
        <v>1488.3999999999999</v>
      </c>
      <c r="E464" s="321">
        <v>1474.1499999999996</v>
      </c>
      <c r="F464" s="321">
        <v>1461.1999999999998</v>
      </c>
      <c r="G464" s="321">
        <v>1446.9499999999996</v>
      </c>
      <c r="H464" s="321">
        <v>1501.3499999999997</v>
      </c>
      <c r="I464" s="321">
        <v>1515.6000000000001</v>
      </c>
      <c r="J464" s="321">
        <v>1528.5499999999997</v>
      </c>
      <c r="K464" s="320">
        <v>1502.65</v>
      </c>
      <c r="L464" s="320">
        <v>1475.45</v>
      </c>
      <c r="M464" s="320">
        <v>25.372299999999999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1956.65</v>
      </c>
      <c r="D465" s="321">
        <v>1958.8833333333332</v>
      </c>
      <c r="E465" s="321">
        <v>1922.7666666666664</v>
      </c>
      <c r="F465" s="321">
        <v>1888.8833333333332</v>
      </c>
      <c r="G465" s="321">
        <v>1852.7666666666664</v>
      </c>
      <c r="H465" s="321">
        <v>1992.7666666666664</v>
      </c>
      <c r="I465" s="321">
        <v>2028.8833333333332</v>
      </c>
      <c r="J465" s="321">
        <v>2062.7666666666664</v>
      </c>
      <c r="K465" s="320">
        <v>1995</v>
      </c>
      <c r="L465" s="320">
        <v>1925</v>
      </c>
      <c r="M465" s="320">
        <v>0.48148000000000002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788.05</v>
      </c>
      <c r="D466" s="321">
        <v>784.08333333333337</v>
      </c>
      <c r="E466" s="321">
        <v>775.86666666666679</v>
      </c>
      <c r="F466" s="321">
        <v>763.68333333333339</v>
      </c>
      <c r="G466" s="321">
        <v>755.46666666666681</v>
      </c>
      <c r="H466" s="321">
        <v>796.26666666666677</v>
      </c>
      <c r="I466" s="321">
        <v>804.48333333333323</v>
      </c>
      <c r="J466" s="321">
        <v>816.66666666666674</v>
      </c>
      <c r="K466" s="320">
        <v>792.3</v>
      </c>
      <c r="L466" s="320">
        <v>771.9</v>
      </c>
      <c r="M466" s="320">
        <v>0.49903999999999998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1614.9</v>
      </c>
      <c r="D467" s="321">
        <v>1626.0666666666666</v>
      </c>
      <c r="E467" s="321">
        <v>1592.7833333333333</v>
      </c>
      <c r="F467" s="321">
        <v>1570.6666666666667</v>
      </c>
      <c r="G467" s="321">
        <v>1537.3833333333334</v>
      </c>
      <c r="H467" s="321">
        <v>1648.1833333333332</v>
      </c>
      <c r="I467" s="321">
        <v>1681.4666666666665</v>
      </c>
      <c r="J467" s="321">
        <v>1703.583333333333</v>
      </c>
      <c r="K467" s="320">
        <v>1659.35</v>
      </c>
      <c r="L467" s="320">
        <v>1603.95</v>
      </c>
      <c r="M467" s="320">
        <v>5.5125599999999997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2130.1999999999998</v>
      </c>
      <c r="D468" s="321">
        <v>2152.0666666666666</v>
      </c>
      <c r="E468" s="321">
        <v>2094.1333333333332</v>
      </c>
      <c r="F468" s="321">
        <v>2058.0666666666666</v>
      </c>
      <c r="G468" s="321">
        <v>2000.1333333333332</v>
      </c>
      <c r="H468" s="321">
        <v>2188.1333333333332</v>
      </c>
      <c r="I468" s="321">
        <v>2246.0666666666666</v>
      </c>
      <c r="J468" s="321">
        <v>2282.1333333333332</v>
      </c>
      <c r="K468" s="320">
        <v>2210</v>
      </c>
      <c r="L468" s="320">
        <v>2116</v>
      </c>
      <c r="M468" s="320">
        <v>0.27078999999999998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2520.85</v>
      </c>
      <c r="D469" s="321">
        <v>2520.9</v>
      </c>
      <c r="E469" s="321">
        <v>2491.8000000000002</v>
      </c>
      <c r="F469" s="321">
        <v>2462.75</v>
      </c>
      <c r="G469" s="321">
        <v>2433.65</v>
      </c>
      <c r="H469" s="321">
        <v>2549.9500000000003</v>
      </c>
      <c r="I469" s="321">
        <v>2579.0499999999997</v>
      </c>
      <c r="J469" s="321">
        <v>2608.1000000000004</v>
      </c>
      <c r="K469" s="320">
        <v>2550</v>
      </c>
      <c r="L469" s="320">
        <v>2491.85</v>
      </c>
      <c r="M469" s="320">
        <v>12.080019999999999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2786.7</v>
      </c>
      <c r="D470" s="321">
        <v>2784.6333333333332</v>
      </c>
      <c r="E470" s="321">
        <v>2767.2666666666664</v>
      </c>
      <c r="F470" s="321">
        <v>2747.833333333333</v>
      </c>
      <c r="G470" s="321">
        <v>2730.4666666666662</v>
      </c>
      <c r="H470" s="321">
        <v>2804.0666666666666</v>
      </c>
      <c r="I470" s="321">
        <v>2821.4333333333334</v>
      </c>
      <c r="J470" s="321">
        <v>2840.8666666666668</v>
      </c>
      <c r="K470" s="320">
        <v>2802</v>
      </c>
      <c r="L470" s="320">
        <v>2765.2</v>
      </c>
      <c r="M470" s="320">
        <v>0.92467999999999995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502.5</v>
      </c>
      <c r="D471" s="321">
        <v>498.51666666666665</v>
      </c>
      <c r="E471" s="321">
        <v>492.48333333333329</v>
      </c>
      <c r="F471" s="321">
        <v>482.46666666666664</v>
      </c>
      <c r="G471" s="321">
        <v>476.43333333333328</v>
      </c>
      <c r="H471" s="321">
        <v>508.5333333333333</v>
      </c>
      <c r="I471" s="321">
        <v>514.56666666666661</v>
      </c>
      <c r="J471" s="321">
        <v>524.58333333333326</v>
      </c>
      <c r="K471" s="320">
        <v>504.55</v>
      </c>
      <c r="L471" s="320">
        <v>488.5</v>
      </c>
      <c r="M471" s="320">
        <v>6.0619699999999996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1268.45</v>
      </c>
      <c r="D472" s="321">
        <v>1274.5</v>
      </c>
      <c r="E472" s="321">
        <v>1254</v>
      </c>
      <c r="F472" s="321">
        <v>1239.55</v>
      </c>
      <c r="G472" s="321">
        <v>1219.05</v>
      </c>
      <c r="H472" s="321">
        <v>1288.95</v>
      </c>
      <c r="I472" s="321">
        <v>1309.45</v>
      </c>
      <c r="J472" s="321">
        <v>1323.9</v>
      </c>
      <c r="K472" s="320">
        <v>1295</v>
      </c>
      <c r="L472" s="320">
        <v>1260.05</v>
      </c>
      <c r="M472" s="320">
        <v>4.9152300000000002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53.7</v>
      </c>
      <c r="D473" s="321">
        <v>53.5</v>
      </c>
      <c r="E473" s="321">
        <v>53</v>
      </c>
      <c r="F473" s="321">
        <v>52.3</v>
      </c>
      <c r="G473" s="321">
        <v>51.8</v>
      </c>
      <c r="H473" s="321">
        <v>54.2</v>
      </c>
      <c r="I473" s="321">
        <v>54.7</v>
      </c>
      <c r="J473" s="321">
        <v>55.400000000000006</v>
      </c>
      <c r="K473" s="320">
        <v>54</v>
      </c>
      <c r="L473" s="320">
        <v>52.8</v>
      </c>
      <c r="M473" s="320">
        <v>38.623060000000002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203.85</v>
      </c>
      <c r="D474" s="321">
        <v>204.65</v>
      </c>
      <c r="E474" s="321">
        <v>200.3</v>
      </c>
      <c r="F474" s="321">
        <v>196.75</v>
      </c>
      <c r="G474" s="321">
        <v>192.4</v>
      </c>
      <c r="H474" s="321">
        <v>208.20000000000002</v>
      </c>
      <c r="I474" s="321">
        <v>212.54999999999998</v>
      </c>
      <c r="J474" s="321">
        <v>216.10000000000002</v>
      </c>
      <c r="K474" s="320">
        <v>209</v>
      </c>
      <c r="L474" s="320">
        <v>201.1</v>
      </c>
      <c r="M474" s="320">
        <v>2.2402299999999999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831.05</v>
      </c>
      <c r="D475" s="321">
        <v>831.56666666666661</v>
      </c>
      <c r="E475" s="321">
        <v>823.48333333333323</v>
      </c>
      <c r="F475" s="321">
        <v>815.91666666666663</v>
      </c>
      <c r="G475" s="321">
        <v>807.83333333333326</v>
      </c>
      <c r="H475" s="321">
        <v>839.13333333333321</v>
      </c>
      <c r="I475" s="321">
        <v>847.2166666666667</v>
      </c>
      <c r="J475" s="321">
        <v>854.78333333333319</v>
      </c>
      <c r="K475" s="320">
        <v>839.65</v>
      </c>
      <c r="L475" s="320">
        <v>824</v>
      </c>
      <c r="M475" s="320">
        <v>0.45549000000000001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175</v>
      </c>
      <c r="D476" s="321">
        <v>175</v>
      </c>
      <c r="E476" s="321">
        <v>175</v>
      </c>
      <c r="F476" s="321">
        <v>175</v>
      </c>
      <c r="G476" s="321">
        <v>175</v>
      </c>
      <c r="H476" s="321">
        <v>175</v>
      </c>
      <c r="I476" s="321">
        <v>175</v>
      </c>
      <c r="J476" s="321">
        <v>175</v>
      </c>
      <c r="K476" s="320">
        <v>175</v>
      </c>
      <c r="L476" s="320">
        <v>175</v>
      </c>
      <c r="M476" s="320">
        <v>6.6947299999999998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75.099999999999994</v>
      </c>
      <c r="D477" s="321">
        <v>75.25</v>
      </c>
      <c r="E477" s="321">
        <v>74.099999999999994</v>
      </c>
      <c r="F477" s="321">
        <v>73.099999999999994</v>
      </c>
      <c r="G477" s="321">
        <v>71.949999999999989</v>
      </c>
      <c r="H477" s="321">
        <v>76.25</v>
      </c>
      <c r="I477" s="321">
        <v>77.400000000000006</v>
      </c>
      <c r="J477" s="321">
        <v>78.400000000000006</v>
      </c>
      <c r="K477" s="320">
        <v>76.400000000000006</v>
      </c>
      <c r="L477" s="320">
        <v>74.25</v>
      </c>
      <c r="M477" s="320">
        <v>129.85991999999999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628.75</v>
      </c>
      <c r="D478" s="321">
        <v>625.88333333333333</v>
      </c>
      <c r="E478" s="321">
        <v>621.86666666666667</v>
      </c>
      <c r="F478" s="321">
        <v>614.98333333333335</v>
      </c>
      <c r="G478" s="321">
        <v>610.9666666666667</v>
      </c>
      <c r="H478" s="321">
        <v>632.76666666666665</v>
      </c>
      <c r="I478" s="321">
        <v>636.7833333333333</v>
      </c>
      <c r="J478" s="321">
        <v>643.66666666666663</v>
      </c>
      <c r="K478" s="320">
        <v>629.9</v>
      </c>
      <c r="L478" s="320">
        <v>619</v>
      </c>
      <c r="M478" s="320">
        <v>10.25492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1500.75</v>
      </c>
      <c r="D479" s="321">
        <v>1496.7833333333335</v>
      </c>
      <c r="E479" s="321">
        <v>1475.5666666666671</v>
      </c>
      <c r="F479" s="321">
        <v>1450.3833333333334</v>
      </c>
      <c r="G479" s="321">
        <v>1429.166666666667</v>
      </c>
      <c r="H479" s="321">
        <v>1521.9666666666672</v>
      </c>
      <c r="I479" s="321">
        <v>1543.1833333333338</v>
      </c>
      <c r="J479" s="321">
        <v>1568.3666666666672</v>
      </c>
      <c r="K479" s="320">
        <v>1518</v>
      </c>
      <c r="L479" s="320">
        <v>1471.6</v>
      </c>
      <c r="M479" s="320">
        <v>3.7438899999999999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12.15</v>
      </c>
      <c r="D480" s="321">
        <v>12.083333333333334</v>
      </c>
      <c r="E480" s="321">
        <v>11.966666666666669</v>
      </c>
      <c r="F480" s="321">
        <v>11.783333333333335</v>
      </c>
      <c r="G480" s="321">
        <v>11.66666666666667</v>
      </c>
      <c r="H480" s="321">
        <v>12.266666666666667</v>
      </c>
      <c r="I480" s="321">
        <v>12.383333333333331</v>
      </c>
      <c r="J480" s="321">
        <v>12.566666666666666</v>
      </c>
      <c r="K480" s="320">
        <v>12.2</v>
      </c>
      <c r="L480" s="320">
        <v>11.9</v>
      </c>
      <c r="M480" s="320">
        <v>30.86655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622.75</v>
      </c>
      <c r="D481" s="321">
        <v>620.65</v>
      </c>
      <c r="E481" s="321">
        <v>613.5</v>
      </c>
      <c r="F481" s="321">
        <v>604.25</v>
      </c>
      <c r="G481" s="321">
        <v>597.1</v>
      </c>
      <c r="H481" s="321">
        <v>629.9</v>
      </c>
      <c r="I481" s="321">
        <v>637.04999999999984</v>
      </c>
      <c r="J481" s="321">
        <v>646.29999999999995</v>
      </c>
      <c r="K481" s="320">
        <v>627.79999999999995</v>
      </c>
      <c r="L481" s="320">
        <v>611.4</v>
      </c>
      <c r="M481" s="320">
        <v>2.2221500000000001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114.15</v>
      </c>
      <c r="D482" s="321">
        <v>110.71666666666665</v>
      </c>
      <c r="E482" s="321">
        <v>106.08333333333331</v>
      </c>
      <c r="F482" s="321">
        <v>98.016666666666666</v>
      </c>
      <c r="G482" s="321">
        <v>93.383333333333326</v>
      </c>
      <c r="H482" s="321">
        <v>118.7833333333333</v>
      </c>
      <c r="I482" s="321">
        <v>123.41666666666666</v>
      </c>
      <c r="J482" s="321">
        <v>131.48333333333329</v>
      </c>
      <c r="K482" s="320">
        <v>115.35</v>
      </c>
      <c r="L482" s="320">
        <v>102.65</v>
      </c>
      <c r="M482" s="320">
        <v>56.852409999999999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16.25</v>
      </c>
      <c r="D483" s="321">
        <v>15.833333333333334</v>
      </c>
      <c r="E483" s="321">
        <v>15.216666666666669</v>
      </c>
      <c r="F483" s="321">
        <v>14.183333333333335</v>
      </c>
      <c r="G483" s="321">
        <v>13.56666666666667</v>
      </c>
      <c r="H483" s="321">
        <v>16.866666666666667</v>
      </c>
      <c r="I483" s="321">
        <v>17.483333333333331</v>
      </c>
      <c r="J483" s="321">
        <v>18.516666666666666</v>
      </c>
      <c r="K483" s="320">
        <v>16.45</v>
      </c>
      <c r="L483" s="320">
        <v>14.8</v>
      </c>
      <c r="M483" s="320">
        <v>60.33372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6670.55</v>
      </c>
      <c r="D484" s="321">
        <v>6641.4833333333336</v>
      </c>
      <c r="E484" s="321">
        <v>6594.1166666666668</v>
      </c>
      <c r="F484" s="321">
        <v>6517.6833333333334</v>
      </c>
      <c r="G484" s="321">
        <v>6470.3166666666666</v>
      </c>
      <c r="H484" s="321">
        <v>6717.916666666667</v>
      </c>
      <c r="I484" s="321">
        <v>6765.2833333333338</v>
      </c>
      <c r="J484" s="321">
        <v>6841.7166666666672</v>
      </c>
      <c r="K484" s="320">
        <v>6688.85</v>
      </c>
      <c r="L484" s="320">
        <v>6565.05</v>
      </c>
      <c r="M484" s="320">
        <v>2.1683699999999999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41.1</v>
      </c>
      <c r="D485" s="321">
        <v>40.283333333333331</v>
      </c>
      <c r="E485" s="321">
        <v>39.316666666666663</v>
      </c>
      <c r="F485" s="321">
        <v>37.533333333333331</v>
      </c>
      <c r="G485" s="321">
        <v>36.566666666666663</v>
      </c>
      <c r="H485" s="321">
        <v>42.066666666666663</v>
      </c>
      <c r="I485" s="321">
        <v>43.033333333333331</v>
      </c>
      <c r="J485" s="321">
        <v>44.816666666666663</v>
      </c>
      <c r="K485" s="320">
        <v>41.25</v>
      </c>
      <c r="L485" s="320">
        <v>38.5</v>
      </c>
      <c r="M485" s="320">
        <v>145.45312000000001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781.55</v>
      </c>
      <c r="D486" s="321">
        <v>778.51666666666677</v>
      </c>
      <c r="E486" s="321">
        <v>773.53333333333353</v>
      </c>
      <c r="F486" s="321">
        <v>765.51666666666677</v>
      </c>
      <c r="G486" s="321">
        <v>760.53333333333353</v>
      </c>
      <c r="H486" s="321">
        <v>786.53333333333353</v>
      </c>
      <c r="I486" s="321">
        <v>791.51666666666688</v>
      </c>
      <c r="J486" s="321">
        <v>799.53333333333353</v>
      </c>
      <c r="K486" s="320">
        <v>783.5</v>
      </c>
      <c r="L486" s="320">
        <v>770.5</v>
      </c>
      <c r="M486" s="320">
        <v>14.679550000000001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987.1</v>
      </c>
      <c r="D487" s="321">
        <v>995.35</v>
      </c>
      <c r="E487" s="321">
        <v>975.75</v>
      </c>
      <c r="F487" s="321">
        <v>964.4</v>
      </c>
      <c r="G487" s="321">
        <v>944.8</v>
      </c>
      <c r="H487" s="321">
        <v>1006.7</v>
      </c>
      <c r="I487" s="321">
        <v>1026.3000000000002</v>
      </c>
      <c r="J487" s="321">
        <v>1037.6500000000001</v>
      </c>
      <c r="K487" s="320">
        <v>1014.95</v>
      </c>
      <c r="L487" s="320">
        <v>984</v>
      </c>
      <c r="M487" s="320">
        <v>0.51756999999999997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408.05</v>
      </c>
      <c r="D488" s="321">
        <v>400</v>
      </c>
      <c r="E488" s="321">
        <v>382.5</v>
      </c>
      <c r="F488" s="321">
        <v>356.95</v>
      </c>
      <c r="G488" s="321">
        <v>339.45</v>
      </c>
      <c r="H488" s="321">
        <v>425.55</v>
      </c>
      <c r="I488" s="321">
        <v>443.05</v>
      </c>
      <c r="J488" s="321">
        <v>468.6</v>
      </c>
      <c r="K488" s="320">
        <v>417.5</v>
      </c>
      <c r="L488" s="320">
        <v>374.45</v>
      </c>
      <c r="M488" s="320">
        <v>4.1779700000000002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37.700000000000003</v>
      </c>
      <c r="D489" s="321">
        <v>36.75</v>
      </c>
      <c r="E489" s="321">
        <v>35.35</v>
      </c>
      <c r="F489" s="321">
        <v>33</v>
      </c>
      <c r="G489" s="321">
        <v>31.6</v>
      </c>
      <c r="H489" s="321">
        <v>39.1</v>
      </c>
      <c r="I489" s="321">
        <v>40.500000000000007</v>
      </c>
      <c r="J489" s="321">
        <v>42.85</v>
      </c>
      <c r="K489" s="320">
        <v>38.15</v>
      </c>
      <c r="L489" s="320">
        <v>34.4</v>
      </c>
      <c r="M489" s="320">
        <v>134.76856000000001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1002.3</v>
      </c>
      <c r="D490" s="321">
        <v>979.68333333333339</v>
      </c>
      <c r="E490" s="321">
        <v>944.91666666666674</v>
      </c>
      <c r="F490" s="321">
        <v>887.5333333333333</v>
      </c>
      <c r="G490" s="321">
        <v>852.76666666666665</v>
      </c>
      <c r="H490" s="321">
        <v>1037.0666666666668</v>
      </c>
      <c r="I490" s="321">
        <v>1071.8333333333335</v>
      </c>
      <c r="J490" s="321">
        <v>1129.2166666666669</v>
      </c>
      <c r="K490" s="320">
        <v>1014.45</v>
      </c>
      <c r="L490" s="320">
        <v>922.3</v>
      </c>
      <c r="M490" s="320">
        <v>2.0638999999999998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369.55</v>
      </c>
      <c r="D491" s="321">
        <v>365.76666666666665</v>
      </c>
      <c r="E491" s="321">
        <v>349.5333333333333</v>
      </c>
      <c r="F491" s="321">
        <v>329.51666666666665</v>
      </c>
      <c r="G491" s="321">
        <v>313.2833333333333</v>
      </c>
      <c r="H491" s="321">
        <v>385.7833333333333</v>
      </c>
      <c r="I491" s="321">
        <v>402.01666666666665</v>
      </c>
      <c r="J491" s="321">
        <v>422.0333333333333</v>
      </c>
      <c r="K491" s="320">
        <v>382</v>
      </c>
      <c r="L491" s="320">
        <v>345.75</v>
      </c>
      <c r="M491" s="320">
        <v>6.2266700000000004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938.9</v>
      </c>
      <c r="D492" s="321">
        <v>943.33333333333337</v>
      </c>
      <c r="E492" s="321">
        <v>927.31666666666672</v>
      </c>
      <c r="F492" s="321">
        <v>915.73333333333335</v>
      </c>
      <c r="G492" s="321">
        <v>899.7166666666667</v>
      </c>
      <c r="H492" s="321">
        <v>954.91666666666674</v>
      </c>
      <c r="I492" s="321">
        <v>970.93333333333339</v>
      </c>
      <c r="J492" s="321">
        <v>982.51666666666677</v>
      </c>
      <c r="K492" s="320">
        <v>959.35</v>
      </c>
      <c r="L492" s="320">
        <v>931.75</v>
      </c>
      <c r="M492" s="320">
        <v>4.4668999999999999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405.8</v>
      </c>
      <c r="D493" s="321">
        <v>406.63333333333338</v>
      </c>
      <c r="E493" s="321">
        <v>402.36666666666679</v>
      </c>
      <c r="F493" s="321">
        <v>398.93333333333339</v>
      </c>
      <c r="G493" s="321">
        <v>394.6666666666668</v>
      </c>
      <c r="H493" s="321">
        <v>410.06666666666678</v>
      </c>
      <c r="I493" s="321">
        <v>414.33333333333331</v>
      </c>
      <c r="J493" s="321">
        <v>417.76666666666677</v>
      </c>
      <c r="K493" s="320">
        <v>410.9</v>
      </c>
      <c r="L493" s="320">
        <v>403.2</v>
      </c>
      <c r="M493" s="320">
        <v>85.227500000000006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2261.35</v>
      </c>
      <c r="D494" s="321">
        <v>2233.7833333333333</v>
      </c>
      <c r="E494" s="321">
        <v>2177.5666666666666</v>
      </c>
      <c r="F494" s="321">
        <v>2093.7833333333333</v>
      </c>
      <c r="G494" s="321">
        <v>2037.5666666666666</v>
      </c>
      <c r="H494" s="321">
        <v>2317.5666666666666</v>
      </c>
      <c r="I494" s="321">
        <v>2373.7833333333328</v>
      </c>
      <c r="J494" s="321">
        <v>2457.5666666666666</v>
      </c>
      <c r="K494" s="320">
        <v>2290</v>
      </c>
      <c r="L494" s="320">
        <v>2150</v>
      </c>
      <c r="M494" s="320">
        <v>1.6154900000000001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219.25</v>
      </c>
      <c r="D495" s="321">
        <v>218.46666666666667</v>
      </c>
      <c r="E495" s="321">
        <v>216.28333333333333</v>
      </c>
      <c r="F495" s="321">
        <v>213.31666666666666</v>
      </c>
      <c r="G495" s="321">
        <v>211.13333333333333</v>
      </c>
      <c r="H495" s="321">
        <v>221.43333333333334</v>
      </c>
      <c r="I495" s="321">
        <v>223.61666666666667</v>
      </c>
      <c r="J495" s="321">
        <v>226.58333333333334</v>
      </c>
      <c r="K495" s="320">
        <v>220.65</v>
      </c>
      <c r="L495" s="320">
        <v>215.5</v>
      </c>
      <c r="M495" s="320">
        <v>3.5022000000000002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1977.5</v>
      </c>
      <c r="D496" s="321">
        <v>1971.4333333333334</v>
      </c>
      <c r="E496" s="321">
        <v>1959.2666666666669</v>
      </c>
      <c r="F496" s="321">
        <v>1941.0333333333335</v>
      </c>
      <c r="G496" s="321">
        <v>1928.866666666667</v>
      </c>
      <c r="H496" s="321">
        <v>1989.6666666666667</v>
      </c>
      <c r="I496" s="321">
        <v>2001.8333333333333</v>
      </c>
      <c r="J496" s="321">
        <v>2020.0666666666666</v>
      </c>
      <c r="K496" s="320">
        <v>1983.6</v>
      </c>
      <c r="L496" s="320">
        <v>1953.2</v>
      </c>
      <c r="M496" s="320">
        <v>0.1361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741.4</v>
      </c>
      <c r="D497" s="321">
        <v>745.4666666666667</v>
      </c>
      <c r="E497" s="321">
        <v>733.93333333333339</v>
      </c>
      <c r="F497" s="321">
        <v>726.4666666666667</v>
      </c>
      <c r="G497" s="321">
        <v>714.93333333333339</v>
      </c>
      <c r="H497" s="321">
        <v>752.93333333333339</v>
      </c>
      <c r="I497" s="321">
        <v>764.4666666666667</v>
      </c>
      <c r="J497" s="321">
        <v>771.93333333333339</v>
      </c>
      <c r="K497" s="320">
        <v>757</v>
      </c>
      <c r="L497" s="320">
        <v>738</v>
      </c>
      <c r="M497" s="320">
        <v>2.6271300000000002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3841.45</v>
      </c>
      <c r="D498" s="321">
        <v>3864.0333333333333</v>
      </c>
      <c r="E498" s="321">
        <v>3798.0666666666666</v>
      </c>
      <c r="F498" s="321">
        <v>3754.6833333333334</v>
      </c>
      <c r="G498" s="321">
        <v>3688.7166666666667</v>
      </c>
      <c r="H498" s="321">
        <v>3907.4166666666665</v>
      </c>
      <c r="I498" s="321">
        <v>3973.3833333333328</v>
      </c>
      <c r="J498" s="321">
        <v>4016.7666666666664</v>
      </c>
      <c r="K498" s="320">
        <v>3930</v>
      </c>
      <c r="L498" s="320">
        <v>3820.65</v>
      </c>
      <c r="M498" s="320">
        <v>0.34821999999999997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1260.8499999999999</v>
      </c>
      <c r="D499" s="321">
        <v>1256.5</v>
      </c>
      <c r="E499" s="321">
        <v>1248.3</v>
      </c>
      <c r="F499" s="321">
        <v>1235.75</v>
      </c>
      <c r="G499" s="321">
        <v>1227.55</v>
      </c>
      <c r="H499" s="321">
        <v>1269.05</v>
      </c>
      <c r="I499" s="321">
        <v>1277.2499999999998</v>
      </c>
      <c r="J499" s="321">
        <v>1289.8</v>
      </c>
      <c r="K499" s="320">
        <v>1264.7</v>
      </c>
      <c r="L499" s="320">
        <v>1243.95</v>
      </c>
      <c r="M499" s="320">
        <v>4.4033600000000002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436.15</v>
      </c>
      <c r="D500" s="321">
        <v>438.73333333333335</v>
      </c>
      <c r="E500" s="321">
        <v>430.4666666666667</v>
      </c>
      <c r="F500" s="321">
        <v>424.78333333333336</v>
      </c>
      <c r="G500" s="321">
        <v>416.51666666666671</v>
      </c>
      <c r="H500" s="321">
        <v>444.41666666666669</v>
      </c>
      <c r="I500" s="321">
        <v>452.68333333333334</v>
      </c>
      <c r="J500" s="321">
        <v>458.36666666666667</v>
      </c>
      <c r="K500" s="320">
        <v>447</v>
      </c>
      <c r="L500" s="320">
        <v>433.05</v>
      </c>
      <c r="M500" s="320">
        <v>9.5922999999999998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184.3</v>
      </c>
      <c r="D501" s="321">
        <v>179.93333333333331</v>
      </c>
      <c r="E501" s="321">
        <v>172.36666666666662</v>
      </c>
      <c r="F501" s="321">
        <v>160.43333333333331</v>
      </c>
      <c r="G501" s="321">
        <v>152.86666666666662</v>
      </c>
      <c r="H501" s="321">
        <v>191.86666666666662</v>
      </c>
      <c r="I501" s="321">
        <v>199.43333333333328</v>
      </c>
      <c r="J501" s="321">
        <v>211.36666666666662</v>
      </c>
      <c r="K501" s="320">
        <v>187.5</v>
      </c>
      <c r="L501" s="320">
        <v>168</v>
      </c>
      <c r="M501" s="320">
        <v>92.442490000000006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95.1</v>
      </c>
      <c r="D502" s="321">
        <v>93.883333333333326</v>
      </c>
      <c r="E502" s="321">
        <v>91.916666666666657</v>
      </c>
      <c r="F502" s="321">
        <v>88.733333333333334</v>
      </c>
      <c r="G502" s="321">
        <v>86.766666666666666</v>
      </c>
      <c r="H502" s="321">
        <v>97.066666666666649</v>
      </c>
      <c r="I502" s="321">
        <v>99.033333333333317</v>
      </c>
      <c r="J502" s="321">
        <v>102.21666666666664</v>
      </c>
      <c r="K502" s="320">
        <v>95.85</v>
      </c>
      <c r="L502" s="320">
        <v>90.7</v>
      </c>
      <c r="M502" s="320">
        <v>20.187090000000001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474.25</v>
      </c>
      <c r="D503" s="321">
        <v>477.36666666666662</v>
      </c>
      <c r="E503" s="321">
        <v>466.88333333333321</v>
      </c>
      <c r="F503" s="321">
        <v>459.51666666666659</v>
      </c>
      <c r="G503" s="321">
        <v>449.03333333333319</v>
      </c>
      <c r="H503" s="321">
        <v>484.73333333333323</v>
      </c>
      <c r="I503" s="321">
        <v>495.2166666666667</v>
      </c>
      <c r="J503" s="321">
        <v>502.58333333333326</v>
      </c>
      <c r="K503" s="320">
        <v>487.85</v>
      </c>
      <c r="L503" s="320">
        <v>470</v>
      </c>
      <c r="M503" s="320">
        <v>1.11907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1603.65</v>
      </c>
      <c r="D504" s="321">
        <v>1595.6333333333332</v>
      </c>
      <c r="E504" s="321">
        <v>1578.0166666666664</v>
      </c>
      <c r="F504" s="321">
        <v>1552.3833333333332</v>
      </c>
      <c r="G504" s="321">
        <v>1534.7666666666664</v>
      </c>
      <c r="H504" s="321">
        <v>1621.2666666666664</v>
      </c>
      <c r="I504" s="321">
        <v>1638.8833333333332</v>
      </c>
      <c r="J504" s="321">
        <v>1664.5166666666664</v>
      </c>
      <c r="K504" s="320">
        <v>1613.25</v>
      </c>
      <c r="L504" s="320">
        <v>1570</v>
      </c>
      <c r="M504" s="320">
        <v>1.66665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601.79999999999995</v>
      </c>
      <c r="D505" s="321">
        <v>598.16666666666663</v>
      </c>
      <c r="E505" s="321">
        <v>592.93333333333328</v>
      </c>
      <c r="F505" s="321">
        <v>584.06666666666661</v>
      </c>
      <c r="G505" s="321">
        <v>578.83333333333326</v>
      </c>
      <c r="H505" s="321">
        <v>607.0333333333333</v>
      </c>
      <c r="I505" s="321">
        <v>612.26666666666665</v>
      </c>
      <c r="J505" s="321">
        <v>621.13333333333333</v>
      </c>
      <c r="K505" s="320">
        <v>603.4</v>
      </c>
      <c r="L505" s="320">
        <v>589.29999999999995</v>
      </c>
      <c r="M505" s="320">
        <v>42.839970000000001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282.85000000000002</v>
      </c>
      <c r="D506" s="321">
        <v>277.76666666666671</v>
      </c>
      <c r="E506" s="321">
        <v>270.73333333333341</v>
      </c>
      <c r="F506" s="321">
        <v>258.61666666666667</v>
      </c>
      <c r="G506" s="321">
        <v>251.58333333333337</v>
      </c>
      <c r="H506" s="321">
        <v>289.88333333333344</v>
      </c>
      <c r="I506" s="321">
        <v>296.91666666666674</v>
      </c>
      <c r="J506" s="321">
        <v>309.03333333333347</v>
      </c>
      <c r="K506" s="320">
        <v>284.8</v>
      </c>
      <c r="L506" s="320">
        <v>265.64999999999998</v>
      </c>
      <c r="M506" s="320">
        <v>18.390470000000001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12.65</v>
      </c>
      <c r="D507" s="321">
        <v>12.533333333333333</v>
      </c>
      <c r="E507" s="321">
        <v>12.366666666666667</v>
      </c>
      <c r="F507" s="321">
        <v>12.083333333333334</v>
      </c>
      <c r="G507" s="321">
        <v>11.916666666666668</v>
      </c>
      <c r="H507" s="321">
        <v>12.816666666666666</v>
      </c>
      <c r="I507" s="321">
        <v>12.983333333333334</v>
      </c>
      <c r="J507" s="321">
        <v>13.266666666666666</v>
      </c>
      <c r="K507" s="320">
        <v>12.7</v>
      </c>
      <c r="L507" s="320">
        <v>12.25</v>
      </c>
      <c r="M507" s="320">
        <v>873.42736000000002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299.8</v>
      </c>
      <c r="D508" s="355">
        <v>295.61666666666667</v>
      </c>
      <c r="E508" s="355">
        <v>289.33333333333337</v>
      </c>
      <c r="F508" s="355">
        <v>278.86666666666667</v>
      </c>
      <c r="G508" s="355">
        <v>272.58333333333337</v>
      </c>
      <c r="H508" s="355">
        <v>306.08333333333337</v>
      </c>
      <c r="I508" s="355">
        <v>312.36666666666667</v>
      </c>
      <c r="J508" s="354">
        <v>322.83333333333337</v>
      </c>
      <c r="K508" s="354">
        <v>301.89999999999998</v>
      </c>
      <c r="L508" s="354">
        <v>285.14999999999998</v>
      </c>
      <c r="M508" s="270">
        <v>136.9803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377.25</v>
      </c>
      <c r="D509" s="355">
        <v>374.41666666666669</v>
      </c>
      <c r="E509" s="355">
        <v>368.83333333333337</v>
      </c>
      <c r="F509" s="355">
        <v>360.41666666666669</v>
      </c>
      <c r="G509" s="355">
        <v>354.83333333333337</v>
      </c>
      <c r="H509" s="355">
        <v>382.83333333333337</v>
      </c>
      <c r="I509" s="355">
        <v>388.41666666666674</v>
      </c>
      <c r="J509" s="354">
        <v>396.83333333333337</v>
      </c>
      <c r="K509" s="354">
        <v>380</v>
      </c>
      <c r="L509" s="354">
        <v>366</v>
      </c>
      <c r="M509" s="270">
        <v>5.0830599999999997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1559.6</v>
      </c>
      <c r="D510" s="355">
        <v>1544.5</v>
      </c>
      <c r="E510" s="355">
        <v>1524</v>
      </c>
      <c r="F510" s="355">
        <v>1488.4</v>
      </c>
      <c r="G510" s="355">
        <v>1467.9</v>
      </c>
      <c r="H510" s="355">
        <v>1580.1</v>
      </c>
      <c r="I510" s="355">
        <v>1600.6</v>
      </c>
      <c r="J510" s="354">
        <v>1636.1999999999998</v>
      </c>
      <c r="K510" s="354">
        <v>1565</v>
      </c>
      <c r="L510" s="354">
        <v>1508.9</v>
      </c>
      <c r="M510" s="270">
        <v>0.48932999999999999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03"/>
      <c r="B5" s="404"/>
      <c r="C5" s="403"/>
      <c r="D5" s="40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05" t="s">
        <v>564</v>
      </c>
      <c r="C7" s="404"/>
      <c r="D7" s="7">
        <f>Main!B10</f>
        <v>44655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44652</v>
      </c>
      <c r="B10" s="29">
        <v>540615</v>
      </c>
      <c r="C10" s="28" t="s">
        <v>889</v>
      </c>
      <c r="D10" s="28" t="s">
        <v>924</v>
      </c>
      <c r="E10" s="28" t="s">
        <v>574</v>
      </c>
      <c r="F10" s="87">
        <v>750000</v>
      </c>
      <c r="G10" s="29">
        <v>2.41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44652</v>
      </c>
      <c r="B11" s="29">
        <v>543499</v>
      </c>
      <c r="C11" s="28" t="s">
        <v>895</v>
      </c>
      <c r="D11" s="28" t="s">
        <v>891</v>
      </c>
      <c r="E11" s="28" t="s">
        <v>573</v>
      </c>
      <c r="F11" s="87">
        <v>36000</v>
      </c>
      <c r="G11" s="29">
        <v>20.329999999999998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44652</v>
      </c>
      <c r="B12" s="29">
        <v>517356</v>
      </c>
      <c r="C12" s="28" t="s">
        <v>925</v>
      </c>
      <c r="D12" s="28" t="s">
        <v>867</v>
      </c>
      <c r="E12" s="28" t="s">
        <v>574</v>
      </c>
      <c r="F12" s="87">
        <v>902012</v>
      </c>
      <c r="G12" s="29">
        <v>1.66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44652</v>
      </c>
      <c r="B13" s="29">
        <v>539773</v>
      </c>
      <c r="C13" s="28" t="s">
        <v>896</v>
      </c>
      <c r="D13" s="28" t="s">
        <v>897</v>
      </c>
      <c r="E13" s="28" t="s">
        <v>573</v>
      </c>
      <c r="F13" s="87">
        <v>269132</v>
      </c>
      <c r="G13" s="29">
        <v>3.91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44652</v>
      </c>
      <c r="B14" s="29">
        <v>539773</v>
      </c>
      <c r="C14" s="28" t="s">
        <v>896</v>
      </c>
      <c r="D14" s="28" t="s">
        <v>926</v>
      </c>
      <c r="E14" s="28" t="s">
        <v>573</v>
      </c>
      <c r="F14" s="87">
        <v>476633</v>
      </c>
      <c r="G14" s="29">
        <v>4.0199999999999996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44652</v>
      </c>
      <c r="B15" s="29">
        <v>537492</v>
      </c>
      <c r="C15" s="28" t="s">
        <v>903</v>
      </c>
      <c r="D15" s="28" t="s">
        <v>927</v>
      </c>
      <c r="E15" s="28" t="s">
        <v>574</v>
      </c>
      <c r="F15" s="87">
        <v>100000</v>
      </c>
      <c r="G15" s="29">
        <v>8.91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44652</v>
      </c>
      <c r="B16" s="29">
        <v>537492</v>
      </c>
      <c r="C16" s="28" t="s">
        <v>903</v>
      </c>
      <c r="D16" s="28" t="s">
        <v>928</v>
      </c>
      <c r="E16" s="28" t="s">
        <v>573</v>
      </c>
      <c r="F16" s="87">
        <v>70000</v>
      </c>
      <c r="G16" s="29">
        <v>8.91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44652</v>
      </c>
      <c r="B17" s="29">
        <v>540135</v>
      </c>
      <c r="C17" s="28" t="s">
        <v>884</v>
      </c>
      <c r="D17" s="28" t="s">
        <v>898</v>
      </c>
      <c r="E17" s="28" t="s">
        <v>573</v>
      </c>
      <c r="F17" s="87">
        <v>5000000</v>
      </c>
      <c r="G17" s="29">
        <v>2.88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44652</v>
      </c>
      <c r="B18" s="29">
        <v>540135</v>
      </c>
      <c r="C18" s="28" t="s">
        <v>884</v>
      </c>
      <c r="D18" s="28" t="s">
        <v>898</v>
      </c>
      <c r="E18" s="28" t="s">
        <v>574</v>
      </c>
      <c r="F18" s="87">
        <v>4654273</v>
      </c>
      <c r="G18" s="29">
        <v>2.88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44652</v>
      </c>
      <c r="B19" s="29">
        <v>540135</v>
      </c>
      <c r="C19" s="28" t="s">
        <v>884</v>
      </c>
      <c r="D19" s="28" t="s">
        <v>929</v>
      </c>
      <c r="E19" s="28" t="s">
        <v>573</v>
      </c>
      <c r="F19" s="87">
        <v>3503023</v>
      </c>
      <c r="G19" s="29">
        <v>2.88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44652</v>
      </c>
      <c r="B20" s="29">
        <v>540135</v>
      </c>
      <c r="C20" s="28" t="s">
        <v>884</v>
      </c>
      <c r="D20" s="28" t="s">
        <v>929</v>
      </c>
      <c r="E20" s="28" t="s">
        <v>574</v>
      </c>
      <c r="F20" s="87">
        <v>3503023</v>
      </c>
      <c r="G20" s="29">
        <v>2.88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44652</v>
      </c>
      <c r="B21" s="29">
        <v>540135</v>
      </c>
      <c r="C21" s="28" t="s">
        <v>884</v>
      </c>
      <c r="D21" s="28" t="s">
        <v>890</v>
      </c>
      <c r="E21" s="28" t="s">
        <v>573</v>
      </c>
      <c r="F21" s="87">
        <v>5606019</v>
      </c>
      <c r="G21" s="29">
        <v>2.88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44652</v>
      </c>
      <c r="B22" s="29">
        <v>540135</v>
      </c>
      <c r="C22" s="28" t="s">
        <v>884</v>
      </c>
      <c r="D22" s="28" t="s">
        <v>890</v>
      </c>
      <c r="E22" s="28" t="s">
        <v>574</v>
      </c>
      <c r="F22" s="87">
        <v>6842104</v>
      </c>
      <c r="G22" s="29">
        <v>2.88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44652</v>
      </c>
      <c r="B23" s="29">
        <v>540135</v>
      </c>
      <c r="C23" s="28" t="s">
        <v>884</v>
      </c>
      <c r="D23" s="28" t="s">
        <v>892</v>
      </c>
      <c r="E23" s="28" t="s">
        <v>573</v>
      </c>
      <c r="F23" s="87">
        <v>3205010</v>
      </c>
      <c r="G23" s="29">
        <v>2.88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44652</v>
      </c>
      <c r="B24" s="29">
        <v>540135</v>
      </c>
      <c r="C24" s="28" t="s">
        <v>884</v>
      </c>
      <c r="D24" s="28" t="s">
        <v>892</v>
      </c>
      <c r="E24" s="28" t="s">
        <v>574</v>
      </c>
      <c r="F24" s="87">
        <v>3150010</v>
      </c>
      <c r="G24" s="29">
        <v>2.88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44652</v>
      </c>
      <c r="B25" s="29">
        <v>540135</v>
      </c>
      <c r="C25" s="28" t="s">
        <v>884</v>
      </c>
      <c r="D25" s="28" t="s">
        <v>930</v>
      </c>
      <c r="E25" s="28" t="s">
        <v>573</v>
      </c>
      <c r="F25" s="87">
        <v>1999999</v>
      </c>
      <c r="G25" s="29">
        <v>2.88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44652</v>
      </c>
      <c r="B26" s="29">
        <v>540135</v>
      </c>
      <c r="C26" s="28" t="s">
        <v>884</v>
      </c>
      <c r="D26" s="28" t="s">
        <v>930</v>
      </c>
      <c r="E26" s="28" t="s">
        <v>574</v>
      </c>
      <c r="F26" s="87">
        <v>3298199</v>
      </c>
      <c r="G26" s="29">
        <v>2.88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44652</v>
      </c>
      <c r="B27" s="29">
        <v>543443</v>
      </c>
      <c r="C27" s="28" t="s">
        <v>931</v>
      </c>
      <c r="D27" s="28" t="s">
        <v>932</v>
      </c>
      <c r="E27" s="28" t="s">
        <v>574</v>
      </c>
      <c r="F27" s="87">
        <v>28000</v>
      </c>
      <c r="G27" s="29">
        <v>20.41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44652</v>
      </c>
      <c r="B28" s="29">
        <v>540956</v>
      </c>
      <c r="C28" s="28" t="s">
        <v>933</v>
      </c>
      <c r="D28" s="28" t="s">
        <v>934</v>
      </c>
      <c r="E28" s="28" t="s">
        <v>574</v>
      </c>
      <c r="F28" s="87">
        <v>644000</v>
      </c>
      <c r="G28" s="29">
        <v>23.65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44652</v>
      </c>
      <c r="B29" s="29">
        <v>522001</v>
      </c>
      <c r="C29" s="28" t="s">
        <v>935</v>
      </c>
      <c r="D29" s="28" t="s">
        <v>936</v>
      </c>
      <c r="E29" s="28" t="s">
        <v>574</v>
      </c>
      <c r="F29" s="87">
        <v>27358</v>
      </c>
      <c r="G29" s="29">
        <v>20.41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44652</v>
      </c>
      <c r="B30" s="29">
        <v>512379</v>
      </c>
      <c r="C30" s="28" t="s">
        <v>905</v>
      </c>
      <c r="D30" s="28" t="s">
        <v>867</v>
      </c>
      <c r="E30" s="28" t="s">
        <v>573</v>
      </c>
      <c r="F30" s="87">
        <v>2000000</v>
      </c>
      <c r="G30" s="29">
        <v>18.100000000000001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44652</v>
      </c>
      <c r="B31" s="29">
        <v>512379</v>
      </c>
      <c r="C31" s="28" t="s">
        <v>905</v>
      </c>
      <c r="D31" s="28" t="s">
        <v>867</v>
      </c>
      <c r="E31" s="28" t="s">
        <v>574</v>
      </c>
      <c r="F31" s="87">
        <v>648</v>
      </c>
      <c r="G31" s="29">
        <v>18.100000000000001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44652</v>
      </c>
      <c r="B32" s="29">
        <v>540811</v>
      </c>
      <c r="C32" s="28" t="s">
        <v>885</v>
      </c>
      <c r="D32" s="28" t="s">
        <v>937</v>
      </c>
      <c r="E32" s="28" t="s">
        <v>573</v>
      </c>
      <c r="F32" s="87">
        <v>50000</v>
      </c>
      <c r="G32" s="29">
        <v>18.75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44652</v>
      </c>
      <c r="B33" s="29">
        <v>526473</v>
      </c>
      <c r="C33" s="28" t="s">
        <v>938</v>
      </c>
      <c r="D33" s="28" t="s">
        <v>939</v>
      </c>
      <c r="E33" s="28" t="s">
        <v>574</v>
      </c>
      <c r="F33" s="87">
        <v>165317</v>
      </c>
      <c r="G33" s="29">
        <v>45.85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44652</v>
      </c>
      <c r="B34" s="29">
        <v>526473</v>
      </c>
      <c r="C34" s="28" t="s">
        <v>938</v>
      </c>
      <c r="D34" s="28" t="s">
        <v>940</v>
      </c>
      <c r="E34" s="28" t="s">
        <v>574</v>
      </c>
      <c r="F34" s="87">
        <v>441479</v>
      </c>
      <c r="G34" s="29">
        <v>45.85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44652</v>
      </c>
      <c r="B35" s="29">
        <v>526473</v>
      </c>
      <c r="C35" s="28" t="s">
        <v>938</v>
      </c>
      <c r="D35" s="28" t="s">
        <v>941</v>
      </c>
      <c r="E35" s="28" t="s">
        <v>574</v>
      </c>
      <c r="F35" s="87">
        <v>760903</v>
      </c>
      <c r="G35" s="29">
        <v>45.85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44652</v>
      </c>
      <c r="B36" s="29">
        <v>524444</v>
      </c>
      <c r="C36" s="28" t="s">
        <v>942</v>
      </c>
      <c r="D36" s="28" t="s">
        <v>943</v>
      </c>
      <c r="E36" s="28" t="s">
        <v>573</v>
      </c>
      <c r="F36" s="87">
        <v>1655953</v>
      </c>
      <c r="G36" s="29">
        <v>6.18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44652</v>
      </c>
      <c r="B37" s="29">
        <v>524444</v>
      </c>
      <c r="C37" s="28" t="s">
        <v>942</v>
      </c>
      <c r="D37" s="28" t="s">
        <v>943</v>
      </c>
      <c r="E37" s="28" t="s">
        <v>574</v>
      </c>
      <c r="F37" s="87">
        <v>1158953</v>
      </c>
      <c r="G37" s="29">
        <v>5.78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44652</v>
      </c>
      <c r="B38" s="29">
        <v>543444</v>
      </c>
      <c r="C38" s="28" t="s">
        <v>944</v>
      </c>
      <c r="D38" s="28" t="s">
        <v>945</v>
      </c>
      <c r="E38" s="28" t="s">
        <v>573</v>
      </c>
      <c r="F38" s="87">
        <v>21000</v>
      </c>
      <c r="G38" s="29">
        <v>28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44652</v>
      </c>
      <c r="B39" s="29">
        <v>543444</v>
      </c>
      <c r="C39" s="28" t="s">
        <v>944</v>
      </c>
      <c r="D39" s="28" t="s">
        <v>946</v>
      </c>
      <c r="E39" s="28" t="s">
        <v>573</v>
      </c>
      <c r="F39" s="87">
        <v>30000</v>
      </c>
      <c r="G39" s="29">
        <v>28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44652</v>
      </c>
      <c r="B40" s="29">
        <v>543444</v>
      </c>
      <c r="C40" s="28" t="s">
        <v>944</v>
      </c>
      <c r="D40" s="28" t="s">
        <v>947</v>
      </c>
      <c r="E40" s="28" t="s">
        <v>574</v>
      </c>
      <c r="F40" s="87">
        <v>27000</v>
      </c>
      <c r="G40" s="29">
        <v>27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44652</v>
      </c>
      <c r="B41" s="29">
        <v>543444</v>
      </c>
      <c r="C41" s="28" t="s">
        <v>944</v>
      </c>
      <c r="D41" s="28" t="s">
        <v>948</v>
      </c>
      <c r="E41" s="28" t="s">
        <v>573</v>
      </c>
      <c r="F41" s="87">
        <v>30000</v>
      </c>
      <c r="G41" s="29">
        <v>27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44652</v>
      </c>
      <c r="B42" s="29">
        <v>543444</v>
      </c>
      <c r="C42" s="28" t="s">
        <v>944</v>
      </c>
      <c r="D42" s="28" t="s">
        <v>948</v>
      </c>
      <c r="E42" s="28" t="s">
        <v>574</v>
      </c>
      <c r="F42" s="87">
        <v>51000</v>
      </c>
      <c r="G42" s="29">
        <v>28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44652</v>
      </c>
      <c r="B43" s="29">
        <v>540614</v>
      </c>
      <c r="C43" s="28" t="s">
        <v>949</v>
      </c>
      <c r="D43" s="28" t="s">
        <v>904</v>
      </c>
      <c r="E43" s="28" t="s">
        <v>573</v>
      </c>
      <c r="F43" s="87">
        <v>26044</v>
      </c>
      <c r="G43" s="29">
        <v>6.6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44652</v>
      </c>
      <c r="B44" s="29">
        <v>540614</v>
      </c>
      <c r="C44" s="28" t="s">
        <v>949</v>
      </c>
      <c r="D44" s="28" t="s">
        <v>904</v>
      </c>
      <c r="E44" s="28" t="s">
        <v>574</v>
      </c>
      <c r="F44" s="87">
        <v>337165</v>
      </c>
      <c r="G44" s="29">
        <v>6.6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44652</v>
      </c>
      <c r="B45" s="29">
        <v>521005</v>
      </c>
      <c r="C45" s="28" t="s">
        <v>950</v>
      </c>
      <c r="D45" s="28" t="s">
        <v>951</v>
      </c>
      <c r="E45" s="28" t="s">
        <v>574</v>
      </c>
      <c r="F45" s="87">
        <v>32273</v>
      </c>
      <c r="G45" s="29">
        <v>9.6199999999999992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44652</v>
      </c>
      <c r="B46" s="29">
        <v>521005</v>
      </c>
      <c r="C46" s="28" t="s">
        <v>950</v>
      </c>
      <c r="D46" s="28" t="s">
        <v>952</v>
      </c>
      <c r="E46" s="28" t="s">
        <v>574</v>
      </c>
      <c r="F46" s="87">
        <v>15000</v>
      </c>
      <c r="G46" s="29">
        <v>9.6199999999999992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44652</v>
      </c>
      <c r="B47" s="29">
        <v>521005</v>
      </c>
      <c r="C47" s="28" t="s">
        <v>950</v>
      </c>
      <c r="D47" s="28" t="s">
        <v>953</v>
      </c>
      <c r="E47" s="28" t="s">
        <v>574</v>
      </c>
      <c r="F47" s="87">
        <v>25000</v>
      </c>
      <c r="G47" s="29">
        <v>9.6199999999999992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44652</v>
      </c>
      <c r="B48" s="29">
        <v>521005</v>
      </c>
      <c r="C48" s="28" t="s">
        <v>950</v>
      </c>
      <c r="D48" s="28" t="s">
        <v>954</v>
      </c>
      <c r="E48" s="28" t="s">
        <v>573</v>
      </c>
      <c r="F48" s="87">
        <v>14000</v>
      </c>
      <c r="G48" s="29">
        <v>9.6199999999999992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44652</v>
      </c>
      <c r="B49" s="29">
        <v>521005</v>
      </c>
      <c r="C49" s="28" t="s">
        <v>950</v>
      </c>
      <c r="D49" s="28" t="s">
        <v>955</v>
      </c>
      <c r="E49" s="28" t="s">
        <v>573</v>
      </c>
      <c r="F49" s="87">
        <v>20000</v>
      </c>
      <c r="G49" s="29">
        <v>9.6199999999999992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44652</v>
      </c>
      <c r="B50" s="29">
        <v>521005</v>
      </c>
      <c r="C50" s="28" t="s">
        <v>950</v>
      </c>
      <c r="D50" s="28" t="s">
        <v>956</v>
      </c>
      <c r="E50" s="28" t="s">
        <v>573</v>
      </c>
      <c r="F50" s="87">
        <v>9130</v>
      </c>
      <c r="G50" s="29">
        <v>9.6199999999999992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44652</v>
      </c>
      <c r="B51" s="29">
        <v>521005</v>
      </c>
      <c r="C51" s="28" t="s">
        <v>950</v>
      </c>
      <c r="D51" s="28" t="s">
        <v>956</v>
      </c>
      <c r="E51" s="28" t="s">
        <v>574</v>
      </c>
      <c r="F51" s="87">
        <v>19630</v>
      </c>
      <c r="G51" s="29">
        <v>9.6199999999999992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44652</v>
      </c>
      <c r="B52" s="29">
        <v>535730</v>
      </c>
      <c r="C52" s="28" t="s">
        <v>957</v>
      </c>
      <c r="D52" s="28" t="s">
        <v>867</v>
      </c>
      <c r="E52" s="28" t="s">
        <v>573</v>
      </c>
      <c r="F52" s="87">
        <v>1500000</v>
      </c>
      <c r="G52" s="29">
        <v>2.52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44652</v>
      </c>
      <c r="B53" s="29">
        <v>535730</v>
      </c>
      <c r="C53" s="28" t="s">
        <v>957</v>
      </c>
      <c r="D53" s="28" t="s">
        <v>958</v>
      </c>
      <c r="E53" s="28" t="s">
        <v>573</v>
      </c>
      <c r="F53" s="87">
        <v>1000000</v>
      </c>
      <c r="G53" s="29">
        <v>2.52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44652</v>
      </c>
      <c r="B54" s="29">
        <v>539910</v>
      </c>
      <c r="C54" s="28" t="s">
        <v>886</v>
      </c>
      <c r="D54" s="28" t="s">
        <v>906</v>
      </c>
      <c r="E54" s="28" t="s">
        <v>574</v>
      </c>
      <c r="F54" s="87">
        <v>150000</v>
      </c>
      <c r="G54" s="29">
        <v>12.28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44652</v>
      </c>
      <c r="B55" s="29">
        <v>539910</v>
      </c>
      <c r="C55" s="28" t="s">
        <v>886</v>
      </c>
      <c r="D55" s="28" t="s">
        <v>930</v>
      </c>
      <c r="E55" s="28" t="s">
        <v>574</v>
      </c>
      <c r="F55" s="87">
        <v>193586</v>
      </c>
      <c r="G55" s="29">
        <v>12.28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44652</v>
      </c>
      <c r="B56" s="29">
        <v>539910</v>
      </c>
      <c r="C56" s="28" t="s">
        <v>886</v>
      </c>
      <c r="D56" s="28" t="s">
        <v>959</v>
      </c>
      <c r="E56" s="28" t="s">
        <v>574</v>
      </c>
      <c r="F56" s="87">
        <v>110000</v>
      </c>
      <c r="G56" s="29">
        <v>12.28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44652</v>
      </c>
      <c r="B57" s="29">
        <v>539910</v>
      </c>
      <c r="C57" s="28" t="s">
        <v>886</v>
      </c>
      <c r="D57" s="28" t="s">
        <v>960</v>
      </c>
      <c r="E57" s="28" t="s">
        <v>574</v>
      </c>
      <c r="F57" s="87">
        <v>220000</v>
      </c>
      <c r="G57" s="29">
        <v>12.28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44652</v>
      </c>
      <c r="B58" s="29">
        <v>539910</v>
      </c>
      <c r="C58" s="28" t="s">
        <v>886</v>
      </c>
      <c r="D58" s="28" t="s">
        <v>887</v>
      </c>
      <c r="E58" s="28" t="s">
        <v>573</v>
      </c>
      <c r="F58" s="87">
        <v>121467</v>
      </c>
      <c r="G58" s="29">
        <v>12.27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44652</v>
      </c>
      <c r="B59" s="29">
        <v>539910</v>
      </c>
      <c r="C59" s="28" t="s">
        <v>886</v>
      </c>
      <c r="D59" s="28" t="s">
        <v>961</v>
      </c>
      <c r="E59" s="28" t="s">
        <v>574</v>
      </c>
      <c r="F59" s="87">
        <v>95000</v>
      </c>
      <c r="G59" s="29">
        <v>12.28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44652</v>
      </c>
      <c r="B60" s="29">
        <v>539910</v>
      </c>
      <c r="C60" s="28" t="s">
        <v>886</v>
      </c>
      <c r="D60" s="28" t="s">
        <v>887</v>
      </c>
      <c r="E60" s="28" t="s">
        <v>574</v>
      </c>
      <c r="F60" s="87">
        <v>122000</v>
      </c>
      <c r="G60" s="29">
        <v>12.28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44652</v>
      </c>
      <c r="B61" s="29">
        <v>539910</v>
      </c>
      <c r="C61" s="28" t="s">
        <v>886</v>
      </c>
      <c r="D61" s="28" t="s">
        <v>962</v>
      </c>
      <c r="E61" s="28" t="s">
        <v>574</v>
      </c>
      <c r="F61" s="87">
        <v>218797</v>
      </c>
      <c r="G61" s="29">
        <v>12.28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44652</v>
      </c>
      <c r="B62" s="29">
        <v>539767</v>
      </c>
      <c r="C62" s="28" t="s">
        <v>963</v>
      </c>
      <c r="D62" s="28" t="s">
        <v>964</v>
      </c>
      <c r="E62" s="28" t="s">
        <v>573</v>
      </c>
      <c r="F62" s="87">
        <v>20000</v>
      </c>
      <c r="G62" s="29">
        <v>20.18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44652</v>
      </c>
      <c r="B63" s="29">
        <v>540404</v>
      </c>
      <c r="C63" s="28" t="s">
        <v>965</v>
      </c>
      <c r="D63" s="28" t="s">
        <v>966</v>
      </c>
      <c r="E63" s="28" t="s">
        <v>573</v>
      </c>
      <c r="F63" s="87">
        <v>54000</v>
      </c>
      <c r="G63" s="29">
        <v>79.88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44652</v>
      </c>
      <c r="B64" s="29">
        <v>540404</v>
      </c>
      <c r="C64" s="28" t="s">
        <v>965</v>
      </c>
      <c r="D64" s="28" t="s">
        <v>966</v>
      </c>
      <c r="E64" s="28" t="s">
        <v>574</v>
      </c>
      <c r="F64" s="87">
        <v>78000</v>
      </c>
      <c r="G64" s="29">
        <v>77.14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44652</v>
      </c>
      <c r="B65" s="29">
        <v>532972</v>
      </c>
      <c r="C65" s="28" t="s">
        <v>967</v>
      </c>
      <c r="D65" s="28" t="s">
        <v>968</v>
      </c>
      <c r="E65" s="28" t="s">
        <v>574</v>
      </c>
      <c r="F65" s="87">
        <v>593052</v>
      </c>
      <c r="G65" s="29">
        <v>5.89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44652</v>
      </c>
      <c r="B66" s="29">
        <v>509423</v>
      </c>
      <c r="C66" s="28" t="s">
        <v>907</v>
      </c>
      <c r="D66" s="28" t="s">
        <v>908</v>
      </c>
      <c r="E66" s="28" t="s">
        <v>574</v>
      </c>
      <c r="F66" s="87">
        <v>21600</v>
      </c>
      <c r="G66" s="29">
        <v>14.85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44652</v>
      </c>
      <c r="B67" s="29">
        <v>512499</v>
      </c>
      <c r="C67" s="28" t="s">
        <v>969</v>
      </c>
      <c r="D67" s="28" t="s">
        <v>867</v>
      </c>
      <c r="E67" s="28" t="s">
        <v>573</v>
      </c>
      <c r="F67" s="87">
        <v>12615990</v>
      </c>
      <c r="G67" s="29">
        <v>1.04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44652</v>
      </c>
      <c r="B68" s="29">
        <v>512499</v>
      </c>
      <c r="C68" s="28" t="s">
        <v>969</v>
      </c>
      <c r="D68" s="28" t="s">
        <v>867</v>
      </c>
      <c r="E68" s="28" t="s">
        <v>574</v>
      </c>
      <c r="F68" s="87">
        <v>2615990</v>
      </c>
      <c r="G68" s="29">
        <v>1.04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44652</v>
      </c>
      <c r="B69" s="29">
        <v>512499</v>
      </c>
      <c r="C69" s="28" t="s">
        <v>969</v>
      </c>
      <c r="D69" s="28" t="s">
        <v>898</v>
      </c>
      <c r="E69" s="28" t="s">
        <v>573</v>
      </c>
      <c r="F69" s="87">
        <v>11181180</v>
      </c>
      <c r="G69" s="29">
        <v>1.04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44652</v>
      </c>
      <c r="B70" s="29">
        <v>512499</v>
      </c>
      <c r="C70" s="28" t="s">
        <v>969</v>
      </c>
      <c r="D70" s="28" t="s">
        <v>898</v>
      </c>
      <c r="E70" s="28" t="s">
        <v>574</v>
      </c>
      <c r="F70" s="87">
        <v>4455904</v>
      </c>
      <c r="G70" s="29">
        <v>1.04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44652</v>
      </c>
      <c r="B71" s="29">
        <v>512197</v>
      </c>
      <c r="C71" s="28" t="s">
        <v>970</v>
      </c>
      <c r="D71" s="28" t="s">
        <v>971</v>
      </c>
      <c r="E71" s="28" t="s">
        <v>573</v>
      </c>
      <c r="F71" s="87">
        <v>34100</v>
      </c>
      <c r="G71" s="29">
        <v>3.13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44652</v>
      </c>
      <c r="B72" s="29">
        <v>512197</v>
      </c>
      <c r="C72" s="28" t="s">
        <v>970</v>
      </c>
      <c r="D72" s="28" t="s">
        <v>972</v>
      </c>
      <c r="E72" s="28" t="s">
        <v>574</v>
      </c>
      <c r="F72" s="87">
        <v>25144</v>
      </c>
      <c r="G72" s="29">
        <v>3.13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44652</v>
      </c>
      <c r="B73" s="29">
        <v>532070</v>
      </c>
      <c r="C73" s="28" t="s">
        <v>973</v>
      </c>
      <c r="D73" s="28" t="s">
        <v>974</v>
      </c>
      <c r="E73" s="28" t="s">
        <v>573</v>
      </c>
      <c r="F73" s="87">
        <v>29508</v>
      </c>
      <c r="G73" s="29">
        <v>28.9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44652</v>
      </c>
      <c r="B74" s="29">
        <v>532070</v>
      </c>
      <c r="C74" s="28" t="s">
        <v>973</v>
      </c>
      <c r="D74" s="28" t="s">
        <v>974</v>
      </c>
      <c r="E74" s="28" t="s">
        <v>574</v>
      </c>
      <c r="F74" s="87">
        <v>24757</v>
      </c>
      <c r="G74" s="29">
        <v>28.85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44652</v>
      </c>
      <c r="B75" s="29">
        <v>539310</v>
      </c>
      <c r="C75" s="28" t="s">
        <v>975</v>
      </c>
      <c r="D75" s="28" t="s">
        <v>976</v>
      </c>
      <c r="E75" s="28" t="s">
        <v>573</v>
      </c>
      <c r="F75" s="87">
        <v>250000</v>
      </c>
      <c r="G75" s="29">
        <v>58.8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44652</v>
      </c>
      <c r="B76" s="29">
        <v>531025</v>
      </c>
      <c r="C76" s="28" t="s">
        <v>893</v>
      </c>
      <c r="D76" s="28" t="s">
        <v>898</v>
      </c>
      <c r="E76" s="28" t="s">
        <v>574</v>
      </c>
      <c r="F76" s="87">
        <v>555001</v>
      </c>
      <c r="G76" s="29">
        <v>2.38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44652</v>
      </c>
      <c r="B77" s="29">
        <v>524661</v>
      </c>
      <c r="C77" s="28" t="s">
        <v>977</v>
      </c>
      <c r="D77" s="28" t="s">
        <v>978</v>
      </c>
      <c r="E77" s="28" t="s">
        <v>574</v>
      </c>
      <c r="F77" s="87">
        <v>100000</v>
      </c>
      <c r="G77" s="29">
        <v>10.25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44652</v>
      </c>
      <c r="B78" s="29">
        <v>511012</v>
      </c>
      <c r="C78" s="28" t="s">
        <v>979</v>
      </c>
      <c r="D78" s="28" t="s">
        <v>980</v>
      </c>
      <c r="E78" s="28" t="s">
        <v>574</v>
      </c>
      <c r="F78" s="87">
        <v>2891000</v>
      </c>
      <c r="G78" s="29">
        <v>1.78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44652</v>
      </c>
      <c r="B79" s="29">
        <v>511018</v>
      </c>
      <c r="C79" s="28" t="s">
        <v>981</v>
      </c>
      <c r="D79" s="28" t="s">
        <v>982</v>
      </c>
      <c r="E79" s="28" t="s">
        <v>574</v>
      </c>
      <c r="F79" s="87">
        <v>22000</v>
      </c>
      <c r="G79" s="29">
        <v>16.899999999999999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44652</v>
      </c>
      <c r="B80" s="29">
        <v>511018</v>
      </c>
      <c r="C80" s="28" t="s">
        <v>981</v>
      </c>
      <c r="D80" s="28" t="s">
        <v>983</v>
      </c>
      <c r="E80" s="28" t="s">
        <v>573</v>
      </c>
      <c r="F80" s="87">
        <v>10100</v>
      </c>
      <c r="G80" s="29">
        <v>16.899999999999999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44652</v>
      </c>
      <c r="B81" s="29" t="s">
        <v>880</v>
      </c>
      <c r="C81" s="28" t="s">
        <v>881</v>
      </c>
      <c r="D81" s="28" t="s">
        <v>984</v>
      </c>
      <c r="E81" s="28" t="s">
        <v>573</v>
      </c>
      <c r="F81" s="87">
        <v>49600</v>
      </c>
      <c r="G81" s="29">
        <v>108.75</v>
      </c>
      <c r="H81" s="29" t="s">
        <v>852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44652</v>
      </c>
      <c r="B82" s="29" t="s">
        <v>985</v>
      </c>
      <c r="C82" s="28" t="s">
        <v>986</v>
      </c>
      <c r="D82" s="28" t="s">
        <v>882</v>
      </c>
      <c r="E82" s="28" t="s">
        <v>573</v>
      </c>
      <c r="F82" s="87">
        <v>649344</v>
      </c>
      <c r="G82" s="29">
        <v>188.89</v>
      </c>
      <c r="H82" s="29" t="s">
        <v>852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44652</v>
      </c>
      <c r="B83" s="29" t="s">
        <v>987</v>
      </c>
      <c r="C83" s="28" t="s">
        <v>988</v>
      </c>
      <c r="D83" s="28" t="s">
        <v>989</v>
      </c>
      <c r="E83" s="28" t="s">
        <v>573</v>
      </c>
      <c r="F83" s="87">
        <v>155464</v>
      </c>
      <c r="G83" s="29">
        <v>197.84</v>
      </c>
      <c r="H83" s="29" t="s">
        <v>852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44652</v>
      </c>
      <c r="B84" s="29" t="s">
        <v>990</v>
      </c>
      <c r="C84" s="28" t="s">
        <v>991</v>
      </c>
      <c r="D84" s="28" t="s">
        <v>992</v>
      </c>
      <c r="E84" s="28" t="s">
        <v>573</v>
      </c>
      <c r="F84" s="87">
        <v>375881</v>
      </c>
      <c r="G84" s="29">
        <v>86.75</v>
      </c>
      <c r="H84" s="29" t="s">
        <v>852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44652</v>
      </c>
      <c r="B85" s="29" t="s">
        <v>993</v>
      </c>
      <c r="C85" s="28" t="s">
        <v>994</v>
      </c>
      <c r="D85" s="28" t="s">
        <v>909</v>
      </c>
      <c r="E85" s="28" t="s">
        <v>573</v>
      </c>
      <c r="F85" s="87">
        <v>83107</v>
      </c>
      <c r="G85" s="29">
        <v>27.09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44652</v>
      </c>
      <c r="B86" s="29" t="s">
        <v>993</v>
      </c>
      <c r="C86" s="28" t="s">
        <v>994</v>
      </c>
      <c r="D86" s="28" t="s">
        <v>995</v>
      </c>
      <c r="E86" s="28" t="s">
        <v>573</v>
      </c>
      <c r="F86" s="87">
        <v>60207</v>
      </c>
      <c r="G86" s="29">
        <v>27.07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44652</v>
      </c>
      <c r="B87" s="29" t="s">
        <v>993</v>
      </c>
      <c r="C87" s="28" t="s">
        <v>994</v>
      </c>
      <c r="D87" s="28" t="s">
        <v>996</v>
      </c>
      <c r="E87" s="28" t="s">
        <v>573</v>
      </c>
      <c r="F87" s="87">
        <v>73000</v>
      </c>
      <c r="G87" s="29">
        <v>26.55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44652</v>
      </c>
      <c r="B88" s="29" t="s">
        <v>997</v>
      </c>
      <c r="C88" s="28" t="s">
        <v>998</v>
      </c>
      <c r="D88" s="28" t="s">
        <v>999</v>
      </c>
      <c r="E88" s="28" t="s">
        <v>573</v>
      </c>
      <c r="F88" s="87">
        <v>102224</v>
      </c>
      <c r="G88" s="29">
        <v>585.96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44652</v>
      </c>
      <c r="B89" s="29" t="s">
        <v>1000</v>
      </c>
      <c r="C89" s="28" t="s">
        <v>1001</v>
      </c>
      <c r="D89" s="28" t="s">
        <v>1002</v>
      </c>
      <c r="E89" s="28" t="s">
        <v>573</v>
      </c>
      <c r="F89" s="87">
        <v>89109</v>
      </c>
      <c r="G89" s="29">
        <v>169.57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44652</v>
      </c>
      <c r="B90" s="29" t="s">
        <v>1000</v>
      </c>
      <c r="C90" s="28" t="s">
        <v>1001</v>
      </c>
      <c r="D90" s="28" t="s">
        <v>1003</v>
      </c>
      <c r="E90" s="28" t="s">
        <v>573</v>
      </c>
      <c r="F90" s="87">
        <v>94954</v>
      </c>
      <c r="G90" s="29">
        <v>170.02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44652</v>
      </c>
      <c r="B91" s="29" t="s">
        <v>1000</v>
      </c>
      <c r="C91" s="28" t="s">
        <v>1001</v>
      </c>
      <c r="D91" s="28" t="s">
        <v>1004</v>
      </c>
      <c r="E91" s="28" t="s">
        <v>573</v>
      </c>
      <c r="F91" s="87">
        <v>104871</v>
      </c>
      <c r="G91" s="29">
        <v>172.94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44652</v>
      </c>
      <c r="B92" s="29" t="s">
        <v>1005</v>
      </c>
      <c r="C92" s="28" t="s">
        <v>1006</v>
      </c>
      <c r="D92" s="28" t="s">
        <v>898</v>
      </c>
      <c r="E92" s="28" t="s">
        <v>573</v>
      </c>
      <c r="F92" s="87">
        <v>1760816</v>
      </c>
      <c r="G92" s="29">
        <v>2.57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44652</v>
      </c>
      <c r="B93" s="29" t="s">
        <v>556</v>
      </c>
      <c r="C93" s="28" t="s">
        <v>1007</v>
      </c>
      <c r="D93" s="28" t="s">
        <v>1008</v>
      </c>
      <c r="E93" s="28" t="s">
        <v>573</v>
      </c>
      <c r="F93" s="87">
        <v>1400000</v>
      </c>
      <c r="G93" s="29">
        <v>181.06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44652</v>
      </c>
      <c r="B94" s="29" t="s">
        <v>880</v>
      </c>
      <c r="C94" s="28" t="s">
        <v>881</v>
      </c>
      <c r="D94" s="28" t="s">
        <v>1009</v>
      </c>
      <c r="E94" s="28" t="s">
        <v>574</v>
      </c>
      <c r="F94" s="87">
        <v>30400</v>
      </c>
      <c r="G94" s="29">
        <v>105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44652</v>
      </c>
      <c r="B95" s="29" t="s">
        <v>1010</v>
      </c>
      <c r="C95" s="28" t="s">
        <v>1011</v>
      </c>
      <c r="D95" s="28" t="s">
        <v>1012</v>
      </c>
      <c r="E95" s="28" t="s">
        <v>574</v>
      </c>
      <c r="F95" s="87">
        <v>550000</v>
      </c>
      <c r="G95" s="29">
        <v>247.1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44652</v>
      </c>
      <c r="B96" s="29" t="s">
        <v>985</v>
      </c>
      <c r="C96" s="28" t="s">
        <v>986</v>
      </c>
      <c r="D96" s="28" t="s">
        <v>882</v>
      </c>
      <c r="E96" s="28" t="s">
        <v>574</v>
      </c>
      <c r="F96" s="87">
        <v>651758</v>
      </c>
      <c r="G96" s="29">
        <v>188.25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44652</v>
      </c>
      <c r="B97" s="29" t="s">
        <v>987</v>
      </c>
      <c r="C97" s="28" t="s">
        <v>988</v>
      </c>
      <c r="D97" s="28" t="s">
        <v>989</v>
      </c>
      <c r="E97" s="28" t="s">
        <v>574</v>
      </c>
      <c r="F97" s="87">
        <v>700464</v>
      </c>
      <c r="G97" s="29">
        <v>188.59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44652</v>
      </c>
      <c r="B98" s="29" t="s">
        <v>397</v>
      </c>
      <c r="C98" s="28" t="s">
        <v>1013</v>
      </c>
      <c r="D98" s="28" t="s">
        <v>1014</v>
      </c>
      <c r="E98" s="28" t="s">
        <v>574</v>
      </c>
      <c r="F98" s="87">
        <v>698922</v>
      </c>
      <c r="G98" s="29">
        <v>1714.05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44652</v>
      </c>
      <c r="B99" s="29" t="s">
        <v>1015</v>
      </c>
      <c r="C99" s="28" t="s">
        <v>1016</v>
      </c>
      <c r="D99" s="28" t="s">
        <v>1017</v>
      </c>
      <c r="E99" s="28" t="s">
        <v>574</v>
      </c>
      <c r="F99" s="87">
        <v>117000</v>
      </c>
      <c r="G99" s="29">
        <v>5.39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44652</v>
      </c>
      <c r="B100" s="29" t="s">
        <v>990</v>
      </c>
      <c r="C100" s="28" t="s">
        <v>991</v>
      </c>
      <c r="D100" s="28" t="s">
        <v>992</v>
      </c>
      <c r="E100" s="28" t="s">
        <v>574</v>
      </c>
      <c r="F100" s="87">
        <v>365084</v>
      </c>
      <c r="G100" s="29">
        <v>86.61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44652</v>
      </c>
      <c r="B101" s="29" t="s">
        <v>993</v>
      </c>
      <c r="C101" s="28" t="s">
        <v>994</v>
      </c>
      <c r="D101" s="28" t="s">
        <v>909</v>
      </c>
      <c r="E101" s="28" t="s">
        <v>574</v>
      </c>
      <c r="F101" s="87">
        <v>83107</v>
      </c>
      <c r="G101" s="29">
        <v>27.06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44652</v>
      </c>
      <c r="B102" s="29" t="s">
        <v>993</v>
      </c>
      <c r="C102" s="28" t="s">
        <v>994</v>
      </c>
      <c r="D102" s="28" t="s">
        <v>996</v>
      </c>
      <c r="E102" s="28" t="s">
        <v>574</v>
      </c>
      <c r="F102" s="87">
        <v>33000</v>
      </c>
      <c r="G102" s="29">
        <v>27.02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44652</v>
      </c>
      <c r="B103" s="29" t="s">
        <v>993</v>
      </c>
      <c r="C103" s="28" t="s">
        <v>994</v>
      </c>
      <c r="D103" s="28" t="s">
        <v>1018</v>
      </c>
      <c r="E103" s="28" t="s">
        <v>574</v>
      </c>
      <c r="F103" s="87">
        <v>51720</v>
      </c>
      <c r="G103" s="29">
        <v>27.1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44652</v>
      </c>
      <c r="B104" s="29" t="s">
        <v>993</v>
      </c>
      <c r="C104" s="28" t="s">
        <v>994</v>
      </c>
      <c r="D104" s="28" t="s">
        <v>995</v>
      </c>
      <c r="E104" s="28" t="s">
        <v>574</v>
      </c>
      <c r="F104" s="87">
        <v>75207</v>
      </c>
      <c r="G104" s="29">
        <v>27.08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44652</v>
      </c>
      <c r="B105" s="29" t="s">
        <v>1000</v>
      </c>
      <c r="C105" s="28" t="s">
        <v>1001</v>
      </c>
      <c r="D105" s="28" t="s">
        <v>1002</v>
      </c>
      <c r="E105" s="28" t="s">
        <v>574</v>
      </c>
      <c r="F105" s="87">
        <v>89599</v>
      </c>
      <c r="G105" s="29">
        <v>169.14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44652</v>
      </c>
      <c r="B106" s="29" t="s">
        <v>1000</v>
      </c>
      <c r="C106" s="28" t="s">
        <v>1001</v>
      </c>
      <c r="D106" s="28" t="s">
        <v>1003</v>
      </c>
      <c r="E106" s="28" t="s">
        <v>574</v>
      </c>
      <c r="F106" s="87">
        <v>94954</v>
      </c>
      <c r="G106" s="29">
        <v>170.05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44652</v>
      </c>
      <c r="B107" s="29" t="s">
        <v>1005</v>
      </c>
      <c r="C107" s="28" t="s">
        <v>1006</v>
      </c>
      <c r="D107" s="28" t="s">
        <v>898</v>
      </c>
      <c r="E107" s="28" t="s">
        <v>574</v>
      </c>
      <c r="F107" s="87">
        <v>1787808</v>
      </c>
      <c r="G107" s="29">
        <v>2.68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A7" sqref="A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1019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365">
        <v>1</v>
      </c>
      <c r="B10" s="366">
        <v>44627</v>
      </c>
      <c r="C10" s="367"/>
      <c r="D10" s="368" t="s">
        <v>488</v>
      </c>
      <c r="E10" s="369" t="s">
        <v>590</v>
      </c>
      <c r="F10" s="365">
        <v>146.5</v>
      </c>
      <c r="G10" s="365">
        <v>135</v>
      </c>
      <c r="H10" s="365">
        <v>153.5</v>
      </c>
      <c r="I10" s="370" t="s">
        <v>859</v>
      </c>
      <c r="J10" s="371" t="s">
        <v>868</v>
      </c>
      <c r="K10" s="371">
        <f t="shared" ref="K10:K11" si="0">H10-F10</f>
        <v>7</v>
      </c>
      <c r="L10" s="372">
        <f t="shared" ref="L10:L11" si="1">(F10*-0.7)/100</f>
        <v>-1.0255000000000001</v>
      </c>
      <c r="M10" s="373">
        <f t="shared" ref="M10:M11" si="2">(K10+L10)/F10</f>
        <v>4.0781569965870304E-2</v>
      </c>
      <c r="N10" s="371" t="s">
        <v>588</v>
      </c>
      <c r="O10" s="374">
        <v>44630</v>
      </c>
      <c r="P10" s="371">
        <f>VLOOKUP(D10,'MidCap Intra'!B16:C571,2,0)</f>
        <v>150.1</v>
      </c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870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872</v>
      </c>
      <c r="G12" s="251">
        <v>1530</v>
      </c>
      <c r="H12" s="251"/>
      <c r="I12" s="341" t="s">
        <v>873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1603.65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879</v>
      </c>
      <c r="J13" s="358" t="s">
        <v>863</v>
      </c>
      <c r="K13" s="358">
        <f t="shared" ref="K13" si="3">H13-F13</f>
        <v>8</v>
      </c>
      <c r="L13" s="359">
        <f t="shared" ref="L13" si="4">(F13*-0.7)/100</f>
        <v>-0.94149999999999989</v>
      </c>
      <c r="M13" s="360">
        <f t="shared" ref="M13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44652</v>
      </c>
      <c r="C14" s="350"/>
      <c r="D14" s="339" t="s">
        <v>113</v>
      </c>
      <c r="E14" s="340" t="s">
        <v>590</v>
      </c>
      <c r="F14" s="251" t="s">
        <v>910</v>
      </c>
      <c r="G14" s="251">
        <v>1090</v>
      </c>
      <c r="H14" s="251"/>
      <c r="I14" s="341" t="s">
        <v>853</v>
      </c>
      <c r="J14" s="302" t="s">
        <v>591</v>
      </c>
      <c r="K14" s="278"/>
      <c r="L14" s="279"/>
      <c r="M14" s="280"/>
      <c r="N14" s="278"/>
      <c r="O14" s="281"/>
      <c r="P14" s="278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/>
      <c r="B15" s="248"/>
      <c r="C15" s="350"/>
      <c r="D15" s="339"/>
      <c r="E15" s="340"/>
      <c r="F15" s="251"/>
      <c r="G15" s="251"/>
      <c r="H15" s="251"/>
      <c r="I15" s="341"/>
      <c r="J15" s="390"/>
      <c r="K15" s="390"/>
      <c r="L15" s="391"/>
      <c r="M15" s="392"/>
      <c r="N15" s="390"/>
      <c r="O15" s="331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ht="13.9" customHeight="1">
      <c r="A16" s="251"/>
      <c r="B16" s="248"/>
      <c r="C16" s="350"/>
      <c r="D16" s="339"/>
      <c r="E16" s="340"/>
      <c r="F16" s="251"/>
      <c r="G16" s="251"/>
      <c r="H16" s="251"/>
      <c r="I16" s="341"/>
      <c r="J16" s="278"/>
      <c r="K16" s="278"/>
      <c r="L16" s="279"/>
      <c r="M16" s="280"/>
      <c r="N16" s="278"/>
      <c r="O16" s="281"/>
      <c r="P16" s="279"/>
      <c r="Q16" s="1"/>
      <c r="R16" s="1" t="s">
        <v>589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07"/>
      <c r="B17" s="108"/>
      <c r="C17" s="109"/>
      <c r="D17" s="110"/>
      <c r="E17" s="111"/>
      <c r="F17" s="111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07"/>
      <c r="B18" s="108"/>
      <c r="C18" s="109"/>
      <c r="D18" s="110"/>
      <c r="E18" s="111"/>
      <c r="F18" s="111"/>
      <c r="G18" s="107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592</v>
      </c>
      <c r="B19" s="120"/>
      <c r="C19" s="121"/>
      <c r="D19" s="122"/>
      <c r="E19" s="123"/>
      <c r="F19" s="123"/>
      <c r="G19" s="123"/>
      <c r="H19" s="123"/>
      <c r="I19" s="123"/>
      <c r="J19" s="124"/>
      <c r="K19" s="123"/>
      <c r="L19" s="125"/>
      <c r="M19" s="56"/>
      <c r="N19" s="124"/>
      <c r="O19" s="12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26" t="s">
        <v>593</v>
      </c>
      <c r="B20" s="119"/>
      <c r="C20" s="119"/>
      <c r="D20" s="119"/>
      <c r="E20" s="41"/>
      <c r="F20" s="127" t="s">
        <v>594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595</v>
      </c>
      <c r="B21" s="119"/>
      <c r="C21" s="119"/>
      <c r="D21" s="119" t="s">
        <v>851</v>
      </c>
      <c r="E21" s="6"/>
      <c r="F21" s="127" t="s">
        <v>596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/>
      <c r="B22" s="119"/>
      <c r="C22" s="119"/>
      <c r="D22" s="119"/>
      <c r="E22" s="6"/>
      <c r="F22" s="6"/>
      <c r="G22" s="6"/>
      <c r="H22" s="6"/>
      <c r="I22" s="6"/>
      <c r="J22" s="132"/>
      <c r="K22" s="129"/>
      <c r="L22" s="129"/>
      <c r="M22" s="6"/>
      <c r="N22" s="133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.75" customHeight="1">
      <c r="A23" s="1"/>
      <c r="B23" s="134" t="s">
        <v>597</v>
      </c>
      <c r="C23" s="134"/>
      <c r="D23" s="134"/>
      <c r="E23" s="134"/>
      <c r="F23" s="135"/>
      <c r="G23" s="6"/>
      <c r="H23" s="6"/>
      <c r="I23" s="136"/>
      <c r="J23" s="137"/>
      <c r="K23" s="138"/>
      <c r="L23" s="137"/>
      <c r="M23" s="6"/>
      <c r="N23" s="1"/>
      <c r="O23" s="1"/>
      <c r="P23" s="1"/>
      <c r="R23" s="56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5" t="s">
        <v>16</v>
      </c>
      <c r="B24" s="96" t="s">
        <v>565</v>
      </c>
      <c r="C24" s="98"/>
      <c r="D24" s="97" t="s">
        <v>576</v>
      </c>
      <c r="E24" s="96" t="s">
        <v>577</v>
      </c>
      <c r="F24" s="96" t="s">
        <v>578</v>
      </c>
      <c r="G24" s="96" t="s">
        <v>598</v>
      </c>
      <c r="H24" s="96" t="s">
        <v>580</v>
      </c>
      <c r="I24" s="96" t="s">
        <v>581</v>
      </c>
      <c r="J24" s="96" t="s">
        <v>582</v>
      </c>
      <c r="K24" s="96" t="s">
        <v>599</v>
      </c>
      <c r="L24" s="140" t="s">
        <v>584</v>
      </c>
      <c r="M24" s="98" t="s">
        <v>585</v>
      </c>
      <c r="N24" s="95" t="s">
        <v>586</v>
      </c>
      <c r="O24" s="309" t="s">
        <v>587</v>
      </c>
      <c r="P24" s="282"/>
      <c r="Q24" s="1"/>
      <c r="R24" s="306"/>
      <c r="S24" s="306"/>
      <c r="T24" s="306"/>
      <c r="U24" s="295"/>
      <c r="V24" s="295"/>
      <c r="W24" s="295"/>
      <c r="X24" s="295"/>
      <c r="Y24" s="295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s="257" customFormat="1" ht="15" customHeight="1">
      <c r="A25" s="362">
        <v>1</v>
      </c>
      <c r="B25" s="356">
        <v>44634</v>
      </c>
      <c r="C25" s="363"/>
      <c r="D25" s="364" t="s">
        <v>71</v>
      </c>
      <c r="E25" s="285" t="s">
        <v>871</v>
      </c>
      <c r="F25" s="285">
        <v>208.5</v>
      </c>
      <c r="G25" s="285">
        <v>203</v>
      </c>
      <c r="H25" s="285">
        <v>215.5</v>
      </c>
      <c r="I25" s="285" t="s">
        <v>869</v>
      </c>
      <c r="J25" s="358" t="s">
        <v>864</v>
      </c>
      <c r="K25" s="358">
        <f t="shared" ref="K25" si="6">H25-F25</f>
        <v>7</v>
      </c>
      <c r="L25" s="359">
        <f t="shared" ref="L25" si="7">(F25*-0.7)/100</f>
        <v>-1.4594999999999998</v>
      </c>
      <c r="M25" s="360">
        <f t="shared" ref="M25" si="8">(K25+L25)/F25</f>
        <v>2.6573141486810552E-2</v>
      </c>
      <c r="N25" s="358" t="s">
        <v>588</v>
      </c>
      <c r="O25" s="361">
        <v>44652</v>
      </c>
      <c r="P25" s="307"/>
      <c r="Q25" s="307"/>
      <c r="R25" s="308" t="s">
        <v>589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5"/>
      <c r="AJ25" s="294"/>
      <c r="AK25" s="294"/>
      <c r="AL25" s="294"/>
    </row>
    <row r="26" spans="1:38" s="257" customFormat="1" ht="15" customHeight="1">
      <c r="A26" s="351">
        <v>2</v>
      </c>
      <c r="B26" s="248">
        <v>44645</v>
      </c>
      <c r="C26" s="352"/>
      <c r="D26" s="353" t="s">
        <v>876</v>
      </c>
      <c r="E26" s="251" t="s">
        <v>590</v>
      </c>
      <c r="F26" s="251" t="s">
        <v>877</v>
      </c>
      <c r="G26" s="251">
        <v>477</v>
      </c>
      <c r="H26" s="251"/>
      <c r="I26" s="251" t="s">
        <v>878</v>
      </c>
      <c r="J26" s="302" t="s">
        <v>591</v>
      </c>
      <c r="K26" s="302"/>
      <c r="L26" s="303"/>
      <c r="M26" s="304"/>
      <c r="N26" s="302"/>
      <c r="O26" s="331"/>
      <c r="P26" s="307"/>
      <c r="Q26" s="307"/>
      <c r="R26" s="308" t="s">
        <v>589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51"/>
      <c r="B27" s="331"/>
      <c r="C27" s="352"/>
      <c r="D27" s="353"/>
      <c r="E27" s="251"/>
      <c r="F27" s="251"/>
      <c r="G27" s="251"/>
      <c r="H27" s="251"/>
      <c r="I27" s="251"/>
      <c r="J27" s="302"/>
      <c r="K27" s="302"/>
      <c r="L27" s="303"/>
      <c r="M27" s="304"/>
      <c r="N27" s="302"/>
      <c r="O27" s="331"/>
      <c r="P27" s="307"/>
      <c r="Q27" s="307"/>
      <c r="R27" s="308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51"/>
      <c r="B28" s="248"/>
      <c r="C28" s="352"/>
      <c r="D28" s="353"/>
      <c r="E28" s="251"/>
      <c r="F28" s="251"/>
      <c r="G28" s="251"/>
      <c r="H28" s="251"/>
      <c r="I28" s="251"/>
      <c r="J28" s="302"/>
      <c r="K28" s="302"/>
      <c r="L28" s="303"/>
      <c r="M28" s="304"/>
      <c r="N28" s="302"/>
      <c r="O28" s="331"/>
      <c r="P28" s="307"/>
      <c r="Q28" s="307"/>
      <c r="R28" s="308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70" customFormat="1" ht="15" customHeight="1">
      <c r="K29" s="252"/>
      <c r="L29" s="283"/>
      <c r="M29" s="322"/>
      <c r="N29" s="252"/>
      <c r="O29" s="293"/>
      <c r="P29" s="1"/>
      <c r="Q29" s="1"/>
      <c r="R29" s="31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24"/>
      <c r="AJ29" s="323"/>
      <c r="AK29" s="323"/>
      <c r="AL29" s="323"/>
    </row>
    <row r="30" spans="1:38" ht="15" customHeight="1">
      <c r="A30" s="310"/>
      <c r="B30" s="311"/>
      <c r="C30" s="312"/>
      <c r="D30" s="313"/>
      <c r="E30" s="314"/>
      <c r="F30" s="314"/>
      <c r="G30" s="314"/>
      <c r="H30" s="314"/>
      <c r="I30" s="314"/>
      <c r="J30" s="315"/>
      <c r="K30" s="315"/>
      <c r="L30" s="316"/>
      <c r="M30" s="317"/>
      <c r="N30" s="315"/>
      <c r="O30" s="318"/>
      <c r="P30" s="1"/>
      <c r="Q30" s="1"/>
      <c r="R30" s="31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592</v>
      </c>
      <c r="B31" s="142"/>
      <c r="C31" s="142"/>
      <c r="D31" s="1"/>
      <c r="E31" s="6"/>
      <c r="F31" s="6"/>
      <c r="G31" s="6"/>
      <c r="H31" s="6" t="s">
        <v>604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593</v>
      </c>
      <c r="B32" s="119"/>
      <c r="C32" s="119"/>
      <c r="D32" s="119"/>
      <c r="E32" s="41"/>
      <c r="F32" s="127" t="s">
        <v>594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596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605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565</v>
      </c>
      <c r="C36" s="96"/>
      <c r="D36" s="97" t="s">
        <v>576</v>
      </c>
      <c r="E36" s="96" t="s">
        <v>577</v>
      </c>
      <c r="F36" s="96" t="s">
        <v>578</v>
      </c>
      <c r="G36" s="96" t="s">
        <v>598</v>
      </c>
      <c r="H36" s="96" t="s">
        <v>580</v>
      </c>
      <c r="I36" s="96" t="s">
        <v>581</v>
      </c>
      <c r="J36" s="95" t="s">
        <v>582</v>
      </c>
      <c r="K36" s="149" t="s">
        <v>606</v>
      </c>
      <c r="L36" s="98" t="s">
        <v>584</v>
      </c>
      <c r="M36" s="149" t="s">
        <v>607</v>
      </c>
      <c r="N36" s="96" t="s">
        <v>608</v>
      </c>
      <c r="O36" s="95" t="s">
        <v>586</v>
      </c>
      <c r="P36" s="97" t="s">
        <v>587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5" customHeight="1">
      <c r="A37" s="357">
        <v>1</v>
      </c>
      <c r="B37" s="347">
        <v>44651</v>
      </c>
      <c r="C37" s="346"/>
      <c r="D37" s="346" t="s">
        <v>899</v>
      </c>
      <c r="E37" s="285" t="s">
        <v>590</v>
      </c>
      <c r="F37" s="285">
        <v>17520</v>
      </c>
      <c r="G37" s="285">
        <v>17340</v>
      </c>
      <c r="H37" s="330">
        <v>17625</v>
      </c>
      <c r="I37" s="330" t="s">
        <v>900</v>
      </c>
      <c r="J37" s="342" t="s">
        <v>875</v>
      </c>
      <c r="K37" s="330">
        <f t="shared" ref="K37" si="9">H37-F37</f>
        <v>105</v>
      </c>
      <c r="L37" s="343">
        <f t="shared" ref="L37" si="10">(H37*N37)*0.07%</f>
        <v>616.87500000000011</v>
      </c>
      <c r="M37" s="344">
        <f t="shared" ref="M37" si="11">(K37*N37)-L37</f>
        <v>4633.125</v>
      </c>
      <c r="N37" s="330">
        <v>50</v>
      </c>
      <c r="O37" s="345" t="s">
        <v>588</v>
      </c>
      <c r="P37" s="356">
        <v>44652</v>
      </c>
      <c r="Q37" s="249"/>
      <c r="R37" s="253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4"/>
      <c r="AG37" s="311"/>
      <c r="AH37" s="249"/>
      <c r="AI37" s="249"/>
      <c r="AJ37" s="314"/>
      <c r="AK37" s="314"/>
      <c r="AL37" s="314"/>
    </row>
    <row r="38" spans="1:38" s="247" customFormat="1" ht="13.5" customHeight="1">
      <c r="A38" s="357">
        <v>2</v>
      </c>
      <c r="B38" s="356">
        <v>44652</v>
      </c>
      <c r="C38" s="332"/>
      <c r="D38" s="346" t="s">
        <v>913</v>
      </c>
      <c r="E38" s="285" t="s">
        <v>590</v>
      </c>
      <c r="F38" s="285">
        <v>2455</v>
      </c>
      <c r="G38" s="285">
        <v>2400</v>
      </c>
      <c r="H38" s="330">
        <v>2495</v>
      </c>
      <c r="I38" s="330" t="s">
        <v>874</v>
      </c>
      <c r="J38" s="342" t="s">
        <v>632</v>
      </c>
      <c r="K38" s="330">
        <f t="shared" ref="K38" si="12">H38-F38</f>
        <v>40</v>
      </c>
      <c r="L38" s="343">
        <f t="shared" ref="L38" si="13">(H38*N38)*0.07%</f>
        <v>436.62500000000006</v>
      </c>
      <c r="M38" s="344">
        <f t="shared" ref="M38" si="14">(K38*N38)-L38</f>
        <v>9563.375</v>
      </c>
      <c r="N38" s="330">
        <v>250</v>
      </c>
      <c r="O38" s="345" t="s">
        <v>588</v>
      </c>
      <c r="P38" s="356">
        <v>44652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4"/>
      <c r="AG38" s="311"/>
      <c r="AH38" s="249"/>
      <c r="AI38" s="249"/>
      <c r="AJ38" s="314"/>
      <c r="AK38" s="314"/>
      <c r="AL38" s="314"/>
    </row>
    <row r="39" spans="1:38" s="247" customFormat="1" ht="13.5" customHeight="1">
      <c r="A39" s="357">
        <v>3</v>
      </c>
      <c r="B39" s="356">
        <v>44652</v>
      </c>
      <c r="C39" s="332"/>
      <c r="D39" s="346" t="s">
        <v>894</v>
      </c>
      <c r="E39" s="285" t="s">
        <v>590</v>
      </c>
      <c r="F39" s="285">
        <v>2830</v>
      </c>
      <c r="G39" s="285">
        <v>2775</v>
      </c>
      <c r="H39" s="330">
        <v>2867.5</v>
      </c>
      <c r="I39" s="330" t="s">
        <v>911</v>
      </c>
      <c r="J39" s="342" t="s">
        <v>912</v>
      </c>
      <c r="K39" s="330">
        <f t="shared" ref="K39" si="15">H39-F39</f>
        <v>37.5</v>
      </c>
      <c r="L39" s="343">
        <f t="shared" ref="L39" si="16">(H39*N39)*0.07%</f>
        <v>501.81250000000006</v>
      </c>
      <c r="M39" s="344">
        <f t="shared" ref="M39" si="17">(K39*N39)-L39</f>
        <v>8873.1875</v>
      </c>
      <c r="N39" s="330">
        <v>250</v>
      </c>
      <c r="O39" s="345" t="s">
        <v>588</v>
      </c>
      <c r="P39" s="356">
        <v>44652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4"/>
      <c r="AG39" s="311"/>
      <c r="AH39" s="249"/>
      <c r="AI39" s="249"/>
      <c r="AJ39" s="314"/>
      <c r="AK39" s="314"/>
      <c r="AL39" s="314"/>
    </row>
    <row r="40" spans="1:38" s="247" customFormat="1" ht="13.5" customHeight="1">
      <c r="A40" s="349">
        <v>4</v>
      </c>
      <c r="B40" s="248">
        <v>44652</v>
      </c>
      <c r="C40" s="332"/>
      <c r="D40" s="332" t="s">
        <v>914</v>
      </c>
      <c r="E40" s="251" t="s">
        <v>590</v>
      </c>
      <c r="F40" s="251" t="s">
        <v>915</v>
      </c>
      <c r="G40" s="251">
        <v>2335</v>
      </c>
      <c r="H40" s="252"/>
      <c r="I40" s="252" t="s">
        <v>916</v>
      </c>
      <c r="J40" s="302" t="s">
        <v>591</v>
      </c>
      <c r="K40" s="252"/>
      <c r="L40" s="283"/>
      <c r="M40" s="284"/>
      <c r="N40" s="252"/>
      <c r="O40" s="348"/>
      <c r="P40" s="248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4"/>
      <c r="AG40" s="311"/>
      <c r="AH40" s="249"/>
      <c r="AI40" s="249"/>
      <c r="AJ40" s="314"/>
      <c r="AK40" s="314"/>
      <c r="AL40" s="314"/>
    </row>
    <row r="41" spans="1:38" s="247" customFormat="1" ht="13.5" customHeight="1">
      <c r="A41" s="349">
        <v>5</v>
      </c>
      <c r="B41" s="248">
        <v>44652</v>
      </c>
      <c r="C41" s="332"/>
      <c r="D41" s="332" t="s">
        <v>917</v>
      </c>
      <c r="E41" s="251" t="s">
        <v>590</v>
      </c>
      <c r="F41" s="251" t="s">
        <v>918</v>
      </c>
      <c r="G41" s="251">
        <v>2048</v>
      </c>
      <c r="H41" s="252"/>
      <c r="I41" s="252" t="s">
        <v>866</v>
      </c>
      <c r="J41" s="302" t="s">
        <v>591</v>
      </c>
      <c r="K41" s="252"/>
      <c r="L41" s="283"/>
      <c r="M41" s="284"/>
      <c r="N41" s="252"/>
      <c r="O41" s="348"/>
      <c r="P41" s="248"/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4"/>
      <c r="AG41" s="311"/>
      <c r="AH41" s="249"/>
      <c r="AI41" s="249"/>
      <c r="AJ41" s="314"/>
      <c r="AK41" s="314"/>
      <c r="AL41" s="314"/>
    </row>
    <row r="42" spans="1:38" s="247" customFormat="1" ht="13.15" customHeight="1">
      <c r="A42" s="349">
        <v>6</v>
      </c>
      <c r="B42" s="248">
        <v>44652</v>
      </c>
      <c r="C42" s="332"/>
      <c r="D42" s="332" t="s">
        <v>919</v>
      </c>
      <c r="E42" s="251" t="s">
        <v>590</v>
      </c>
      <c r="F42" s="251" t="s">
        <v>920</v>
      </c>
      <c r="G42" s="251">
        <v>1475</v>
      </c>
      <c r="H42" s="252"/>
      <c r="I42" s="252" t="s">
        <v>921</v>
      </c>
      <c r="J42" s="302" t="s">
        <v>591</v>
      </c>
      <c r="K42" s="252"/>
      <c r="L42" s="283"/>
      <c r="M42" s="284"/>
      <c r="N42" s="252"/>
      <c r="O42" s="348"/>
      <c r="P42" s="248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4"/>
      <c r="AG42" s="311"/>
      <c r="AH42" s="249"/>
      <c r="AI42" s="249"/>
      <c r="AJ42" s="314"/>
      <c r="AK42" s="314"/>
      <c r="AL42" s="314"/>
    </row>
    <row r="43" spans="1:38" s="247" customFormat="1" ht="13.15" customHeight="1">
      <c r="A43" s="349">
        <v>7</v>
      </c>
      <c r="B43" s="248">
        <v>44652</v>
      </c>
      <c r="C43" s="332"/>
      <c r="D43" s="332" t="s">
        <v>883</v>
      </c>
      <c r="E43" s="251" t="s">
        <v>590</v>
      </c>
      <c r="F43" s="251" t="s">
        <v>922</v>
      </c>
      <c r="G43" s="251">
        <v>940</v>
      </c>
      <c r="H43" s="252"/>
      <c r="I43" s="252" t="s">
        <v>923</v>
      </c>
      <c r="J43" s="302" t="s">
        <v>591</v>
      </c>
      <c r="K43" s="252"/>
      <c r="L43" s="283"/>
      <c r="M43" s="284"/>
      <c r="N43" s="252"/>
      <c r="O43" s="348"/>
      <c r="P43" s="248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4"/>
      <c r="AG43" s="311"/>
      <c r="AH43" s="249"/>
      <c r="AI43" s="249"/>
      <c r="AJ43" s="314"/>
      <c r="AK43" s="314"/>
      <c r="AL43" s="314"/>
    </row>
    <row r="44" spans="1:38" s="247" customFormat="1" ht="13.5" customHeight="1">
      <c r="A44" s="251"/>
      <c r="B44" s="248"/>
      <c r="C44" s="332"/>
      <c r="D44" s="332"/>
      <c r="E44" s="251"/>
      <c r="F44" s="251"/>
      <c r="G44" s="251"/>
      <c r="H44" s="252"/>
      <c r="I44" s="252"/>
      <c r="J44" s="302"/>
      <c r="K44" s="252"/>
      <c r="L44" s="283"/>
      <c r="M44" s="284"/>
      <c r="N44" s="252"/>
      <c r="O44" s="292"/>
      <c r="P44" s="293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ht="13.5" customHeight="1">
      <c r="A45" s="107"/>
      <c r="B45" s="108"/>
      <c r="C45" s="142"/>
      <c r="D45" s="150"/>
      <c r="E45" s="151"/>
      <c r="F45" s="107"/>
      <c r="G45" s="107"/>
      <c r="H45" s="107"/>
      <c r="I45" s="143"/>
      <c r="J45" s="143"/>
      <c r="K45" s="143"/>
      <c r="L45" s="143"/>
      <c r="M45" s="143"/>
      <c r="N45" s="143"/>
      <c r="O45" s="143"/>
      <c r="P45" s="143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>
      <c r="A46" s="152"/>
      <c r="B46" s="108"/>
      <c r="C46" s="109"/>
      <c r="D46" s="153"/>
      <c r="E46" s="112"/>
      <c r="F46" s="112"/>
      <c r="G46" s="112"/>
      <c r="H46" s="112"/>
      <c r="I46" s="112"/>
      <c r="J46" s="6"/>
      <c r="K46" s="112"/>
      <c r="L46" s="112"/>
      <c r="M46" s="6"/>
      <c r="N46" s="1"/>
      <c r="O46" s="109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4" t="s">
        <v>610</v>
      </c>
      <c r="B47" s="154"/>
      <c r="C47" s="154"/>
      <c r="D47" s="154"/>
      <c r="E47" s="155"/>
      <c r="F47" s="112"/>
      <c r="G47" s="112"/>
      <c r="H47" s="112"/>
      <c r="I47" s="112"/>
      <c r="J47" s="1"/>
      <c r="K47" s="6"/>
      <c r="L47" s="6"/>
      <c r="M47" s="6"/>
      <c r="N47" s="1"/>
      <c r="O47" s="1"/>
      <c r="P47" s="41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565</v>
      </c>
      <c r="C48" s="96"/>
      <c r="D48" s="97" t="s">
        <v>576</v>
      </c>
      <c r="E48" s="96" t="s">
        <v>577</v>
      </c>
      <c r="F48" s="96" t="s">
        <v>578</v>
      </c>
      <c r="G48" s="96" t="s">
        <v>598</v>
      </c>
      <c r="H48" s="96" t="s">
        <v>580</v>
      </c>
      <c r="I48" s="96" t="s">
        <v>581</v>
      </c>
      <c r="J48" s="95" t="s">
        <v>582</v>
      </c>
      <c r="K48" s="95" t="s">
        <v>611</v>
      </c>
      <c r="L48" s="98" t="s">
        <v>584</v>
      </c>
      <c r="M48" s="149" t="s">
        <v>607</v>
      </c>
      <c r="N48" s="96" t="s">
        <v>608</v>
      </c>
      <c r="O48" s="96" t="s">
        <v>586</v>
      </c>
      <c r="P48" s="97" t="s">
        <v>587</v>
      </c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s="247" customFormat="1" ht="12.75" customHeight="1">
      <c r="A49" s="380"/>
      <c r="B49" s="379"/>
      <c r="C49" s="382"/>
      <c r="D49" s="383"/>
      <c r="E49" s="380"/>
      <c r="F49" s="380"/>
      <c r="G49" s="380"/>
      <c r="H49" s="381"/>
      <c r="I49" s="384"/>
      <c r="J49" s="381"/>
      <c r="K49" s="381"/>
      <c r="L49" s="385"/>
      <c r="M49" s="386"/>
      <c r="N49" s="381"/>
      <c r="O49" s="387"/>
      <c r="P49" s="379"/>
      <c r="Q49" s="249"/>
      <c r="R49" s="25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</row>
    <row r="50" spans="1:38" s="301" customFormat="1" ht="12.75" customHeight="1">
      <c r="A50" s="388"/>
      <c r="B50" s="388"/>
      <c r="C50" s="388"/>
      <c r="D50" s="388"/>
      <c r="E50" s="388"/>
      <c r="F50" s="380"/>
      <c r="G50" s="388"/>
      <c r="H50" s="388"/>
      <c r="I50" s="388"/>
      <c r="J50" s="388"/>
      <c r="K50" s="381"/>
      <c r="L50" s="385"/>
      <c r="M50" s="386"/>
      <c r="N50" s="381"/>
      <c r="O50" s="387"/>
      <c r="P50" s="389"/>
      <c r="Q50" s="298"/>
      <c r="R50" s="299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300"/>
      <c r="AG50" s="300"/>
      <c r="AH50" s="300"/>
      <c r="AI50" s="300"/>
      <c r="AJ50" s="300"/>
      <c r="AK50" s="300"/>
      <c r="AL50" s="300"/>
    </row>
    <row r="51" spans="1:38" ht="14.25" customHeight="1">
      <c r="A51" s="151"/>
      <c r="B51" s="156"/>
      <c r="C51" s="156"/>
      <c r="D51" s="157"/>
      <c r="E51" s="151"/>
      <c r="F51" s="158"/>
      <c r="G51" s="151"/>
      <c r="H51" s="151"/>
      <c r="I51" s="151"/>
      <c r="J51" s="156"/>
      <c r="K51" s="159"/>
      <c r="L51" s="151"/>
      <c r="M51" s="151"/>
      <c r="N51" s="151"/>
      <c r="O51" s="160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>
      <c r="A52" s="94" t="s">
        <v>612</v>
      </c>
      <c r="B52" s="161"/>
      <c r="C52" s="161"/>
      <c r="D52" s="162"/>
      <c r="E52" s="135"/>
      <c r="F52" s="6"/>
      <c r="G52" s="6"/>
      <c r="H52" s="136"/>
      <c r="I52" s="163"/>
      <c r="J52" s="1"/>
      <c r="K52" s="6"/>
      <c r="L52" s="6"/>
      <c r="M52" s="6"/>
      <c r="N52" s="1"/>
      <c r="O52" s="1"/>
      <c r="Q52" s="1"/>
      <c r="R52" s="6"/>
      <c r="S52" s="1"/>
      <c r="T52" s="1"/>
      <c r="U52" s="1"/>
      <c r="V52" s="1"/>
      <c r="W52" s="1"/>
      <c r="X52" s="1"/>
      <c r="Y52" s="1"/>
      <c r="Z52" s="1"/>
    </row>
    <row r="53" spans="1:38" ht="38.25" customHeight="1">
      <c r="A53" s="95" t="s">
        <v>16</v>
      </c>
      <c r="B53" s="96" t="s">
        <v>565</v>
      </c>
      <c r="C53" s="96"/>
      <c r="D53" s="97" t="s">
        <v>576</v>
      </c>
      <c r="E53" s="96" t="s">
        <v>577</v>
      </c>
      <c r="F53" s="96" t="s">
        <v>578</v>
      </c>
      <c r="G53" s="96" t="s">
        <v>579</v>
      </c>
      <c r="H53" s="96" t="s">
        <v>580</v>
      </c>
      <c r="I53" s="96" t="s">
        <v>581</v>
      </c>
      <c r="J53" s="95" t="s">
        <v>582</v>
      </c>
      <c r="K53" s="139" t="s">
        <v>599</v>
      </c>
      <c r="L53" s="140" t="s">
        <v>584</v>
      </c>
      <c r="M53" s="98" t="s">
        <v>585</v>
      </c>
      <c r="N53" s="96" t="s">
        <v>586</v>
      </c>
      <c r="O53" s="97" t="s">
        <v>587</v>
      </c>
      <c r="P53" s="96" t="s">
        <v>819</v>
      </c>
      <c r="Q53" s="1"/>
      <c r="R53" s="6"/>
      <c r="S53" s="1"/>
      <c r="T53" s="1"/>
      <c r="U53" s="1"/>
      <c r="V53" s="1"/>
      <c r="W53" s="1"/>
      <c r="X53" s="1"/>
      <c r="Y53" s="1"/>
      <c r="Z53" s="1"/>
    </row>
    <row r="54" spans="1:38" s="247" customFormat="1" ht="14.25" customHeight="1">
      <c r="A54" s="271">
        <v>1</v>
      </c>
      <c r="B54" s="272">
        <v>44488</v>
      </c>
      <c r="C54" s="273"/>
      <c r="D54" s="274" t="s">
        <v>137</v>
      </c>
      <c r="E54" s="275" t="s">
        <v>871</v>
      </c>
      <c r="F54" s="276">
        <v>235.25</v>
      </c>
      <c r="G54" s="276">
        <v>198</v>
      </c>
      <c r="H54" s="275"/>
      <c r="I54" s="277" t="s">
        <v>824</v>
      </c>
      <c r="J54" s="278" t="s">
        <v>591</v>
      </c>
      <c r="K54" s="278"/>
      <c r="L54" s="279"/>
      <c r="M54" s="280"/>
      <c r="N54" s="278"/>
      <c r="O54" s="281"/>
      <c r="P54" s="278"/>
      <c r="Q54" s="246"/>
      <c r="R54" s="1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:38" s="247" customFormat="1" ht="12.75" customHeight="1">
      <c r="A55" s="164">
        <v>2</v>
      </c>
      <c r="B55" s="141">
        <v>44651</v>
      </c>
      <c r="C55" s="165"/>
      <c r="D55" s="100" t="s">
        <v>437</v>
      </c>
      <c r="E55" s="166" t="s">
        <v>590</v>
      </c>
      <c r="F55" s="166" t="s">
        <v>901</v>
      </c>
      <c r="G55" s="166">
        <v>348</v>
      </c>
      <c r="H55" s="166"/>
      <c r="I55" s="166" t="s">
        <v>902</v>
      </c>
      <c r="J55" s="166" t="s">
        <v>591</v>
      </c>
      <c r="K55" s="167"/>
      <c r="L55" s="168"/>
      <c r="M55" s="166"/>
      <c r="N55" s="169"/>
      <c r="O55" s="170"/>
      <c r="P55" s="170"/>
      <c r="Q55" s="246"/>
      <c r="R55" s="246" t="s">
        <v>589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ht="14.25" customHeight="1">
      <c r="A56" s="164"/>
      <c r="B56" s="141"/>
      <c r="C56" s="165"/>
      <c r="D56" s="100"/>
      <c r="E56" s="166"/>
      <c r="F56" s="166"/>
      <c r="G56" s="166"/>
      <c r="H56" s="166"/>
      <c r="I56" s="166"/>
      <c r="J56" s="166"/>
      <c r="K56" s="167"/>
      <c r="L56" s="168"/>
      <c r="M56" s="166"/>
      <c r="N56" s="169"/>
      <c r="O56" s="170"/>
      <c r="P56" s="170"/>
      <c r="R56" s="6" t="s">
        <v>589</v>
      </c>
      <c r="S56" s="41"/>
      <c r="T56" s="1"/>
      <c r="U56" s="1"/>
      <c r="V56" s="1"/>
      <c r="W56" s="1"/>
      <c r="X56" s="1"/>
      <c r="Y56" s="1"/>
      <c r="Z56" s="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19" t="s">
        <v>592</v>
      </c>
      <c r="B57" s="119"/>
      <c r="C57" s="119"/>
      <c r="D57" s="119"/>
      <c r="E57" s="41"/>
      <c r="F57" s="127" t="s">
        <v>594</v>
      </c>
      <c r="G57" s="56"/>
      <c r="H57" s="56"/>
      <c r="I57" s="56"/>
      <c r="J57" s="6"/>
      <c r="K57" s="145"/>
      <c r="L57" s="146"/>
      <c r="M57" s="6"/>
      <c r="N57" s="109"/>
      <c r="O57" s="171"/>
      <c r="P57" s="1"/>
      <c r="Q57" s="1"/>
      <c r="R57" s="6"/>
      <c r="S57" s="1"/>
      <c r="T57" s="1"/>
      <c r="U57" s="1"/>
      <c r="V57" s="1"/>
      <c r="W57" s="1"/>
      <c r="X57" s="1"/>
      <c r="Y57" s="1"/>
    </row>
    <row r="58" spans="1:38" ht="12.75" customHeight="1">
      <c r="A58" s="126" t="s">
        <v>593</v>
      </c>
      <c r="B58" s="119"/>
      <c r="C58" s="119"/>
      <c r="D58" s="119"/>
      <c r="E58" s="6"/>
      <c r="F58" s="127" t="s">
        <v>596</v>
      </c>
      <c r="G58" s="6"/>
      <c r="H58" s="6" t="s">
        <v>815</v>
      </c>
      <c r="I58" s="6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26"/>
      <c r="B59" s="119"/>
      <c r="C59" s="119"/>
      <c r="D59" s="119"/>
      <c r="E59" s="6"/>
      <c r="F59" s="127"/>
      <c r="G59" s="6"/>
      <c r="H59" s="6"/>
      <c r="I59" s="6"/>
      <c r="J59" s="1"/>
      <c r="K59" s="6"/>
      <c r="L59" s="6"/>
      <c r="M59" s="6"/>
      <c r="N59" s="1"/>
      <c r="O59" s="1"/>
      <c r="Q59" s="1"/>
      <c r="R59" s="5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"/>
      <c r="B60" s="134" t="s">
        <v>613</v>
      </c>
      <c r="C60" s="134"/>
      <c r="D60" s="134"/>
      <c r="E60" s="134"/>
      <c r="F60" s="135"/>
      <c r="G60" s="6"/>
      <c r="H60" s="6"/>
      <c r="I60" s="136"/>
      <c r="J60" s="137"/>
      <c r="K60" s="138"/>
      <c r="L60" s="137"/>
      <c r="M60" s="6"/>
      <c r="N60" s="1"/>
      <c r="O60" s="1"/>
      <c r="Q60" s="1"/>
      <c r="R60" s="56"/>
      <c r="S60" s="1"/>
      <c r="T60" s="1"/>
      <c r="U60" s="1"/>
      <c r="V60" s="1"/>
      <c r="W60" s="1"/>
      <c r="X60" s="1"/>
      <c r="Y60" s="1"/>
      <c r="Z60" s="1"/>
    </row>
    <row r="61" spans="1:38" ht="38.25" customHeight="1">
      <c r="A61" s="95" t="s">
        <v>16</v>
      </c>
      <c r="B61" s="96" t="s">
        <v>565</v>
      </c>
      <c r="C61" s="96"/>
      <c r="D61" s="97" t="s">
        <v>576</v>
      </c>
      <c r="E61" s="96" t="s">
        <v>577</v>
      </c>
      <c r="F61" s="96" t="s">
        <v>578</v>
      </c>
      <c r="G61" s="96" t="s">
        <v>598</v>
      </c>
      <c r="H61" s="96" t="s">
        <v>580</v>
      </c>
      <c r="I61" s="96" t="s">
        <v>581</v>
      </c>
      <c r="J61" s="172" t="s">
        <v>582</v>
      </c>
      <c r="K61" s="139" t="s">
        <v>599</v>
      </c>
      <c r="L61" s="149" t="s">
        <v>607</v>
      </c>
      <c r="M61" s="96" t="s">
        <v>608</v>
      </c>
      <c r="N61" s="140" t="s">
        <v>584</v>
      </c>
      <c r="O61" s="98" t="s">
        <v>585</v>
      </c>
      <c r="P61" s="96" t="s">
        <v>586</v>
      </c>
      <c r="Q61" s="97" t="s">
        <v>587</v>
      </c>
      <c r="R61" s="56"/>
      <c r="S61" s="1"/>
      <c r="T61" s="1"/>
      <c r="U61" s="1"/>
      <c r="V61" s="1"/>
      <c r="W61" s="1"/>
      <c r="X61" s="1"/>
      <c r="Y61" s="1"/>
      <c r="Z61" s="1"/>
    </row>
    <row r="62" spans="1:38" ht="14.25" customHeight="1">
      <c r="A62" s="101"/>
      <c r="B62" s="102"/>
      <c r="C62" s="173"/>
      <c r="D62" s="103"/>
      <c r="E62" s="104"/>
      <c r="F62" s="174"/>
      <c r="G62" s="101"/>
      <c r="H62" s="104"/>
      <c r="I62" s="105"/>
      <c r="J62" s="175"/>
      <c r="K62" s="175"/>
      <c r="L62" s="176"/>
      <c r="M62" s="99"/>
      <c r="N62" s="176"/>
      <c r="O62" s="177"/>
      <c r="P62" s="178"/>
      <c r="Q62" s="179"/>
      <c r="R62" s="144"/>
      <c r="S62" s="113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4.25" customHeight="1">
      <c r="A63" s="101"/>
      <c r="B63" s="102"/>
      <c r="C63" s="173"/>
      <c r="D63" s="103"/>
      <c r="E63" s="104"/>
      <c r="F63" s="174"/>
      <c r="G63" s="101"/>
      <c r="H63" s="104"/>
      <c r="I63" s="105"/>
      <c r="J63" s="175"/>
      <c r="K63" s="175"/>
      <c r="L63" s="176"/>
      <c r="M63" s="99"/>
      <c r="N63" s="176"/>
      <c r="O63" s="177"/>
      <c r="P63" s="178"/>
      <c r="Q63" s="179"/>
      <c r="R63" s="144"/>
      <c r="S63" s="113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4.25" customHeight="1">
      <c r="A64" s="101"/>
      <c r="B64" s="102"/>
      <c r="C64" s="173"/>
      <c r="D64" s="103"/>
      <c r="E64" s="104"/>
      <c r="F64" s="174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01"/>
      <c r="B65" s="102"/>
      <c r="C65" s="173"/>
      <c r="D65" s="103"/>
      <c r="E65" s="104"/>
      <c r="F65" s="175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5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75"/>
      <c r="K68" s="175"/>
      <c r="L68" s="175"/>
      <c r="M68" s="175"/>
      <c r="N68" s="176"/>
      <c r="O68" s="180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5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144"/>
      <c r="S69" s="113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81"/>
      <c r="K70" s="181"/>
      <c r="L70" s="181"/>
      <c r="M70" s="181"/>
      <c r="N70" s="182"/>
      <c r="O70" s="177"/>
      <c r="P70" s="106"/>
      <c r="Q70" s="179"/>
      <c r="R70" s="144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26"/>
      <c r="B71" s="119"/>
      <c r="C71" s="119"/>
      <c r="D71" s="119"/>
      <c r="E71" s="6"/>
      <c r="F71" s="127"/>
      <c r="G71" s="6"/>
      <c r="H71" s="6"/>
      <c r="I71" s="6"/>
      <c r="J71" s="1"/>
      <c r="K71" s="6"/>
      <c r="L71" s="6"/>
      <c r="M71" s="6"/>
      <c r="N71" s="1"/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26"/>
      <c r="B72" s="119"/>
      <c r="C72" s="119"/>
      <c r="D72" s="119"/>
      <c r="E72" s="6"/>
      <c r="F72" s="127"/>
      <c r="G72" s="56"/>
      <c r="H72" s="41"/>
      <c r="I72" s="56"/>
      <c r="J72" s="6"/>
      <c r="K72" s="145"/>
      <c r="L72" s="146"/>
      <c r="M72" s="6"/>
      <c r="N72" s="109"/>
      <c r="O72" s="147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56"/>
      <c r="B73" s="108"/>
      <c r="C73" s="108"/>
      <c r="D73" s="41"/>
      <c r="E73" s="56"/>
      <c r="F73" s="56"/>
      <c r="G73" s="56"/>
      <c r="H73" s="41"/>
      <c r="I73" s="56"/>
      <c r="J73" s="6"/>
      <c r="K73" s="145"/>
      <c r="L73" s="146"/>
      <c r="M73" s="6"/>
      <c r="N73" s="109"/>
      <c r="O73" s="147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41"/>
      <c r="B74" s="183" t="s">
        <v>614</v>
      </c>
      <c r="C74" s="183"/>
      <c r="D74" s="183"/>
      <c r="E74" s="183"/>
      <c r="F74" s="6"/>
      <c r="G74" s="6"/>
      <c r="H74" s="137"/>
      <c r="I74" s="6"/>
      <c r="J74" s="137"/>
      <c r="K74" s="138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38.25" customHeight="1">
      <c r="A75" s="95" t="s">
        <v>16</v>
      </c>
      <c r="B75" s="96" t="s">
        <v>565</v>
      </c>
      <c r="C75" s="96"/>
      <c r="D75" s="97" t="s">
        <v>576</v>
      </c>
      <c r="E75" s="96" t="s">
        <v>577</v>
      </c>
      <c r="F75" s="96" t="s">
        <v>578</v>
      </c>
      <c r="G75" s="96" t="s">
        <v>615</v>
      </c>
      <c r="H75" s="96" t="s">
        <v>616</v>
      </c>
      <c r="I75" s="96" t="s">
        <v>581</v>
      </c>
      <c r="J75" s="184" t="s">
        <v>582</v>
      </c>
      <c r="K75" s="96" t="s">
        <v>583</v>
      </c>
      <c r="L75" s="96" t="s">
        <v>617</v>
      </c>
      <c r="M75" s="96" t="s">
        <v>586</v>
      </c>
      <c r="N75" s="97" t="s">
        <v>587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85">
        <v>1</v>
      </c>
      <c r="B76" s="186">
        <v>41579</v>
      </c>
      <c r="C76" s="186"/>
      <c r="D76" s="187" t="s">
        <v>618</v>
      </c>
      <c r="E76" s="188" t="s">
        <v>619</v>
      </c>
      <c r="F76" s="189">
        <v>82</v>
      </c>
      <c r="G76" s="188" t="s">
        <v>620</v>
      </c>
      <c r="H76" s="188">
        <v>100</v>
      </c>
      <c r="I76" s="190">
        <v>100</v>
      </c>
      <c r="J76" s="191" t="s">
        <v>621</v>
      </c>
      <c r="K76" s="192">
        <f t="shared" ref="K76:K128" si="18">H76-F76</f>
        <v>18</v>
      </c>
      <c r="L76" s="193">
        <f t="shared" ref="L76:L128" si="19">K76/F76</f>
        <v>0.21951219512195122</v>
      </c>
      <c r="M76" s="188" t="s">
        <v>588</v>
      </c>
      <c r="N76" s="194">
        <v>42657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85">
        <v>2</v>
      </c>
      <c r="B77" s="186">
        <v>41794</v>
      </c>
      <c r="C77" s="186"/>
      <c r="D77" s="187" t="s">
        <v>622</v>
      </c>
      <c r="E77" s="188" t="s">
        <v>590</v>
      </c>
      <c r="F77" s="189">
        <v>257</v>
      </c>
      <c r="G77" s="188" t="s">
        <v>620</v>
      </c>
      <c r="H77" s="188">
        <v>300</v>
      </c>
      <c r="I77" s="190">
        <v>300</v>
      </c>
      <c r="J77" s="191" t="s">
        <v>621</v>
      </c>
      <c r="K77" s="192">
        <f t="shared" si="18"/>
        <v>43</v>
      </c>
      <c r="L77" s="193">
        <f t="shared" si="19"/>
        <v>0.16731517509727625</v>
      </c>
      <c r="M77" s="188" t="s">
        <v>588</v>
      </c>
      <c r="N77" s="194">
        <v>41822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3</v>
      </c>
      <c r="B78" s="186">
        <v>41828</v>
      </c>
      <c r="C78" s="186"/>
      <c r="D78" s="187" t="s">
        <v>623</v>
      </c>
      <c r="E78" s="188" t="s">
        <v>590</v>
      </c>
      <c r="F78" s="189">
        <v>393</v>
      </c>
      <c r="G78" s="188" t="s">
        <v>620</v>
      </c>
      <c r="H78" s="188">
        <v>468</v>
      </c>
      <c r="I78" s="190">
        <v>468</v>
      </c>
      <c r="J78" s="191" t="s">
        <v>621</v>
      </c>
      <c r="K78" s="192">
        <f t="shared" si="18"/>
        <v>75</v>
      </c>
      <c r="L78" s="193">
        <f t="shared" si="19"/>
        <v>0.19083969465648856</v>
      </c>
      <c r="M78" s="188" t="s">
        <v>588</v>
      </c>
      <c r="N78" s="194">
        <v>41863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4</v>
      </c>
      <c r="B79" s="186">
        <v>41857</v>
      </c>
      <c r="C79" s="186"/>
      <c r="D79" s="187" t="s">
        <v>624</v>
      </c>
      <c r="E79" s="188" t="s">
        <v>590</v>
      </c>
      <c r="F79" s="189">
        <v>205</v>
      </c>
      <c r="G79" s="188" t="s">
        <v>620</v>
      </c>
      <c r="H79" s="188">
        <v>275</v>
      </c>
      <c r="I79" s="190">
        <v>250</v>
      </c>
      <c r="J79" s="191" t="s">
        <v>621</v>
      </c>
      <c r="K79" s="192">
        <f t="shared" si="18"/>
        <v>70</v>
      </c>
      <c r="L79" s="193">
        <f t="shared" si="19"/>
        <v>0.34146341463414637</v>
      </c>
      <c r="M79" s="188" t="s">
        <v>588</v>
      </c>
      <c r="N79" s="194">
        <v>41962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5</v>
      </c>
      <c r="B80" s="186">
        <v>41886</v>
      </c>
      <c r="C80" s="186"/>
      <c r="D80" s="187" t="s">
        <v>625</v>
      </c>
      <c r="E80" s="188" t="s">
        <v>590</v>
      </c>
      <c r="F80" s="189">
        <v>162</v>
      </c>
      <c r="G80" s="188" t="s">
        <v>620</v>
      </c>
      <c r="H80" s="188">
        <v>190</v>
      </c>
      <c r="I80" s="190">
        <v>190</v>
      </c>
      <c r="J80" s="191" t="s">
        <v>621</v>
      </c>
      <c r="K80" s="192">
        <f t="shared" si="18"/>
        <v>28</v>
      </c>
      <c r="L80" s="193">
        <f t="shared" si="19"/>
        <v>0.1728395061728395</v>
      </c>
      <c r="M80" s="188" t="s">
        <v>588</v>
      </c>
      <c r="N80" s="194">
        <v>42006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6</v>
      </c>
      <c r="B81" s="186">
        <v>41886</v>
      </c>
      <c r="C81" s="186"/>
      <c r="D81" s="187" t="s">
        <v>626</v>
      </c>
      <c r="E81" s="188" t="s">
        <v>590</v>
      </c>
      <c r="F81" s="189">
        <v>75</v>
      </c>
      <c r="G81" s="188" t="s">
        <v>620</v>
      </c>
      <c r="H81" s="188">
        <v>91.5</v>
      </c>
      <c r="I81" s="190" t="s">
        <v>627</v>
      </c>
      <c r="J81" s="191" t="s">
        <v>628</v>
      </c>
      <c r="K81" s="192">
        <f t="shared" si="18"/>
        <v>16.5</v>
      </c>
      <c r="L81" s="193">
        <f t="shared" si="19"/>
        <v>0.22</v>
      </c>
      <c r="M81" s="188" t="s">
        <v>588</v>
      </c>
      <c r="N81" s="194">
        <v>41954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7</v>
      </c>
      <c r="B82" s="186">
        <v>41913</v>
      </c>
      <c r="C82" s="186"/>
      <c r="D82" s="187" t="s">
        <v>629</v>
      </c>
      <c r="E82" s="188" t="s">
        <v>590</v>
      </c>
      <c r="F82" s="189">
        <v>850</v>
      </c>
      <c r="G82" s="188" t="s">
        <v>620</v>
      </c>
      <c r="H82" s="188">
        <v>982.5</v>
      </c>
      <c r="I82" s="190">
        <v>1050</v>
      </c>
      <c r="J82" s="191" t="s">
        <v>630</v>
      </c>
      <c r="K82" s="192">
        <f t="shared" si="18"/>
        <v>132.5</v>
      </c>
      <c r="L82" s="193">
        <f t="shared" si="19"/>
        <v>0.15588235294117647</v>
      </c>
      <c r="M82" s="188" t="s">
        <v>588</v>
      </c>
      <c r="N82" s="194">
        <v>42039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8</v>
      </c>
      <c r="B83" s="186">
        <v>41913</v>
      </c>
      <c r="C83" s="186"/>
      <c r="D83" s="187" t="s">
        <v>631</v>
      </c>
      <c r="E83" s="188" t="s">
        <v>590</v>
      </c>
      <c r="F83" s="189">
        <v>475</v>
      </c>
      <c r="G83" s="188" t="s">
        <v>620</v>
      </c>
      <c r="H83" s="188">
        <v>515</v>
      </c>
      <c r="I83" s="190">
        <v>600</v>
      </c>
      <c r="J83" s="191" t="s">
        <v>632</v>
      </c>
      <c r="K83" s="192">
        <f t="shared" si="18"/>
        <v>40</v>
      </c>
      <c r="L83" s="193">
        <f t="shared" si="19"/>
        <v>8.4210526315789472E-2</v>
      </c>
      <c r="M83" s="188" t="s">
        <v>588</v>
      </c>
      <c r="N83" s="19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9</v>
      </c>
      <c r="B84" s="186">
        <v>41913</v>
      </c>
      <c r="C84" s="186"/>
      <c r="D84" s="187" t="s">
        <v>633</v>
      </c>
      <c r="E84" s="188" t="s">
        <v>590</v>
      </c>
      <c r="F84" s="189">
        <v>86</v>
      </c>
      <c r="G84" s="188" t="s">
        <v>620</v>
      </c>
      <c r="H84" s="188">
        <v>99</v>
      </c>
      <c r="I84" s="190">
        <v>140</v>
      </c>
      <c r="J84" s="191" t="s">
        <v>634</v>
      </c>
      <c r="K84" s="192">
        <f t="shared" si="18"/>
        <v>13</v>
      </c>
      <c r="L84" s="193">
        <f t="shared" si="19"/>
        <v>0.15116279069767441</v>
      </c>
      <c r="M84" s="188" t="s">
        <v>588</v>
      </c>
      <c r="N84" s="19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10</v>
      </c>
      <c r="B85" s="186">
        <v>41926</v>
      </c>
      <c r="C85" s="186"/>
      <c r="D85" s="187" t="s">
        <v>635</v>
      </c>
      <c r="E85" s="188" t="s">
        <v>590</v>
      </c>
      <c r="F85" s="189">
        <v>496.6</v>
      </c>
      <c r="G85" s="188" t="s">
        <v>620</v>
      </c>
      <c r="H85" s="188">
        <v>621</v>
      </c>
      <c r="I85" s="190">
        <v>580</v>
      </c>
      <c r="J85" s="191" t="s">
        <v>621</v>
      </c>
      <c r="K85" s="192">
        <f t="shared" si="18"/>
        <v>124.39999999999998</v>
      </c>
      <c r="L85" s="193">
        <f t="shared" si="19"/>
        <v>0.25050342327829234</v>
      </c>
      <c r="M85" s="188" t="s">
        <v>588</v>
      </c>
      <c r="N85" s="194">
        <v>42605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11</v>
      </c>
      <c r="B86" s="186">
        <v>41926</v>
      </c>
      <c r="C86" s="186"/>
      <c r="D86" s="187" t="s">
        <v>636</v>
      </c>
      <c r="E86" s="188" t="s">
        <v>590</v>
      </c>
      <c r="F86" s="189">
        <v>2481.9</v>
      </c>
      <c r="G86" s="188" t="s">
        <v>620</v>
      </c>
      <c r="H86" s="188">
        <v>2840</v>
      </c>
      <c r="I86" s="190">
        <v>2870</v>
      </c>
      <c r="J86" s="191" t="s">
        <v>637</v>
      </c>
      <c r="K86" s="192">
        <f t="shared" si="18"/>
        <v>358.09999999999991</v>
      </c>
      <c r="L86" s="193">
        <f t="shared" si="19"/>
        <v>0.14428462065353154</v>
      </c>
      <c r="M86" s="188" t="s">
        <v>588</v>
      </c>
      <c r="N86" s="194">
        <v>42017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12</v>
      </c>
      <c r="B87" s="186">
        <v>41928</v>
      </c>
      <c r="C87" s="186"/>
      <c r="D87" s="187" t="s">
        <v>638</v>
      </c>
      <c r="E87" s="188" t="s">
        <v>590</v>
      </c>
      <c r="F87" s="189">
        <v>84.5</v>
      </c>
      <c r="G87" s="188" t="s">
        <v>620</v>
      </c>
      <c r="H87" s="188">
        <v>93</v>
      </c>
      <c r="I87" s="190">
        <v>110</v>
      </c>
      <c r="J87" s="191" t="s">
        <v>639</v>
      </c>
      <c r="K87" s="192">
        <f t="shared" si="18"/>
        <v>8.5</v>
      </c>
      <c r="L87" s="193">
        <f t="shared" si="19"/>
        <v>0.10059171597633136</v>
      </c>
      <c r="M87" s="188" t="s">
        <v>588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13</v>
      </c>
      <c r="B88" s="186">
        <v>41928</v>
      </c>
      <c r="C88" s="186"/>
      <c r="D88" s="187" t="s">
        <v>640</v>
      </c>
      <c r="E88" s="188" t="s">
        <v>590</v>
      </c>
      <c r="F88" s="189">
        <v>401</v>
      </c>
      <c r="G88" s="188" t="s">
        <v>620</v>
      </c>
      <c r="H88" s="188">
        <v>428</v>
      </c>
      <c r="I88" s="190">
        <v>450</v>
      </c>
      <c r="J88" s="191" t="s">
        <v>641</v>
      </c>
      <c r="K88" s="192">
        <f t="shared" si="18"/>
        <v>27</v>
      </c>
      <c r="L88" s="193">
        <f t="shared" si="19"/>
        <v>6.7331670822942641E-2</v>
      </c>
      <c r="M88" s="188" t="s">
        <v>588</v>
      </c>
      <c r="N88" s="194">
        <v>42020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14</v>
      </c>
      <c r="B89" s="186">
        <v>41928</v>
      </c>
      <c r="C89" s="186"/>
      <c r="D89" s="187" t="s">
        <v>642</v>
      </c>
      <c r="E89" s="188" t="s">
        <v>590</v>
      </c>
      <c r="F89" s="189">
        <v>101</v>
      </c>
      <c r="G89" s="188" t="s">
        <v>620</v>
      </c>
      <c r="H89" s="188">
        <v>112</v>
      </c>
      <c r="I89" s="190">
        <v>120</v>
      </c>
      <c r="J89" s="191" t="s">
        <v>643</v>
      </c>
      <c r="K89" s="192">
        <f t="shared" si="18"/>
        <v>11</v>
      </c>
      <c r="L89" s="193">
        <f t="shared" si="19"/>
        <v>0.10891089108910891</v>
      </c>
      <c r="M89" s="188" t="s">
        <v>588</v>
      </c>
      <c r="N89" s="19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15</v>
      </c>
      <c r="B90" s="186">
        <v>41954</v>
      </c>
      <c r="C90" s="186"/>
      <c r="D90" s="187" t="s">
        <v>644</v>
      </c>
      <c r="E90" s="188" t="s">
        <v>590</v>
      </c>
      <c r="F90" s="189">
        <v>59</v>
      </c>
      <c r="G90" s="188" t="s">
        <v>620</v>
      </c>
      <c r="H90" s="188">
        <v>76</v>
      </c>
      <c r="I90" s="190">
        <v>76</v>
      </c>
      <c r="J90" s="191" t="s">
        <v>621</v>
      </c>
      <c r="K90" s="192">
        <f t="shared" si="18"/>
        <v>17</v>
      </c>
      <c r="L90" s="193">
        <f t="shared" si="19"/>
        <v>0.28813559322033899</v>
      </c>
      <c r="M90" s="188" t="s">
        <v>588</v>
      </c>
      <c r="N90" s="194">
        <v>43032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16</v>
      </c>
      <c r="B91" s="186">
        <v>41954</v>
      </c>
      <c r="C91" s="186"/>
      <c r="D91" s="187" t="s">
        <v>633</v>
      </c>
      <c r="E91" s="188" t="s">
        <v>590</v>
      </c>
      <c r="F91" s="189">
        <v>99</v>
      </c>
      <c r="G91" s="188" t="s">
        <v>620</v>
      </c>
      <c r="H91" s="188">
        <v>120</v>
      </c>
      <c r="I91" s="190">
        <v>120</v>
      </c>
      <c r="J91" s="191" t="s">
        <v>601</v>
      </c>
      <c r="K91" s="192">
        <f t="shared" si="18"/>
        <v>21</v>
      </c>
      <c r="L91" s="193">
        <f t="shared" si="19"/>
        <v>0.21212121212121213</v>
      </c>
      <c r="M91" s="188" t="s">
        <v>588</v>
      </c>
      <c r="N91" s="194">
        <v>41960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17</v>
      </c>
      <c r="B92" s="186">
        <v>41956</v>
      </c>
      <c r="C92" s="186"/>
      <c r="D92" s="187" t="s">
        <v>645</v>
      </c>
      <c r="E92" s="188" t="s">
        <v>590</v>
      </c>
      <c r="F92" s="189">
        <v>22</v>
      </c>
      <c r="G92" s="188" t="s">
        <v>620</v>
      </c>
      <c r="H92" s="188">
        <v>33.549999999999997</v>
      </c>
      <c r="I92" s="190">
        <v>32</v>
      </c>
      <c r="J92" s="191" t="s">
        <v>646</v>
      </c>
      <c r="K92" s="192">
        <f t="shared" si="18"/>
        <v>11.549999999999997</v>
      </c>
      <c r="L92" s="193">
        <f t="shared" si="19"/>
        <v>0.52499999999999991</v>
      </c>
      <c r="M92" s="188" t="s">
        <v>588</v>
      </c>
      <c r="N92" s="194">
        <v>42188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18</v>
      </c>
      <c r="B93" s="186">
        <v>41976</v>
      </c>
      <c r="C93" s="186"/>
      <c r="D93" s="187" t="s">
        <v>647</v>
      </c>
      <c r="E93" s="188" t="s">
        <v>590</v>
      </c>
      <c r="F93" s="189">
        <v>440</v>
      </c>
      <c r="G93" s="188" t="s">
        <v>620</v>
      </c>
      <c r="H93" s="188">
        <v>520</v>
      </c>
      <c r="I93" s="190">
        <v>520</v>
      </c>
      <c r="J93" s="191" t="s">
        <v>648</v>
      </c>
      <c r="K93" s="192">
        <f t="shared" si="18"/>
        <v>80</v>
      </c>
      <c r="L93" s="193">
        <f t="shared" si="19"/>
        <v>0.18181818181818182</v>
      </c>
      <c r="M93" s="188" t="s">
        <v>588</v>
      </c>
      <c r="N93" s="194">
        <v>42208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19</v>
      </c>
      <c r="B94" s="186">
        <v>41976</v>
      </c>
      <c r="C94" s="186"/>
      <c r="D94" s="187" t="s">
        <v>649</v>
      </c>
      <c r="E94" s="188" t="s">
        <v>590</v>
      </c>
      <c r="F94" s="189">
        <v>360</v>
      </c>
      <c r="G94" s="188" t="s">
        <v>620</v>
      </c>
      <c r="H94" s="188">
        <v>427</v>
      </c>
      <c r="I94" s="190">
        <v>425</v>
      </c>
      <c r="J94" s="191" t="s">
        <v>650</v>
      </c>
      <c r="K94" s="192">
        <f t="shared" si="18"/>
        <v>67</v>
      </c>
      <c r="L94" s="193">
        <f t="shared" si="19"/>
        <v>0.18611111111111112</v>
      </c>
      <c r="M94" s="188" t="s">
        <v>588</v>
      </c>
      <c r="N94" s="194">
        <v>42058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20</v>
      </c>
      <c r="B95" s="186">
        <v>42012</v>
      </c>
      <c r="C95" s="186"/>
      <c r="D95" s="187" t="s">
        <v>651</v>
      </c>
      <c r="E95" s="188" t="s">
        <v>590</v>
      </c>
      <c r="F95" s="189">
        <v>360</v>
      </c>
      <c r="G95" s="188" t="s">
        <v>620</v>
      </c>
      <c r="H95" s="188">
        <v>455</v>
      </c>
      <c r="I95" s="190">
        <v>420</v>
      </c>
      <c r="J95" s="191" t="s">
        <v>652</v>
      </c>
      <c r="K95" s="192">
        <f t="shared" si="18"/>
        <v>95</v>
      </c>
      <c r="L95" s="193">
        <f t="shared" si="19"/>
        <v>0.2638888888888889</v>
      </c>
      <c r="M95" s="188" t="s">
        <v>588</v>
      </c>
      <c r="N95" s="194">
        <v>42024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21</v>
      </c>
      <c r="B96" s="186">
        <v>42012</v>
      </c>
      <c r="C96" s="186"/>
      <c r="D96" s="187" t="s">
        <v>653</v>
      </c>
      <c r="E96" s="188" t="s">
        <v>590</v>
      </c>
      <c r="F96" s="189">
        <v>130</v>
      </c>
      <c r="G96" s="188"/>
      <c r="H96" s="188">
        <v>175.5</v>
      </c>
      <c r="I96" s="190">
        <v>165</v>
      </c>
      <c r="J96" s="191" t="s">
        <v>654</v>
      </c>
      <c r="K96" s="192">
        <f t="shared" si="18"/>
        <v>45.5</v>
      </c>
      <c r="L96" s="193">
        <f t="shared" si="19"/>
        <v>0.35</v>
      </c>
      <c r="M96" s="188" t="s">
        <v>588</v>
      </c>
      <c r="N96" s="194">
        <v>43088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22</v>
      </c>
      <c r="B97" s="186">
        <v>42040</v>
      </c>
      <c r="C97" s="186"/>
      <c r="D97" s="187" t="s">
        <v>381</v>
      </c>
      <c r="E97" s="188" t="s">
        <v>619</v>
      </c>
      <c r="F97" s="189">
        <v>98</v>
      </c>
      <c r="G97" s="188"/>
      <c r="H97" s="188">
        <v>120</v>
      </c>
      <c r="I97" s="190">
        <v>120</v>
      </c>
      <c r="J97" s="191" t="s">
        <v>621</v>
      </c>
      <c r="K97" s="192">
        <f t="shared" si="18"/>
        <v>22</v>
      </c>
      <c r="L97" s="193">
        <f t="shared" si="19"/>
        <v>0.22448979591836735</v>
      </c>
      <c r="M97" s="188" t="s">
        <v>588</v>
      </c>
      <c r="N97" s="194">
        <v>42753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23</v>
      </c>
      <c r="B98" s="186">
        <v>42040</v>
      </c>
      <c r="C98" s="186"/>
      <c r="D98" s="187" t="s">
        <v>655</v>
      </c>
      <c r="E98" s="188" t="s">
        <v>619</v>
      </c>
      <c r="F98" s="189">
        <v>196</v>
      </c>
      <c r="G98" s="188"/>
      <c r="H98" s="188">
        <v>262</v>
      </c>
      <c r="I98" s="190">
        <v>255</v>
      </c>
      <c r="J98" s="191" t="s">
        <v>621</v>
      </c>
      <c r="K98" s="192">
        <f t="shared" si="18"/>
        <v>66</v>
      </c>
      <c r="L98" s="193">
        <f t="shared" si="19"/>
        <v>0.33673469387755101</v>
      </c>
      <c r="M98" s="188" t="s">
        <v>588</v>
      </c>
      <c r="N98" s="194">
        <v>42599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24</v>
      </c>
      <c r="B99" s="196">
        <v>42067</v>
      </c>
      <c r="C99" s="196"/>
      <c r="D99" s="197" t="s">
        <v>380</v>
      </c>
      <c r="E99" s="198" t="s">
        <v>619</v>
      </c>
      <c r="F99" s="199">
        <v>235</v>
      </c>
      <c r="G99" s="199"/>
      <c r="H99" s="200">
        <v>77</v>
      </c>
      <c r="I99" s="200" t="s">
        <v>656</v>
      </c>
      <c r="J99" s="201" t="s">
        <v>657</v>
      </c>
      <c r="K99" s="202">
        <f t="shared" si="18"/>
        <v>-158</v>
      </c>
      <c r="L99" s="203">
        <f t="shared" si="19"/>
        <v>-0.67234042553191486</v>
      </c>
      <c r="M99" s="199" t="s">
        <v>600</v>
      </c>
      <c r="N99" s="196">
        <v>43522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25</v>
      </c>
      <c r="B100" s="186">
        <v>42067</v>
      </c>
      <c r="C100" s="186"/>
      <c r="D100" s="187" t="s">
        <v>658</v>
      </c>
      <c r="E100" s="188" t="s">
        <v>619</v>
      </c>
      <c r="F100" s="189">
        <v>185</v>
      </c>
      <c r="G100" s="188"/>
      <c r="H100" s="188">
        <v>224</v>
      </c>
      <c r="I100" s="190" t="s">
        <v>659</v>
      </c>
      <c r="J100" s="191" t="s">
        <v>621</v>
      </c>
      <c r="K100" s="192">
        <f t="shared" si="18"/>
        <v>39</v>
      </c>
      <c r="L100" s="193">
        <f t="shared" si="19"/>
        <v>0.21081081081081082</v>
      </c>
      <c r="M100" s="188" t="s">
        <v>588</v>
      </c>
      <c r="N100" s="194">
        <v>42647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26</v>
      </c>
      <c r="B101" s="196">
        <v>42090</v>
      </c>
      <c r="C101" s="196"/>
      <c r="D101" s="204" t="s">
        <v>660</v>
      </c>
      <c r="E101" s="199" t="s">
        <v>619</v>
      </c>
      <c r="F101" s="199">
        <v>49.5</v>
      </c>
      <c r="G101" s="200"/>
      <c r="H101" s="200">
        <v>15.85</v>
      </c>
      <c r="I101" s="200">
        <v>67</v>
      </c>
      <c r="J101" s="201" t="s">
        <v>661</v>
      </c>
      <c r="K101" s="200">
        <f t="shared" si="18"/>
        <v>-33.65</v>
      </c>
      <c r="L101" s="205">
        <f t="shared" si="19"/>
        <v>-0.67979797979797973</v>
      </c>
      <c r="M101" s="199" t="s">
        <v>600</v>
      </c>
      <c r="N101" s="206">
        <v>43627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27</v>
      </c>
      <c r="B102" s="186">
        <v>42093</v>
      </c>
      <c r="C102" s="186"/>
      <c r="D102" s="187" t="s">
        <v>662</v>
      </c>
      <c r="E102" s="188" t="s">
        <v>619</v>
      </c>
      <c r="F102" s="189">
        <v>183.5</v>
      </c>
      <c r="G102" s="188"/>
      <c r="H102" s="188">
        <v>219</v>
      </c>
      <c r="I102" s="190">
        <v>218</v>
      </c>
      <c r="J102" s="191" t="s">
        <v>663</v>
      </c>
      <c r="K102" s="192">
        <f t="shared" si="18"/>
        <v>35.5</v>
      </c>
      <c r="L102" s="193">
        <f t="shared" si="19"/>
        <v>0.19346049046321526</v>
      </c>
      <c r="M102" s="188" t="s">
        <v>588</v>
      </c>
      <c r="N102" s="194">
        <v>42103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28</v>
      </c>
      <c r="B103" s="186">
        <v>42114</v>
      </c>
      <c r="C103" s="186"/>
      <c r="D103" s="187" t="s">
        <v>664</v>
      </c>
      <c r="E103" s="188" t="s">
        <v>619</v>
      </c>
      <c r="F103" s="189">
        <f>(227+237)/2</f>
        <v>232</v>
      </c>
      <c r="G103" s="188"/>
      <c r="H103" s="188">
        <v>298</v>
      </c>
      <c r="I103" s="190">
        <v>298</v>
      </c>
      <c r="J103" s="191" t="s">
        <v>621</v>
      </c>
      <c r="K103" s="192">
        <f t="shared" si="18"/>
        <v>66</v>
      </c>
      <c r="L103" s="193">
        <f t="shared" si="19"/>
        <v>0.28448275862068967</v>
      </c>
      <c r="M103" s="188" t="s">
        <v>588</v>
      </c>
      <c r="N103" s="19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29</v>
      </c>
      <c r="B104" s="186">
        <v>42128</v>
      </c>
      <c r="C104" s="186"/>
      <c r="D104" s="187" t="s">
        <v>665</v>
      </c>
      <c r="E104" s="188" t="s">
        <v>590</v>
      </c>
      <c r="F104" s="189">
        <v>385</v>
      </c>
      <c r="G104" s="188"/>
      <c r="H104" s="188">
        <f>212.5+331</f>
        <v>543.5</v>
      </c>
      <c r="I104" s="190">
        <v>510</v>
      </c>
      <c r="J104" s="191" t="s">
        <v>666</v>
      </c>
      <c r="K104" s="192">
        <f t="shared" si="18"/>
        <v>158.5</v>
      </c>
      <c r="L104" s="193">
        <f t="shared" si="19"/>
        <v>0.41168831168831171</v>
      </c>
      <c r="M104" s="188" t="s">
        <v>588</v>
      </c>
      <c r="N104" s="194">
        <v>42235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30</v>
      </c>
      <c r="B105" s="186">
        <v>42128</v>
      </c>
      <c r="C105" s="186"/>
      <c r="D105" s="187" t="s">
        <v>667</v>
      </c>
      <c r="E105" s="188" t="s">
        <v>590</v>
      </c>
      <c r="F105" s="189">
        <v>115.5</v>
      </c>
      <c r="G105" s="188"/>
      <c r="H105" s="188">
        <v>146</v>
      </c>
      <c r="I105" s="190">
        <v>142</v>
      </c>
      <c r="J105" s="191" t="s">
        <v>668</v>
      </c>
      <c r="K105" s="192">
        <f t="shared" si="18"/>
        <v>30.5</v>
      </c>
      <c r="L105" s="193">
        <f t="shared" si="19"/>
        <v>0.26406926406926406</v>
      </c>
      <c r="M105" s="188" t="s">
        <v>588</v>
      </c>
      <c r="N105" s="194">
        <v>42202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31</v>
      </c>
      <c r="B106" s="186">
        <v>42151</v>
      </c>
      <c r="C106" s="186"/>
      <c r="D106" s="187" t="s">
        <v>669</v>
      </c>
      <c r="E106" s="188" t="s">
        <v>590</v>
      </c>
      <c r="F106" s="189">
        <v>237.5</v>
      </c>
      <c r="G106" s="188"/>
      <c r="H106" s="188">
        <v>279.5</v>
      </c>
      <c r="I106" s="190">
        <v>278</v>
      </c>
      <c r="J106" s="191" t="s">
        <v>621</v>
      </c>
      <c r="K106" s="192">
        <f t="shared" si="18"/>
        <v>42</v>
      </c>
      <c r="L106" s="193">
        <f t="shared" si="19"/>
        <v>0.17684210526315788</v>
      </c>
      <c r="M106" s="188" t="s">
        <v>588</v>
      </c>
      <c r="N106" s="194">
        <v>42222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32</v>
      </c>
      <c r="B107" s="186">
        <v>42174</v>
      </c>
      <c r="C107" s="186"/>
      <c r="D107" s="187" t="s">
        <v>640</v>
      </c>
      <c r="E107" s="188" t="s">
        <v>619</v>
      </c>
      <c r="F107" s="189">
        <v>340</v>
      </c>
      <c r="G107" s="188"/>
      <c r="H107" s="188">
        <v>448</v>
      </c>
      <c r="I107" s="190">
        <v>448</v>
      </c>
      <c r="J107" s="191" t="s">
        <v>621</v>
      </c>
      <c r="K107" s="192">
        <f t="shared" si="18"/>
        <v>108</v>
      </c>
      <c r="L107" s="193">
        <f t="shared" si="19"/>
        <v>0.31764705882352939</v>
      </c>
      <c r="M107" s="188" t="s">
        <v>588</v>
      </c>
      <c r="N107" s="194">
        <v>43018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33</v>
      </c>
      <c r="B108" s="186">
        <v>42191</v>
      </c>
      <c r="C108" s="186"/>
      <c r="D108" s="187" t="s">
        <v>670</v>
      </c>
      <c r="E108" s="188" t="s">
        <v>619</v>
      </c>
      <c r="F108" s="189">
        <v>390</v>
      </c>
      <c r="G108" s="188"/>
      <c r="H108" s="188">
        <v>460</v>
      </c>
      <c r="I108" s="190">
        <v>460</v>
      </c>
      <c r="J108" s="191" t="s">
        <v>621</v>
      </c>
      <c r="K108" s="192">
        <f t="shared" si="18"/>
        <v>70</v>
      </c>
      <c r="L108" s="193">
        <f t="shared" si="19"/>
        <v>0.17948717948717949</v>
      </c>
      <c r="M108" s="188" t="s">
        <v>588</v>
      </c>
      <c r="N108" s="194">
        <v>42478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34</v>
      </c>
      <c r="B109" s="196">
        <v>42195</v>
      </c>
      <c r="C109" s="196"/>
      <c r="D109" s="197" t="s">
        <v>671</v>
      </c>
      <c r="E109" s="198" t="s">
        <v>619</v>
      </c>
      <c r="F109" s="199">
        <v>122.5</v>
      </c>
      <c r="G109" s="199"/>
      <c r="H109" s="200">
        <v>61</v>
      </c>
      <c r="I109" s="200">
        <v>172</v>
      </c>
      <c r="J109" s="201" t="s">
        <v>672</v>
      </c>
      <c r="K109" s="202">
        <f t="shared" si="18"/>
        <v>-61.5</v>
      </c>
      <c r="L109" s="203">
        <f t="shared" si="19"/>
        <v>-0.50204081632653064</v>
      </c>
      <c r="M109" s="199" t="s">
        <v>600</v>
      </c>
      <c r="N109" s="196">
        <v>43333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35</v>
      </c>
      <c r="B110" s="186">
        <v>42219</v>
      </c>
      <c r="C110" s="186"/>
      <c r="D110" s="187" t="s">
        <v>673</v>
      </c>
      <c r="E110" s="188" t="s">
        <v>619</v>
      </c>
      <c r="F110" s="189">
        <v>297.5</v>
      </c>
      <c r="G110" s="188"/>
      <c r="H110" s="188">
        <v>350</v>
      </c>
      <c r="I110" s="190">
        <v>360</v>
      </c>
      <c r="J110" s="191" t="s">
        <v>674</v>
      </c>
      <c r="K110" s="192">
        <f t="shared" si="18"/>
        <v>52.5</v>
      </c>
      <c r="L110" s="193">
        <f t="shared" si="19"/>
        <v>0.17647058823529413</v>
      </c>
      <c r="M110" s="188" t="s">
        <v>588</v>
      </c>
      <c r="N110" s="194">
        <v>42232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36</v>
      </c>
      <c r="B111" s="186">
        <v>42219</v>
      </c>
      <c r="C111" s="186"/>
      <c r="D111" s="187" t="s">
        <v>675</v>
      </c>
      <c r="E111" s="188" t="s">
        <v>619</v>
      </c>
      <c r="F111" s="189">
        <v>115.5</v>
      </c>
      <c r="G111" s="188"/>
      <c r="H111" s="188">
        <v>149</v>
      </c>
      <c r="I111" s="190">
        <v>140</v>
      </c>
      <c r="J111" s="191" t="s">
        <v>676</v>
      </c>
      <c r="K111" s="192">
        <f t="shared" si="18"/>
        <v>33.5</v>
      </c>
      <c r="L111" s="193">
        <f t="shared" si="19"/>
        <v>0.29004329004329005</v>
      </c>
      <c r="M111" s="188" t="s">
        <v>588</v>
      </c>
      <c r="N111" s="194">
        <v>42740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37</v>
      </c>
      <c r="B112" s="186">
        <v>42251</v>
      </c>
      <c r="C112" s="186"/>
      <c r="D112" s="187" t="s">
        <v>669</v>
      </c>
      <c r="E112" s="188" t="s">
        <v>619</v>
      </c>
      <c r="F112" s="189">
        <v>226</v>
      </c>
      <c r="G112" s="188"/>
      <c r="H112" s="188">
        <v>292</v>
      </c>
      <c r="I112" s="190">
        <v>292</v>
      </c>
      <c r="J112" s="191" t="s">
        <v>677</v>
      </c>
      <c r="K112" s="192">
        <f t="shared" si="18"/>
        <v>66</v>
      </c>
      <c r="L112" s="193">
        <f t="shared" si="19"/>
        <v>0.29203539823008851</v>
      </c>
      <c r="M112" s="188" t="s">
        <v>588</v>
      </c>
      <c r="N112" s="194">
        <v>42286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38</v>
      </c>
      <c r="B113" s="186">
        <v>42254</v>
      </c>
      <c r="C113" s="186"/>
      <c r="D113" s="187" t="s">
        <v>664</v>
      </c>
      <c r="E113" s="188" t="s">
        <v>619</v>
      </c>
      <c r="F113" s="189">
        <v>232.5</v>
      </c>
      <c r="G113" s="188"/>
      <c r="H113" s="188">
        <v>312.5</v>
      </c>
      <c r="I113" s="190">
        <v>310</v>
      </c>
      <c r="J113" s="191" t="s">
        <v>621</v>
      </c>
      <c r="K113" s="192">
        <f t="shared" si="18"/>
        <v>80</v>
      </c>
      <c r="L113" s="193">
        <f t="shared" si="19"/>
        <v>0.34408602150537637</v>
      </c>
      <c r="M113" s="188" t="s">
        <v>588</v>
      </c>
      <c r="N113" s="19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39</v>
      </c>
      <c r="B114" s="186">
        <v>42268</v>
      </c>
      <c r="C114" s="186"/>
      <c r="D114" s="187" t="s">
        <v>678</v>
      </c>
      <c r="E114" s="188" t="s">
        <v>619</v>
      </c>
      <c r="F114" s="189">
        <v>196.5</v>
      </c>
      <c r="G114" s="188"/>
      <c r="H114" s="188">
        <v>238</v>
      </c>
      <c r="I114" s="190">
        <v>238</v>
      </c>
      <c r="J114" s="191" t="s">
        <v>677</v>
      </c>
      <c r="K114" s="192">
        <f t="shared" si="18"/>
        <v>41.5</v>
      </c>
      <c r="L114" s="193">
        <f t="shared" si="19"/>
        <v>0.21119592875318066</v>
      </c>
      <c r="M114" s="188" t="s">
        <v>588</v>
      </c>
      <c r="N114" s="194">
        <v>42291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40</v>
      </c>
      <c r="B115" s="186">
        <v>42271</v>
      </c>
      <c r="C115" s="186"/>
      <c r="D115" s="187" t="s">
        <v>618</v>
      </c>
      <c r="E115" s="188" t="s">
        <v>619</v>
      </c>
      <c r="F115" s="189">
        <v>65</v>
      </c>
      <c r="G115" s="188"/>
      <c r="H115" s="188">
        <v>82</v>
      </c>
      <c r="I115" s="190">
        <v>82</v>
      </c>
      <c r="J115" s="191" t="s">
        <v>677</v>
      </c>
      <c r="K115" s="192">
        <f t="shared" si="18"/>
        <v>17</v>
      </c>
      <c r="L115" s="193">
        <f t="shared" si="19"/>
        <v>0.26153846153846155</v>
      </c>
      <c r="M115" s="188" t="s">
        <v>588</v>
      </c>
      <c r="N115" s="194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41</v>
      </c>
      <c r="B116" s="186">
        <v>42291</v>
      </c>
      <c r="C116" s="186"/>
      <c r="D116" s="187" t="s">
        <v>679</v>
      </c>
      <c r="E116" s="188" t="s">
        <v>619</v>
      </c>
      <c r="F116" s="189">
        <v>144</v>
      </c>
      <c r="G116" s="188"/>
      <c r="H116" s="188">
        <v>182.5</v>
      </c>
      <c r="I116" s="190">
        <v>181</v>
      </c>
      <c r="J116" s="191" t="s">
        <v>677</v>
      </c>
      <c r="K116" s="192">
        <f t="shared" si="18"/>
        <v>38.5</v>
      </c>
      <c r="L116" s="193">
        <f t="shared" si="19"/>
        <v>0.2673611111111111</v>
      </c>
      <c r="M116" s="188" t="s">
        <v>588</v>
      </c>
      <c r="N116" s="194">
        <v>42817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42</v>
      </c>
      <c r="B117" s="186">
        <v>42291</v>
      </c>
      <c r="C117" s="186"/>
      <c r="D117" s="187" t="s">
        <v>680</v>
      </c>
      <c r="E117" s="188" t="s">
        <v>619</v>
      </c>
      <c r="F117" s="189">
        <v>264</v>
      </c>
      <c r="G117" s="188"/>
      <c r="H117" s="188">
        <v>311</v>
      </c>
      <c r="I117" s="190">
        <v>311</v>
      </c>
      <c r="J117" s="191" t="s">
        <v>677</v>
      </c>
      <c r="K117" s="192">
        <f t="shared" si="18"/>
        <v>47</v>
      </c>
      <c r="L117" s="193">
        <f t="shared" si="19"/>
        <v>0.17803030303030304</v>
      </c>
      <c r="M117" s="188" t="s">
        <v>588</v>
      </c>
      <c r="N117" s="194">
        <v>42604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43</v>
      </c>
      <c r="B118" s="186">
        <v>42318</v>
      </c>
      <c r="C118" s="186"/>
      <c r="D118" s="187" t="s">
        <v>681</v>
      </c>
      <c r="E118" s="188" t="s">
        <v>590</v>
      </c>
      <c r="F118" s="189">
        <v>549.5</v>
      </c>
      <c r="G118" s="188"/>
      <c r="H118" s="188">
        <v>630</v>
      </c>
      <c r="I118" s="190">
        <v>630</v>
      </c>
      <c r="J118" s="191" t="s">
        <v>677</v>
      </c>
      <c r="K118" s="192">
        <f t="shared" si="18"/>
        <v>80.5</v>
      </c>
      <c r="L118" s="193">
        <f t="shared" si="19"/>
        <v>0.1464968152866242</v>
      </c>
      <c r="M118" s="188" t="s">
        <v>588</v>
      </c>
      <c r="N118" s="194">
        <v>42419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44</v>
      </c>
      <c r="B119" s="186">
        <v>42342</v>
      </c>
      <c r="C119" s="186"/>
      <c r="D119" s="187" t="s">
        <v>682</v>
      </c>
      <c r="E119" s="188" t="s">
        <v>619</v>
      </c>
      <c r="F119" s="189">
        <v>1027.5</v>
      </c>
      <c r="G119" s="188"/>
      <c r="H119" s="188">
        <v>1315</v>
      </c>
      <c r="I119" s="190">
        <v>1250</v>
      </c>
      <c r="J119" s="191" t="s">
        <v>677</v>
      </c>
      <c r="K119" s="192">
        <f t="shared" si="18"/>
        <v>287.5</v>
      </c>
      <c r="L119" s="193">
        <f t="shared" si="19"/>
        <v>0.27980535279805352</v>
      </c>
      <c r="M119" s="188" t="s">
        <v>588</v>
      </c>
      <c r="N119" s="194">
        <v>43244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45</v>
      </c>
      <c r="B120" s="186">
        <v>42367</v>
      </c>
      <c r="C120" s="186"/>
      <c r="D120" s="187" t="s">
        <v>683</v>
      </c>
      <c r="E120" s="188" t="s">
        <v>619</v>
      </c>
      <c r="F120" s="189">
        <v>465</v>
      </c>
      <c r="G120" s="188"/>
      <c r="H120" s="188">
        <v>540</v>
      </c>
      <c r="I120" s="190">
        <v>540</v>
      </c>
      <c r="J120" s="191" t="s">
        <v>677</v>
      </c>
      <c r="K120" s="192">
        <f t="shared" si="18"/>
        <v>75</v>
      </c>
      <c r="L120" s="193">
        <f t="shared" si="19"/>
        <v>0.16129032258064516</v>
      </c>
      <c r="M120" s="188" t="s">
        <v>588</v>
      </c>
      <c r="N120" s="19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46</v>
      </c>
      <c r="B121" s="186">
        <v>42380</v>
      </c>
      <c r="C121" s="186"/>
      <c r="D121" s="187" t="s">
        <v>381</v>
      </c>
      <c r="E121" s="188" t="s">
        <v>590</v>
      </c>
      <c r="F121" s="189">
        <v>81</v>
      </c>
      <c r="G121" s="188"/>
      <c r="H121" s="188">
        <v>110</v>
      </c>
      <c r="I121" s="190">
        <v>110</v>
      </c>
      <c r="J121" s="191" t="s">
        <v>677</v>
      </c>
      <c r="K121" s="192">
        <f t="shared" si="18"/>
        <v>29</v>
      </c>
      <c r="L121" s="193">
        <f t="shared" si="19"/>
        <v>0.35802469135802467</v>
      </c>
      <c r="M121" s="188" t="s">
        <v>588</v>
      </c>
      <c r="N121" s="194">
        <v>42745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47</v>
      </c>
      <c r="B122" s="186">
        <v>42382</v>
      </c>
      <c r="C122" s="186"/>
      <c r="D122" s="187" t="s">
        <v>684</v>
      </c>
      <c r="E122" s="188" t="s">
        <v>590</v>
      </c>
      <c r="F122" s="189">
        <v>417.5</v>
      </c>
      <c r="G122" s="188"/>
      <c r="H122" s="188">
        <v>547</v>
      </c>
      <c r="I122" s="190">
        <v>535</v>
      </c>
      <c r="J122" s="191" t="s">
        <v>677</v>
      </c>
      <c r="K122" s="192">
        <f t="shared" si="18"/>
        <v>129.5</v>
      </c>
      <c r="L122" s="193">
        <f t="shared" si="19"/>
        <v>0.31017964071856285</v>
      </c>
      <c r="M122" s="188" t="s">
        <v>588</v>
      </c>
      <c r="N122" s="19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48</v>
      </c>
      <c r="B123" s="186">
        <v>42408</v>
      </c>
      <c r="C123" s="186"/>
      <c r="D123" s="187" t="s">
        <v>685</v>
      </c>
      <c r="E123" s="188" t="s">
        <v>619</v>
      </c>
      <c r="F123" s="189">
        <v>650</v>
      </c>
      <c r="G123" s="188"/>
      <c r="H123" s="188">
        <v>800</v>
      </c>
      <c r="I123" s="190">
        <v>800</v>
      </c>
      <c r="J123" s="191" t="s">
        <v>677</v>
      </c>
      <c r="K123" s="192">
        <f t="shared" si="18"/>
        <v>150</v>
      </c>
      <c r="L123" s="193">
        <f t="shared" si="19"/>
        <v>0.23076923076923078</v>
      </c>
      <c r="M123" s="188" t="s">
        <v>588</v>
      </c>
      <c r="N123" s="19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49</v>
      </c>
      <c r="B124" s="186">
        <v>42433</v>
      </c>
      <c r="C124" s="186"/>
      <c r="D124" s="187" t="s">
        <v>210</v>
      </c>
      <c r="E124" s="188" t="s">
        <v>619</v>
      </c>
      <c r="F124" s="189">
        <v>437.5</v>
      </c>
      <c r="G124" s="188"/>
      <c r="H124" s="188">
        <v>504.5</v>
      </c>
      <c r="I124" s="190">
        <v>522</v>
      </c>
      <c r="J124" s="191" t="s">
        <v>686</v>
      </c>
      <c r="K124" s="192">
        <f t="shared" si="18"/>
        <v>67</v>
      </c>
      <c r="L124" s="193">
        <f t="shared" si="19"/>
        <v>0.15314285714285714</v>
      </c>
      <c r="M124" s="188" t="s">
        <v>588</v>
      </c>
      <c r="N124" s="194">
        <v>42480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50</v>
      </c>
      <c r="B125" s="186">
        <v>42438</v>
      </c>
      <c r="C125" s="186"/>
      <c r="D125" s="187" t="s">
        <v>687</v>
      </c>
      <c r="E125" s="188" t="s">
        <v>619</v>
      </c>
      <c r="F125" s="189">
        <v>189.5</v>
      </c>
      <c r="G125" s="188"/>
      <c r="H125" s="188">
        <v>218</v>
      </c>
      <c r="I125" s="190">
        <v>218</v>
      </c>
      <c r="J125" s="191" t="s">
        <v>677</v>
      </c>
      <c r="K125" s="192">
        <f t="shared" si="18"/>
        <v>28.5</v>
      </c>
      <c r="L125" s="193">
        <f t="shared" si="19"/>
        <v>0.15039577836411611</v>
      </c>
      <c r="M125" s="188" t="s">
        <v>588</v>
      </c>
      <c r="N125" s="194">
        <v>43034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51</v>
      </c>
      <c r="B126" s="196">
        <v>42471</v>
      </c>
      <c r="C126" s="196"/>
      <c r="D126" s="204" t="s">
        <v>688</v>
      </c>
      <c r="E126" s="199" t="s">
        <v>619</v>
      </c>
      <c r="F126" s="199">
        <v>36.5</v>
      </c>
      <c r="G126" s="200"/>
      <c r="H126" s="200">
        <v>15.85</v>
      </c>
      <c r="I126" s="200">
        <v>60</v>
      </c>
      <c r="J126" s="201" t="s">
        <v>689</v>
      </c>
      <c r="K126" s="202">
        <f t="shared" si="18"/>
        <v>-20.65</v>
      </c>
      <c r="L126" s="203">
        <f t="shared" si="19"/>
        <v>-0.5657534246575342</v>
      </c>
      <c r="M126" s="199" t="s">
        <v>600</v>
      </c>
      <c r="N126" s="20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52</v>
      </c>
      <c r="B127" s="186">
        <v>42472</v>
      </c>
      <c r="C127" s="186"/>
      <c r="D127" s="187" t="s">
        <v>690</v>
      </c>
      <c r="E127" s="188" t="s">
        <v>619</v>
      </c>
      <c r="F127" s="189">
        <v>93</v>
      </c>
      <c r="G127" s="188"/>
      <c r="H127" s="188">
        <v>149</v>
      </c>
      <c r="I127" s="190">
        <v>140</v>
      </c>
      <c r="J127" s="191" t="s">
        <v>691</v>
      </c>
      <c r="K127" s="192">
        <f t="shared" si="18"/>
        <v>56</v>
      </c>
      <c r="L127" s="193">
        <f t="shared" si="19"/>
        <v>0.60215053763440862</v>
      </c>
      <c r="M127" s="188" t="s">
        <v>588</v>
      </c>
      <c r="N127" s="19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53</v>
      </c>
      <c r="B128" s="186">
        <v>42472</v>
      </c>
      <c r="C128" s="186"/>
      <c r="D128" s="187" t="s">
        <v>692</v>
      </c>
      <c r="E128" s="188" t="s">
        <v>619</v>
      </c>
      <c r="F128" s="189">
        <v>130</v>
      </c>
      <c r="G128" s="188"/>
      <c r="H128" s="188">
        <v>150</v>
      </c>
      <c r="I128" s="190" t="s">
        <v>693</v>
      </c>
      <c r="J128" s="191" t="s">
        <v>677</v>
      </c>
      <c r="K128" s="192">
        <f t="shared" si="18"/>
        <v>20</v>
      </c>
      <c r="L128" s="193">
        <f t="shared" si="19"/>
        <v>0.15384615384615385</v>
      </c>
      <c r="M128" s="188" t="s">
        <v>588</v>
      </c>
      <c r="N128" s="19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54</v>
      </c>
      <c r="B129" s="186">
        <v>42473</v>
      </c>
      <c r="C129" s="186"/>
      <c r="D129" s="187" t="s">
        <v>694</v>
      </c>
      <c r="E129" s="188" t="s">
        <v>619</v>
      </c>
      <c r="F129" s="189">
        <v>196</v>
      </c>
      <c r="G129" s="188"/>
      <c r="H129" s="188">
        <v>299</v>
      </c>
      <c r="I129" s="190">
        <v>299</v>
      </c>
      <c r="J129" s="191" t="s">
        <v>677</v>
      </c>
      <c r="K129" s="192">
        <v>103</v>
      </c>
      <c r="L129" s="193">
        <v>0.52551020408163296</v>
      </c>
      <c r="M129" s="188" t="s">
        <v>588</v>
      </c>
      <c r="N129" s="194">
        <v>42620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55</v>
      </c>
      <c r="B130" s="186">
        <v>42473</v>
      </c>
      <c r="C130" s="186"/>
      <c r="D130" s="187" t="s">
        <v>695</v>
      </c>
      <c r="E130" s="188" t="s">
        <v>619</v>
      </c>
      <c r="F130" s="189">
        <v>88</v>
      </c>
      <c r="G130" s="188"/>
      <c r="H130" s="188">
        <v>103</v>
      </c>
      <c r="I130" s="190">
        <v>103</v>
      </c>
      <c r="J130" s="191" t="s">
        <v>677</v>
      </c>
      <c r="K130" s="192">
        <v>15</v>
      </c>
      <c r="L130" s="193">
        <v>0.170454545454545</v>
      </c>
      <c r="M130" s="188" t="s">
        <v>588</v>
      </c>
      <c r="N130" s="19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56</v>
      </c>
      <c r="B131" s="186">
        <v>42492</v>
      </c>
      <c r="C131" s="186"/>
      <c r="D131" s="187" t="s">
        <v>696</v>
      </c>
      <c r="E131" s="188" t="s">
        <v>619</v>
      </c>
      <c r="F131" s="189">
        <v>127.5</v>
      </c>
      <c r="G131" s="188"/>
      <c r="H131" s="188">
        <v>148</v>
      </c>
      <c r="I131" s="190" t="s">
        <v>697</v>
      </c>
      <c r="J131" s="191" t="s">
        <v>677</v>
      </c>
      <c r="K131" s="192">
        <f>H131-F131</f>
        <v>20.5</v>
      </c>
      <c r="L131" s="193">
        <f>K131/F131</f>
        <v>0.16078431372549021</v>
      </c>
      <c r="M131" s="188" t="s">
        <v>588</v>
      </c>
      <c r="N131" s="19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57</v>
      </c>
      <c r="B132" s="186">
        <v>42493</v>
      </c>
      <c r="C132" s="186"/>
      <c r="D132" s="187" t="s">
        <v>698</v>
      </c>
      <c r="E132" s="188" t="s">
        <v>619</v>
      </c>
      <c r="F132" s="189">
        <v>675</v>
      </c>
      <c r="G132" s="188"/>
      <c r="H132" s="188">
        <v>815</v>
      </c>
      <c r="I132" s="190" t="s">
        <v>699</v>
      </c>
      <c r="J132" s="191" t="s">
        <v>677</v>
      </c>
      <c r="K132" s="192">
        <f>H132-F132</f>
        <v>140</v>
      </c>
      <c r="L132" s="193">
        <f>K132/F132</f>
        <v>0.2074074074074074</v>
      </c>
      <c r="M132" s="188" t="s">
        <v>588</v>
      </c>
      <c r="N132" s="19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58</v>
      </c>
      <c r="B133" s="196">
        <v>42522</v>
      </c>
      <c r="C133" s="196"/>
      <c r="D133" s="197" t="s">
        <v>700</v>
      </c>
      <c r="E133" s="198" t="s">
        <v>619</v>
      </c>
      <c r="F133" s="199">
        <v>500</v>
      </c>
      <c r="G133" s="199"/>
      <c r="H133" s="200">
        <v>232.5</v>
      </c>
      <c r="I133" s="200" t="s">
        <v>701</v>
      </c>
      <c r="J133" s="201" t="s">
        <v>702</v>
      </c>
      <c r="K133" s="202">
        <f>H133-F133</f>
        <v>-267.5</v>
      </c>
      <c r="L133" s="203">
        <f>K133/F133</f>
        <v>-0.53500000000000003</v>
      </c>
      <c r="M133" s="199" t="s">
        <v>600</v>
      </c>
      <c r="N133" s="196">
        <v>43735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59</v>
      </c>
      <c r="B134" s="186">
        <v>42527</v>
      </c>
      <c r="C134" s="186"/>
      <c r="D134" s="187" t="s">
        <v>540</v>
      </c>
      <c r="E134" s="188" t="s">
        <v>619</v>
      </c>
      <c r="F134" s="189">
        <v>110</v>
      </c>
      <c r="G134" s="188"/>
      <c r="H134" s="188">
        <v>126.5</v>
      </c>
      <c r="I134" s="190">
        <v>125</v>
      </c>
      <c r="J134" s="191" t="s">
        <v>628</v>
      </c>
      <c r="K134" s="192">
        <f>H134-F134</f>
        <v>16.5</v>
      </c>
      <c r="L134" s="193">
        <f>K134/F134</f>
        <v>0.15</v>
      </c>
      <c r="M134" s="188" t="s">
        <v>588</v>
      </c>
      <c r="N134" s="194">
        <v>42552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60</v>
      </c>
      <c r="B135" s="186">
        <v>42538</v>
      </c>
      <c r="C135" s="186"/>
      <c r="D135" s="187" t="s">
        <v>703</v>
      </c>
      <c r="E135" s="188" t="s">
        <v>619</v>
      </c>
      <c r="F135" s="189">
        <v>44</v>
      </c>
      <c r="G135" s="188"/>
      <c r="H135" s="188">
        <v>69.5</v>
      </c>
      <c r="I135" s="190">
        <v>69.5</v>
      </c>
      <c r="J135" s="191" t="s">
        <v>704</v>
      </c>
      <c r="K135" s="192">
        <f>H135-F135</f>
        <v>25.5</v>
      </c>
      <c r="L135" s="193">
        <f>K135/F135</f>
        <v>0.57954545454545459</v>
      </c>
      <c r="M135" s="188" t="s">
        <v>588</v>
      </c>
      <c r="N135" s="194">
        <v>42977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61</v>
      </c>
      <c r="B136" s="186">
        <v>42549</v>
      </c>
      <c r="C136" s="186"/>
      <c r="D136" s="187" t="s">
        <v>705</v>
      </c>
      <c r="E136" s="188" t="s">
        <v>619</v>
      </c>
      <c r="F136" s="189">
        <v>262.5</v>
      </c>
      <c r="G136" s="188"/>
      <c r="H136" s="188">
        <v>340</v>
      </c>
      <c r="I136" s="190">
        <v>333</v>
      </c>
      <c r="J136" s="191" t="s">
        <v>706</v>
      </c>
      <c r="K136" s="192">
        <v>77.5</v>
      </c>
      <c r="L136" s="193">
        <v>0.29523809523809502</v>
      </c>
      <c r="M136" s="188" t="s">
        <v>588</v>
      </c>
      <c r="N136" s="194">
        <v>43017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62</v>
      </c>
      <c r="B137" s="186">
        <v>42549</v>
      </c>
      <c r="C137" s="186"/>
      <c r="D137" s="187" t="s">
        <v>707</v>
      </c>
      <c r="E137" s="188" t="s">
        <v>619</v>
      </c>
      <c r="F137" s="189">
        <v>840</v>
      </c>
      <c r="G137" s="188"/>
      <c r="H137" s="188">
        <v>1230</v>
      </c>
      <c r="I137" s="190">
        <v>1230</v>
      </c>
      <c r="J137" s="191" t="s">
        <v>677</v>
      </c>
      <c r="K137" s="192">
        <v>390</v>
      </c>
      <c r="L137" s="193">
        <v>0.46428571428571402</v>
      </c>
      <c r="M137" s="188" t="s">
        <v>588</v>
      </c>
      <c r="N137" s="194">
        <v>42649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8">
        <v>63</v>
      </c>
      <c r="B138" s="209">
        <v>42556</v>
      </c>
      <c r="C138" s="209"/>
      <c r="D138" s="210" t="s">
        <v>708</v>
      </c>
      <c r="E138" s="211" t="s">
        <v>619</v>
      </c>
      <c r="F138" s="211">
        <v>395</v>
      </c>
      <c r="G138" s="212"/>
      <c r="H138" s="212">
        <f>(468.5+342.5)/2</f>
        <v>405.5</v>
      </c>
      <c r="I138" s="212">
        <v>510</v>
      </c>
      <c r="J138" s="213" t="s">
        <v>709</v>
      </c>
      <c r="K138" s="214">
        <f t="shared" ref="K138:K144" si="20">H138-F138</f>
        <v>10.5</v>
      </c>
      <c r="L138" s="215">
        <f t="shared" ref="L138:L144" si="21">K138/F138</f>
        <v>2.6582278481012658E-2</v>
      </c>
      <c r="M138" s="211" t="s">
        <v>710</v>
      </c>
      <c r="N138" s="20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64</v>
      </c>
      <c r="B139" s="196">
        <v>42584</v>
      </c>
      <c r="C139" s="196"/>
      <c r="D139" s="197" t="s">
        <v>711</v>
      </c>
      <c r="E139" s="198" t="s">
        <v>590</v>
      </c>
      <c r="F139" s="199">
        <f>169.5-12.8</f>
        <v>156.69999999999999</v>
      </c>
      <c r="G139" s="199"/>
      <c r="H139" s="200">
        <v>77</v>
      </c>
      <c r="I139" s="200" t="s">
        <v>712</v>
      </c>
      <c r="J139" s="201" t="s">
        <v>713</v>
      </c>
      <c r="K139" s="202">
        <f t="shared" si="20"/>
        <v>-79.699999999999989</v>
      </c>
      <c r="L139" s="203">
        <f t="shared" si="21"/>
        <v>-0.50861518825781749</v>
      </c>
      <c r="M139" s="199" t="s">
        <v>600</v>
      </c>
      <c r="N139" s="19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65</v>
      </c>
      <c r="B140" s="196">
        <v>42586</v>
      </c>
      <c r="C140" s="196"/>
      <c r="D140" s="197" t="s">
        <v>714</v>
      </c>
      <c r="E140" s="198" t="s">
        <v>619</v>
      </c>
      <c r="F140" s="199">
        <v>400</v>
      </c>
      <c r="G140" s="199"/>
      <c r="H140" s="200">
        <v>305</v>
      </c>
      <c r="I140" s="200">
        <v>475</v>
      </c>
      <c r="J140" s="201" t="s">
        <v>715</v>
      </c>
      <c r="K140" s="202">
        <f t="shared" si="20"/>
        <v>-95</v>
      </c>
      <c r="L140" s="203">
        <f t="shared" si="21"/>
        <v>-0.23749999999999999</v>
      </c>
      <c r="M140" s="199" t="s">
        <v>600</v>
      </c>
      <c r="N140" s="196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66</v>
      </c>
      <c r="B141" s="186">
        <v>42593</v>
      </c>
      <c r="C141" s="186"/>
      <c r="D141" s="187" t="s">
        <v>716</v>
      </c>
      <c r="E141" s="188" t="s">
        <v>619</v>
      </c>
      <c r="F141" s="189">
        <v>86.5</v>
      </c>
      <c r="G141" s="188"/>
      <c r="H141" s="188">
        <v>130</v>
      </c>
      <c r="I141" s="190">
        <v>130</v>
      </c>
      <c r="J141" s="191" t="s">
        <v>717</v>
      </c>
      <c r="K141" s="192">
        <f t="shared" si="20"/>
        <v>43.5</v>
      </c>
      <c r="L141" s="193">
        <f t="shared" si="21"/>
        <v>0.50289017341040465</v>
      </c>
      <c r="M141" s="188" t="s">
        <v>588</v>
      </c>
      <c r="N141" s="194">
        <v>43091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67</v>
      </c>
      <c r="B142" s="196">
        <v>42600</v>
      </c>
      <c r="C142" s="196"/>
      <c r="D142" s="197" t="s">
        <v>109</v>
      </c>
      <c r="E142" s="198" t="s">
        <v>619</v>
      </c>
      <c r="F142" s="199">
        <v>133.5</v>
      </c>
      <c r="G142" s="199"/>
      <c r="H142" s="200">
        <v>126.5</v>
      </c>
      <c r="I142" s="200">
        <v>178</v>
      </c>
      <c r="J142" s="201" t="s">
        <v>718</v>
      </c>
      <c r="K142" s="202">
        <f t="shared" si="20"/>
        <v>-7</v>
      </c>
      <c r="L142" s="203">
        <f t="shared" si="21"/>
        <v>-5.2434456928838954E-2</v>
      </c>
      <c r="M142" s="199" t="s">
        <v>600</v>
      </c>
      <c r="N142" s="196">
        <v>42615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68</v>
      </c>
      <c r="B143" s="186">
        <v>42613</v>
      </c>
      <c r="C143" s="186"/>
      <c r="D143" s="187" t="s">
        <v>719</v>
      </c>
      <c r="E143" s="188" t="s">
        <v>619</v>
      </c>
      <c r="F143" s="189">
        <v>560</v>
      </c>
      <c r="G143" s="188"/>
      <c r="H143" s="188">
        <v>725</v>
      </c>
      <c r="I143" s="190">
        <v>725</v>
      </c>
      <c r="J143" s="191" t="s">
        <v>621</v>
      </c>
      <c r="K143" s="192">
        <f t="shared" si="20"/>
        <v>165</v>
      </c>
      <c r="L143" s="193">
        <f t="shared" si="21"/>
        <v>0.29464285714285715</v>
      </c>
      <c r="M143" s="188" t="s">
        <v>588</v>
      </c>
      <c r="N143" s="194">
        <v>42456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69</v>
      </c>
      <c r="B144" s="186">
        <v>42614</v>
      </c>
      <c r="C144" s="186"/>
      <c r="D144" s="187" t="s">
        <v>720</v>
      </c>
      <c r="E144" s="188" t="s">
        <v>619</v>
      </c>
      <c r="F144" s="189">
        <v>160.5</v>
      </c>
      <c r="G144" s="188"/>
      <c r="H144" s="188">
        <v>210</v>
      </c>
      <c r="I144" s="190">
        <v>210</v>
      </c>
      <c r="J144" s="191" t="s">
        <v>621</v>
      </c>
      <c r="K144" s="192">
        <f t="shared" si="20"/>
        <v>49.5</v>
      </c>
      <c r="L144" s="193">
        <f t="shared" si="21"/>
        <v>0.30841121495327101</v>
      </c>
      <c r="M144" s="188" t="s">
        <v>588</v>
      </c>
      <c r="N144" s="194">
        <v>42871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70</v>
      </c>
      <c r="B145" s="186">
        <v>42646</v>
      </c>
      <c r="C145" s="186"/>
      <c r="D145" s="187" t="s">
        <v>395</v>
      </c>
      <c r="E145" s="188" t="s">
        <v>619</v>
      </c>
      <c r="F145" s="189">
        <v>430</v>
      </c>
      <c r="G145" s="188"/>
      <c r="H145" s="188">
        <v>596</v>
      </c>
      <c r="I145" s="190">
        <v>575</v>
      </c>
      <c r="J145" s="191" t="s">
        <v>721</v>
      </c>
      <c r="K145" s="192">
        <v>166</v>
      </c>
      <c r="L145" s="193">
        <v>0.38604651162790699</v>
      </c>
      <c r="M145" s="188" t="s">
        <v>588</v>
      </c>
      <c r="N145" s="19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71</v>
      </c>
      <c r="B146" s="186">
        <v>42657</v>
      </c>
      <c r="C146" s="186"/>
      <c r="D146" s="187" t="s">
        <v>722</v>
      </c>
      <c r="E146" s="188" t="s">
        <v>619</v>
      </c>
      <c r="F146" s="189">
        <v>280</v>
      </c>
      <c r="G146" s="188"/>
      <c r="H146" s="188">
        <v>345</v>
      </c>
      <c r="I146" s="190">
        <v>345</v>
      </c>
      <c r="J146" s="191" t="s">
        <v>621</v>
      </c>
      <c r="K146" s="192">
        <f t="shared" ref="K146:K151" si="22">H146-F146</f>
        <v>65</v>
      </c>
      <c r="L146" s="193">
        <f>K146/F146</f>
        <v>0.23214285714285715</v>
      </c>
      <c r="M146" s="188" t="s">
        <v>588</v>
      </c>
      <c r="N146" s="194">
        <v>42814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72</v>
      </c>
      <c r="B147" s="186">
        <v>42657</v>
      </c>
      <c r="C147" s="186"/>
      <c r="D147" s="187" t="s">
        <v>723</v>
      </c>
      <c r="E147" s="188" t="s">
        <v>619</v>
      </c>
      <c r="F147" s="189">
        <v>245</v>
      </c>
      <c r="G147" s="188"/>
      <c r="H147" s="188">
        <v>325.5</v>
      </c>
      <c r="I147" s="190">
        <v>330</v>
      </c>
      <c r="J147" s="191" t="s">
        <v>724</v>
      </c>
      <c r="K147" s="192">
        <f t="shared" si="22"/>
        <v>80.5</v>
      </c>
      <c r="L147" s="193">
        <f>K147/F147</f>
        <v>0.32857142857142857</v>
      </c>
      <c r="M147" s="188" t="s">
        <v>588</v>
      </c>
      <c r="N147" s="19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73</v>
      </c>
      <c r="B148" s="186">
        <v>42660</v>
      </c>
      <c r="C148" s="186"/>
      <c r="D148" s="187" t="s">
        <v>345</v>
      </c>
      <c r="E148" s="188" t="s">
        <v>619</v>
      </c>
      <c r="F148" s="189">
        <v>125</v>
      </c>
      <c r="G148" s="188"/>
      <c r="H148" s="188">
        <v>160</v>
      </c>
      <c r="I148" s="190">
        <v>160</v>
      </c>
      <c r="J148" s="191" t="s">
        <v>677</v>
      </c>
      <c r="K148" s="192">
        <f t="shared" si="22"/>
        <v>35</v>
      </c>
      <c r="L148" s="193">
        <v>0.28000000000000003</v>
      </c>
      <c r="M148" s="188" t="s">
        <v>588</v>
      </c>
      <c r="N148" s="194">
        <v>42803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74</v>
      </c>
      <c r="B149" s="186">
        <v>42660</v>
      </c>
      <c r="C149" s="186"/>
      <c r="D149" s="187" t="s">
        <v>468</v>
      </c>
      <c r="E149" s="188" t="s">
        <v>619</v>
      </c>
      <c r="F149" s="189">
        <v>114</v>
      </c>
      <c r="G149" s="188"/>
      <c r="H149" s="188">
        <v>145</v>
      </c>
      <c r="I149" s="190">
        <v>145</v>
      </c>
      <c r="J149" s="191" t="s">
        <v>677</v>
      </c>
      <c r="K149" s="192">
        <f t="shared" si="22"/>
        <v>31</v>
      </c>
      <c r="L149" s="193">
        <f>K149/F149</f>
        <v>0.27192982456140352</v>
      </c>
      <c r="M149" s="188" t="s">
        <v>588</v>
      </c>
      <c r="N149" s="194">
        <v>42859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75</v>
      </c>
      <c r="B150" s="186">
        <v>42660</v>
      </c>
      <c r="C150" s="186"/>
      <c r="D150" s="187" t="s">
        <v>725</v>
      </c>
      <c r="E150" s="188" t="s">
        <v>619</v>
      </c>
      <c r="F150" s="189">
        <v>212</v>
      </c>
      <c r="G150" s="188"/>
      <c r="H150" s="188">
        <v>280</v>
      </c>
      <c r="I150" s="190">
        <v>276</v>
      </c>
      <c r="J150" s="191" t="s">
        <v>726</v>
      </c>
      <c r="K150" s="192">
        <f t="shared" si="22"/>
        <v>68</v>
      </c>
      <c r="L150" s="193">
        <f>K150/F150</f>
        <v>0.32075471698113206</v>
      </c>
      <c r="M150" s="188" t="s">
        <v>588</v>
      </c>
      <c r="N150" s="194">
        <v>42858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76</v>
      </c>
      <c r="B151" s="186">
        <v>42678</v>
      </c>
      <c r="C151" s="186"/>
      <c r="D151" s="187" t="s">
        <v>456</v>
      </c>
      <c r="E151" s="188" t="s">
        <v>619</v>
      </c>
      <c r="F151" s="189">
        <v>155</v>
      </c>
      <c r="G151" s="188"/>
      <c r="H151" s="188">
        <v>210</v>
      </c>
      <c r="I151" s="190">
        <v>210</v>
      </c>
      <c r="J151" s="191" t="s">
        <v>727</v>
      </c>
      <c r="K151" s="192">
        <f t="shared" si="22"/>
        <v>55</v>
      </c>
      <c r="L151" s="193">
        <f>K151/F151</f>
        <v>0.35483870967741937</v>
      </c>
      <c r="M151" s="188" t="s">
        <v>588</v>
      </c>
      <c r="N151" s="194">
        <v>42944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77</v>
      </c>
      <c r="B152" s="196">
        <v>42710</v>
      </c>
      <c r="C152" s="196"/>
      <c r="D152" s="197" t="s">
        <v>728</v>
      </c>
      <c r="E152" s="198" t="s">
        <v>619</v>
      </c>
      <c r="F152" s="199">
        <v>150.5</v>
      </c>
      <c r="G152" s="199"/>
      <c r="H152" s="200">
        <v>72.5</v>
      </c>
      <c r="I152" s="200">
        <v>174</v>
      </c>
      <c r="J152" s="201" t="s">
        <v>729</v>
      </c>
      <c r="K152" s="202">
        <v>-78</v>
      </c>
      <c r="L152" s="203">
        <v>-0.51827242524916906</v>
      </c>
      <c r="M152" s="199" t="s">
        <v>600</v>
      </c>
      <c r="N152" s="19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78</v>
      </c>
      <c r="B153" s="186">
        <v>42712</v>
      </c>
      <c r="C153" s="186"/>
      <c r="D153" s="187" t="s">
        <v>730</v>
      </c>
      <c r="E153" s="188" t="s">
        <v>619</v>
      </c>
      <c r="F153" s="189">
        <v>380</v>
      </c>
      <c r="G153" s="188"/>
      <c r="H153" s="188">
        <v>478</v>
      </c>
      <c r="I153" s="190">
        <v>468</v>
      </c>
      <c r="J153" s="191" t="s">
        <v>677</v>
      </c>
      <c r="K153" s="192">
        <f>H153-F153</f>
        <v>98</v>
      </c>
      <c r="L153" s="193">
        <f>K153/F153</f>
        <v>0.25789473684210529</v>
      </c>
      <c r="M153" s="188" t="s">
        <v>588</v>
      </c>
      <c r="N153" s="194">
        <v>43025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79</v>
      </c>
      <c r="B154" s="186">
        <v>42734</v>
      </c>
      <c r="C154" s="186"/>
      <c r="D154" s="187" t="s">
        <v>108</v>
      </c>
      <c r="E154" s="188" t="s">
        <v>619</v>
      </c>
      <c r="F154" s="189">
        <v>305</v>
      </c>
      <c r="G154" s="188"/>
      <c r="H154" s="188">
        <v>375</v>
      </c>
      <c r="I154" s="190">
        <v>375</v>
      </c>
      <c r="J154" s="191" t="s">
        <v>677</v>
      </c>
      <c r="K154" s="192">
        <f>H154-F154</f>
        <v>70</v>
      </c>
      <c r="L154" s="193">
        <f>K154/F154</f>
        <v>0.22950819672131148</v>
      </c>
      <c r="M154" s="188" t="s">
        <v>588</v>
      </c>
      <c r="N154" s="194">
        <v>42768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80</v>
      </c>
      <c r="B155" s="186">
        <v>42739</v>
      </c>
      <c r="C155" s="186"/>
      <c r="D155" s="187" t="s">
        <v>94</v>
      </c>
      <c r="E155" s="188" t="s">
        <v>619</v>
      </c>
      <c r="F155" s="189">
        <v>99.5</v>
      </c>
      <c r="G155" s="188"/>
      <c r="H155" s="188">
        <v>158</v>
      </c>
      <c r="I155" s="190">
        <v>158</v>
      </c>
      <c r="J155" s="191" t="s">
        <v>677</v>
      </c>
      <c r="K155" s="192">
        <f>H155-F155</f>
        <v>58.5</v>
      </c>
      <c r="L155" s="193">
        <f>K155/F155</f>
        <v>0.5879396984924623</v>
      </c>
      <c r="M155" s="188" t="s">
        <v>588</v>
      </c>
      <c r="N155" s="19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81</v>
      </c>
      <c r="B156" s="186">
        <v>42739</v>
      </c>
      <c r="C156" s="186"/>
      <c r="D156" s="187" t="s">
        <v>94</v>
      </c>
      <c r="E156" s="188" t="s">
        <v>619</v>
      </c>
      <c r="F156" s="189">
        <v>99.5</v>
      </c>
      <c r="G156" s="188"/>
      <c r="H156" s="188">
        <v>158</v>
      </c>
      <c r="I156" s="190">
        <v>158</v>
      </c>
      <c r="J156" s="191" t="s">
        <v>677</v>
      </c>
      <c r="K156" s="192">
        <v>58.5</v>
      </c>
      <c r="L156" s="193">
        <v>0.58793969849246197</v>
      </c>
      <c r="M156" s="188" t="s">
        <v>588</v>
      </c>
      <c r="N156" s="19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82</v>
      </c>
      <c r="B157" s="186">
        <v>42786</v>
      </c>
      <c r="C157" s="186"/>
      <c r="D157" s="187" t="s">
        <v>185</v>
      </c>
      <c r="E157" s="188" t="s">
        <v>619</v>
      </c>
      <c r="F157" s="189">
        <v>140.5</v>
      </c>
      <c r="G157" s="188"/>
      <c r="H157" s="188">
        <v>220</v>
      </c>
      <c r="I157" s="190">
        <v>220</v>
      </c>
      <c r="J157" s="191" t="s">
        <v>677</v>
      </c>
      <c r="K157" s="192">
        <f>H157-F157</f>
        <v>79.5</v>
      </c>
      <c r="L157" s="193">
        <f>K157/F157</f>
        <v>0.5658362989323843</v>
      </c>
      <c r="M157" s="188" t="s">
        <v>588</v>
      </c>
      <c r="N157" s="194">
        <v>42864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83</v>
      </c>
      <c r="B158" s="186">
        <v>42786</v>
      </c>
      <c r="C158" s="186"/>
      <c r="D158" s="187" t="s">
        <v>731</v>
      </c>
      <c r="E158" s="188" t="s">
        <v>619</v>
      </c>
      <c r="F158" s="189">
        <v>202.5</v>
      </c>
      <c r="G158" s="188"/>
      <c r="H158" s="188">
        <v>234</v>
      </c>
      <c r="I158" s="190">
        <v>234</v>
      </c>
      <c r="J158" s="191" t="s">
        <v>677</v>
      </c>
      <c r="K158" s="192">
        <v>31.5</v>
      </c>
      <c r="L158" s="193">
        <v>0.155555555555556</v>
      </c>
      <c r="M158" s="188" t="s">
        <v>588</v>
      </c>
      <c r="N158" s="194">
        <v>42836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84</v>
      </c>
      <c r="B159" s="186">
        <v>42818</v>
      </c>
      <c r="C159" s="186"/>
      <c r="D159" s="187" t="s">
        <v>732</v>
      </c>
      <c r="E159" s="188" t="s">
        <v>619</v>
      </c>
      <c r="F159" s="189">
        <v>300.5</v>
      </c>
      <c r="G159" s="188"/>
      <c r="H159" s="188">
        <v>417.5</v>
      </c>
      <c r="I159" s="190">
        <v>420</v>
      </c>
      <c r="J159" s="191" t="s">
        <v>733</v>
      </c>
      <c r="K159" s="192">
        <f>H159-F159</f>
        <v>117</v>
      </c>
      <c r="L159" s="193">
        <f>K159/F159</f>
        <v>0.38935108153078202</v>
      </c>
      <c r="M159" s="188" t="s">
        <v>588</v>
      </c>
      <c r="N159" s="194">
        <v>43070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85</v>
      </c>
      <c r="B160" s="186">
        <v>42818</v>
      </c>
      <c r="C160" s="186"/>
      <c r="D160" s="187" t="s">
        <v>707</v>
      </c>
      <c r="E160" s="188" t="s">
        <v>619</v>
      </c>
      <c r="F160" s="189">
        <v>850</v>
      </c>
      <c r="G160" s="188"/>
      <c r="H160" s="188">
        <v>1042.5</v>
      </c>
      <c r="I160" s="190">
        <v>1023</v>
      </c>
      <c r="J160" s="191" t="s">
        <v>734</v>
      </c>
      <c r="K160" s="192">
        <v>192.5</v>
      </c>
      <c r="L160" s="193">
        <v>0.22647058823529401</v>
      </c>
      <c r="M160" s="188" t="s">
        <v>588</v>
      </c>
      <c r="N160" s="194">
        <v>42830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86</v>
      </c>
      <c r="B161" s="186">
        <v>42830</v>
      </c>
      <c r="C161" s="186"/>
      <c r="D161" s="187" t="s">
        <v>487</v>
      </c>
      <c r="E161" s="188" t="s">
        <v>619</v>
      </c>
      <c r="F161" s="189">
        <v>785</v>
      </c>
      <c r="G161" s="188"/>
      <c r="H161" s="188">
        <v>930</v>
      </c>
      <c r="I161" s="190">
        <v>920</v>
      </c>
      <c r="J161" s="191" t="s">
        <v>735</v>
      </c>
      <c r="K161" s="192">
        <f>H161-F161</f>
        <v>145</v>
      </c>
      <c r="L161" s="193">
        <f>K161/F161</f>
        <v>0.18471337579617833</v>
      </c>
      <c r="M161" s="188" t="s">
        <v>588</v>
      </c>
      <c r="N161" s="194">
        <v>42976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87</v>
      </c>
      <c r="B162" s="196">
        <v>42831</v>
      </c>
      <c r="C162" s="196"/>
      <c r="D162" s="197" t="s">
        <v>736</v>
      </c>
      <c r="E162" s="198" t="s">
        <v>619</v>
      </c>
      <c r="F162" s="199">
        <v>40</v>
      </c>
      <c r="G162" s="199"/>
      <c r="H162" s="200">
        <v>13.1</v>
      </c>
      <c r="I162" s="200">
        <v>60</v>
      </c>
      <c r="J162" s="201" t="s">
        <v>737</v>
      </c>
      <c r="K162" s="202">
        <v>-26.9</v>
      </c>
      <c r="L162" s="203">
        <v>-0.67249999999999999</v>
      </c>
      <c r="M162" s="199" t="s">
        <v>600</v>
      </c>
      <c r="N162" s="196">
        <v>43138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88</v>
      </c>
      <c r="B163" s="186">
        <v>42837</v>
      </c>
      <c r="C163" s="186"/>
      <c r="D163" s="187" t="s">
        <v>93</v>
      </c>
      <c r="E163" s="188" t="s">
        <v>619</v>
      </c>
      <c r="F163" s="189">
        <v>289.5</v>
      </c>
      <c r="G163" s="188"/>
      <c r="H163" s="188">
        <v>354</v>
      </c>
      <c r="I163" s="190">
        <v>360</v>
      </c>
      <c r="J163" s="191" t="s">
        <v>738</v>
      </c>
      <c r="K163" s="192">
        <f t="shared" ref="K163:K171" si="23">H163-F163</f>
        <v>64.5</v>
      </c>
      <c r="L163" s="193">
        <f t="shared" ref="L163:L171" si="24">K163/F163</f>
        <v>0.22279792746113988</v>
      </c>
      <c r="M163" s="188" t="s">
        <v>588</v>
      </c>
      <c r="N163" s="19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89</v>
      </c>
      <c r="B164" s="186">
        <v>42845</v>
      </c>
      <c r="C164" s="186"/>
      <c r="D164" s="187" t="s">
        <v>426</v>
      </c>
      <c r="E164" s="188" t="s">
        <v>619</v>
      </c>
      <c r="F164" s="189">
        <v>700</v>
      </c>
      <c r="G164" s="188"/>
      <c r="H164" s="188">
        <v>840</v>
      </c>
      <c r="I164" s="190">
        <v>840</v>
      </c>
      <c r="J164" s="191" t="s">
        <v>739</v>
      </c>
      <c r="K164" s="192">
        <f t="shared" si="23"/>
        <v>140</v>
      </c>
      <c r="L164" s="193">
        <f t="shared" si="24"/>
        <v>0.2</v>
      </c>
      <c r="M164" s="188" t="s">
        <v>588</v>
      </c>
      <c r="N164" s="194">
        <v>42893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90</v>
      </c>
      <c r="B165" s="186">
        <v>42887</v>
      </c>
      <c r="C165" s="186"/>
      <c r="D165" s="187" t="s">
        <v>740</v>
      </c>
      <c r="E165" s="188" t="s">
        <v>619</v>
      </c>
      <c r="F165" s="189">
        <v>130</v>
      </c>
      <c r="G165" s="188"/>
      <c r="H165" s="188">
        <v>144.25</v>
      </c>
      <c r="I165" s="190">
        <v>170</v>
      </c>
      <c r="J165" s="191" t="s">
        <v>741</v>
      </c>
      <c r="K165" s="192">
        <f t="shared" si="23"/>
        <v>14.25</v>
      </c>
      <c r="L165" s="193">
        <f t="shared" si="24"/>
        <v>0.10961538461538461</v>
      </c>
      <c r="M165" s="188" t="s">
        <v>588</v>
      </c>
      <c r="N165" s="194">
        <v>43675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91</v>
      </c>
      <c r="B166" s="186">
        <v>42901</v>
      </c>
      <c r="C166" s="186"/>
      <c r="D166" s="187" t="s">
        <v>742</v>
      </c>
      <c r="E166" s="188" t="s">
        <v>619</v>
      </c>
      <c r="F166" s="189">
        <v>214.5</v>
      </c>
      <c r="G166" s="188"/>
      <c r="H166" s="188">
        <v>262</v>
      </c>
      <c r="I166" s="190">
        <v>262</v>
      </c>
      <c r="J166" s="191" t="s">
        <v>743</v>
      </c>
      <c r="K166" s="192">
        <f t="shared" si="23"/>
        <v>47.5</v>
      </c>
      <c r="L166" s="193">
        <f t="shared" si="24"/>
        <v>0.22144522144522144</v>
      </c>
      <c r="M166" s="188" t="s">
        <v>588</v>
      </c>
      <c r="N166" s="19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6">
        <v>92</v>
      </c>
      <c r="B167" s="217">
        <v>42933</v>
      </c>
      <c r="C167" s="217"/>
      <c r="D167" s="218" t="s">
        <v>744</v>
      </c>
      <c r="E167" s="219" t="s">
        <v>619</v>
      </c>
      <c r="F167" s="220">
        <v>370</v>
      </c>
      <c r="G167" s="219"/>
      <c r="H167" s="219">
        <v>447.5</v>
      </c>
      <c r="I167" s="221">
        <v>450</v>
      </c>
      <c r="J167" s="222" t="s">
        <v>677</v>
      </c>
      <c r="K167" s="192">
        <f t="shared" si="23"/>
        <v>77.5</v>
      </c>
      <c r="L167" s="223">
        <f t="shared" si="24"/>
        <v>0.20945945945945946</v>
      </c>
      <c r="M167" s="219" t="s">
        <v>588</v>
      </c>
      <c r="N167" s="224">
        <v>43035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6">
        <v>93</v>
      </c>
      <c r="B168" s="217">
        <v>42943</v>
      </c>
      <c r="C168" s="217"/>
      <c r="D168" s="218" t="s">
        <v>183</v>
      </c>
      <c r="E168" s="219" t="s">
        <v>619</v>
      </c>
      <c r="F168" s="220">
        <v>657.5</v>
      </c>
      <c r="G168" s="219"/>
      <c r="H168" s="219">
        <v>825</v>
      </c>
      <c r="I168" s="221">
        <v>820</v>
      </c>
      <c r="J168" s="222" t="s">
        <v>677</v>
      </c>
      <c r="K168" s="192">
        <f t="shared" si="23"/>
        <v>167.5</v>
      </c>
      <c r="L168" s="223">
        <f t="shared" si="24"/>
        <v>0.25475285171102663</v>
      </c>
      <c r="M168" s="219" t="s">
        <v>588</v>
      </c>
      <c r="N168" s="224">
        <v>43090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94</v>
      </c>
      <c r="B169" s="186">
        <v>42964</v>
      </c>
      <c r="C169" s="186"/>
      <c r="D169" s="187" t="s">
        <v>361</v>
      </c>
      <c r="E169" s="188" t="s">
        <v>619</v>
      </c>
      <c r="F169" s="189">
        <v>605</v>
      </c>
      <c r="G169" s="188"/>
      <c r="H169" s="188">
        <v>750</v>
      </c>
      <c r="I169" s="190">
        <v>750</v>
      </c>
      <c r="J169" s="191" t="s">
        <v>735</v>
      </c>
      <c r="K169" s="192">
        <f t="shared" si="23"/>
        <v>145</v>
      </c>
      <c r="L169" s="193">
        <f t="shared" si="24"/>
        <v>0.23966942148760331</v>
      </c>
      <c r="M169" s="188" t="s">
        <v>588</v>
      </c>
      <c r="N169" s="194">
        <v>43027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95</v>
      </c>
      <c r="B170" s="196">
        <v>42979</v>
      </c>
      <c r="C170" s="196"/>
      <c r="D170" s="204" t="s">
        <v>745</v>
      </c>
      <c r="E170" s="199" t="s">
        <v>619</v>
      </c>
      <c r="F170" s="199">
        <v>255</v>
      </c>
      <c r="G170" s="200"/>
      <c r="H170" s="200">
        <v>217.25</v>
      </c>
      <c r="I170" s="200">
        <v>320</v>
      </c>
      <c r="J170" s="201" t="s">
        <v>746</v>
      </c>
      <c r="K170" s="202">
        <f t="shared" si="23"/>
        <v>-37.75</v>
      </c>
      <c r="L170" s="205">
        <f t="shared" si="24"/>
        <v>-0.14803921568627451</v>
      </c>
      <c r="M170" s="199" t="s">
        <v>600</v>
      </c>
      <c r="N170" s="196">
        <v>43661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96</v>
      </c>
      <c r="B171" s="186">
        <v>42997</v>
      </c>
      <c r="C171" s="186"/>
      <c r="D171" s="187" t="s">
        <v>747</v>
      </c>
      <c r="E171" s="188" t="s">
        <v>619</v>
      </c>
      <c r="F171" s="189">
        <v>215</v>
      </c>
      <c r="G171" s="188"/>
      <c r="H171" s="188">
        <v>258</v>
      </c>
      <c r="I171" s="190">
        <v>258</v>
      </c>
      <c r="J171" s="191" t="s">
        <v>677</v>
      </c>
      <c r="K171" s="192">
        <f t="shared" si="23"/>
        <v>43</v>
      </c>
      <c r="L171" s="193">
        <f t="shared" si="24"/>
        <v>0.2</v>
      </c>
      <c r="M171" s="188" t="s">
        <v>588</v>
      </c>
      <c r="N171" s="19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97</v>
      </c>
      <c r="B172" s="186">
        <v>42997</v>
      </c>
      <c r="C172" s="186"/>
      <c r="D172" s="187" t="s">
        <v>747</v>
      </c>
      <c r="E172" s="188" t="s">
        <v>619</v>
      </c>
      <c r="F172" s="189">
        <v>215</v>
      </c>
      <c r="G172" s="188"/>
      <c r="H172" s="188">
        <v>258</v>
      </c>
      <c r="I172" s="190">
        <v>258</v>
      </c>
      <c r="J172" s="222" t="s">
        <v>677</v>
      </c>
      <c r="K172" s="192">
        <v>43</v>
      </c>
      <c r="L172" s="193">
        <v>0.2</v>
      </c>
      <c r="M172" s="188" t="s">
        <v>588</v>
      </c>
      <c r="N172" s="19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6">
        <v>98</v>
      </c>
      <c r="B173" s="217">
        <v>42998</v>
      </c>
      <c r="C173" s="217"/>
      <c r="D173" s="218" t="s">
        <v>748</v>
      </c>
      <c r="E173" s="219" t="s">
        <v>619</v>
      </c>
      <c r="F173" s="189">
        <v>75</v>
      </c>
      <c r="G173" s="219"/>
      <c r="H173" s="219">
        <v>90</v>
      </c>
      <c r="I173" s="221">
        <v>90</v>
      </c>
      <c r="J173" s="191" t="s">
        <v>749</v>
      </c>
      <c r="K173" s="192">
        <f t="shared" ref="K173:K178" si="25">H173-F173</f>
        <v>15</v>
      </c>
      <c r="L173" s="193">
        <f t="shared" ref="L173:L178" si="26">K173/F173</f>
        <v>0.2</v>
      </c>
      <c r="M173" s="188" t="s">
        <v>588</v>
      </c>
      <c r="N173" s="194">
        <v>43019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6">
        <v>99</v>
      </c>
      <c r="B174" s="217">
        <v>43011</v>
      </c>
      <c r="C174" s="217"/>
      <c r="D174" s="218" t="s">
        <v>602</v>
      </c>
      <c r="E174" s="219" t="s">
        <v>619</v>
      </c>
      <c r="F174" s="220">
        <v>315</v>
      </c>
      <c r="G174" s="219"/>
      <c r="H174" s="219">
        <v>392</v>
      </c>
      <c r="I174" s="221">
        <v>384</v>
      </c>
      <c r="J174" s="222" t="s">
        <v>750</v>
      </c>
      <c r="K174" s="192">
        <f t="shared" si="25"/>
        <v>77</v>
      </c>
      <c r="L174" s="223">
        <f t="shared" si="26"/>
        <v>0.24444444444444444</v>
      </c>
      <c r="M174" s="219" t="s">
        <v>588</v>
      </c>
      <c r="N174" s="22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100</v>
      </c>
      <c r="B175" s="217">
        <v>43013</v>
      </c>
      <c r="C175" s="217"/>
      <c r="D175" s="218" t="s">
        <v>461</v>
      </c>
      <c r="E175" s="219" t="s">
        <v>619</v>
      </c>
      <c r="F175" s="220">
        <v>145</v>
      </c>
      <c r="G175" s="219"/>
      <c r="H175" s="219">
        <v>179</v>
      </c>
      <c r="I175" s="221">
        <v>180</v>
      </c>
      <c r="J175" s="222" t="s">
        <v>751</v>
      </c>
      <c r="K175" s="192">
        <f t="shared" si="25"/>
        <v>34</v>
      </c>
      <c r="L175" s="223">
        <f t="shared" si="26"/>
        <v>0.23448275862068965</v>
      </c>
      <c r="M175" s="219" t="s">
        <v>588</v>
      </c>
      <c r="N175" s="22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101</v>
      </c>
      <c r="B176" s="217">
        <v>43014</v>
      </c>
      <c r="C176" s="217"/>
      <c r="D176" s="218" t="s">
        <v>335</v>
      </c>
      <c r="E176" s="219" t="s">
        <v>619</v>
      </c>
      <c r="F176" s="220">
        <v>256</v>
      </c>
      <c r="G176" s="219"/>
      <c r="H176" s="219">
        <v>323</v>
      </c>
      <c r="I176" s="221">
        <v>320</v>
      </c>
      <c r="J176" s="222" t="s">
        <v>677</v>
      </c>
      <c r="K176" s="192">
        <f t="shared" si="25"/>
        <v>67</v>
      </c>
      <c r="L176" s="223">
        <f t="shared" si="26"/>
        <v>0.26171875</v>
      </c>
      <c r="M176" s="219" t="s">
        <v>588</v>
      </c>
      <c r="N176" s="22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102</v>
      </c>
      <c r="B177" s="217">
        <v>43017</v>
      </c>
      <c r="C177" s="217"/>
      <c r="D177" s="218" t="s">
        <v>351</v>
      </c>
      <c r="E177" s="219" t="s">
        <v>619</v>
      </c>
      <c r="F177" s="220">
        <v>137.5</v>
      </c>
      <c r="G177" s="219"/>
      <c r="H177" s="219">
        <v>184</v>
      </c>
      <c r="I177" s="221">
        <v>183</v>
      </c>
      <c r="J177" s="222" t="s">
        <v>752</v>
      </c>
      <c r="K177" s="192">
        <f t="shared" si="25"/>
        <v>46.5</v>
      </c>
      <c r="L177" s="223">
        <f t="shared" si="26"/>
        <v>0.33818181818181819</v>
      </c>
      <c r="M177" s="219" t="s">
        <v>588</v>
      </c>
      <c r="N177" s="224">
        <v>43108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103</v>
      </c>
      <c r="B178" s="217">
        <v>43018</v>
      </c>
      <c r="C178" s="217"/>
      <c r="D178" s="218" t="s">
        <v>753</v>
      </c>
      <c r="E178" s="219" t="s">
        <v>619</v>
      </c>
      <c r="F178" s="220">
        <v>125.5</v>
      </c>
      <c r="G178" s="219"/>
      <c r="H178" s="219">
        <v>158</v>
      </c>
      <c r="I178" s="221">
        <v>155</v>
      </c>
      <c r="J178" s="222" t="s">
        <v>754</v>
      </c>
      <c r="K178" s="192">
        <f t="shared" si="25"/>
        <v>32.5</v>
      </c>
      <c r="L178" s="223">
        <f t="shared" si="26"/>
        <v>0.25896414342629481</v>
      </c>
      <c r="M178" s="219" t="s">
        <v>588</v>
      </c>
      <c r="N178" s="22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104</v>
      </c>
      <c r="B179" s="217">
        <v>43018</v>
      </c>
      <c r="C179" s="217"/>
      <c r="D179" s="218" t="s">
        <v>755</v>
      </c>
      <c r="E179" s="219" t="s">
        <v>619</v>
      </c>
      <c r="F179" s="220">
        <v>895</v>
      </c>
      <c r="G179" s="219"/>
      <c r="H179" s="219">
        <v>1122.5</v>
      </c>
      <c r="I179" s="221">
        <v>1078</v>
      </c>
      <c r="J179" s="222" t="s">
        <v>756</v>
      </c>
      <c r="K179" s="192">
        <v>227.5</v>
      </c>
      <c r="L179" s="223">
        <v>0.25418994413407803</v>
      </c>
      <c r="M179" s="219" t="s">
        <v>588</v>
      </c>
      <c r="N179" s="224">
        <v>43117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105</v>
      </c>
      <c r="B180" s="217">
        <v>43020</v>
      </c>
      <c r="C180" s="217"/>
      <c r="D180" s="218" t="s">
        <v>344</v>
      </c>
      <c r="E180" s="219" t="s">
        <v>619</v>
      </c>
      <c r="F180" s="220">
        <v>525</v>
      </c>
      <c r="G180" s="219"/>
      <c r="H180" s="219">
        <v>629</v>
      </c>
      <c r="I180" s="221">
        <v>629</v>
      </c>
      <c r="J180" s="222" t="s">
        <v>677</v>
      </c>
      <c r="K180" s="192">
        <v>104</v>
      </c>
      <c r="L180" s="223">
        <v>0.19809523809523799</v>
      </c>
      <c r="M180" s="219" t="s">
        <v>588</v>
      </c>
      <c r="N180" s="224">
        <v>43119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106</v>
      </c>
      <c r="B181" s="217">
        <v>43046</v>
      </c>
      <c r="C181" s="217"/>
      <c r="D181" s="218" t="s">
        <v>386</v>
      </c>
      <c r="E181" s="219" t="s">
        <v>619</v>
      </c>
      <c r="F181" s="220">
        <v>740</v>
      </c>
      <c r="G181" s="219"/>
      <c r="H181" s="219">
        <v>892.5</v>
      </c>
      <c r="I181" s="221">
        <v>900</v>
      </c>
      <c r="J181" s="222" t="s">
        <v>757</v>
      </c>
      <c r="K181" s="192">
        <f>H181-F181</f>
        <v>152.5</v>
      </c>
      <c r="L181" s="223">
        <f>K181/F181</f>
        <v>0.20608108108108109</v>
      </c>
      <c r="M181" s="219" t="s">
        <v>588</v>
      </c>
      <c r="N181" s="224">
        <v>43052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107</v>
      </c>
      <c r="B182" s="186">
        <v>43073</v>
      </c>
      <c r="C182" s="186"/>
      <c r="D182" s="187" t="s">
        <v>758</v>
      </c>
      <c r="E182" s="188" t="s">
        <v>619</v>
      </c>
      <c r="F182" s="189">
        <v>118.5</v>
      </c>
      <c r="G182" s="188"/>
      <c r="H182" s="188">
        <v>143.5</v>
      </c>
      <c r="I182" s="190">
        <v>145</v>
      </c>
      <c r="J182" s="191" t="s">
        <v>609</v>
      </c>
      <c r="K182" s="192">
        <f>H182-F182</f>
        <v>25</v>
      </c>
      <c r="L182" s="193">
        <f>K182/F182</f>
        <v>0.2109704641350211</v>
      </c>
      <c r="M182" s="188" t="s">
        <v>588</v>
      </c>
      <c r="N182" s="194">
        <v>43097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108</v>
      </c>
      <c r="B183" s="196">
        <v>43090</v>
      </c>
      <c r="C183" s="196"/>
      <c r="D183" s="197" t="s">
        <v>432</v>
      </c>
      <c r="E183" s="198" t="s">
        <v>619</v>
      </c>
      <c r="F183" s="199">
        <v>715</v>
      </c>
      <c r="G183" s="199"/>
      <c r="H183" s="200">
        <v>500</v>
      </c>
      <c r="I183" s="200">
        <v>872</v>
      </c>
      <c r="J183" s="201" t="s">
        <v>759</v>
      </c>
      <c r="K183" s="202">
        <f>H183-F183</f>
        <v>-215</v>
      </c>
      <c r="L183" s="203">
        <f>K183/F183</f>
        <v>-0.30069930069930068</v>
      </c>
      <c r="M183" s="199" t="s">
        <v>600</v>
      </c>
      <c r="N183" s="196">
        <v>43670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109</v>
      </c>
      <c r="B184" s="186">
        <v>43098</v>
      </c>
      <c r="C184" s="186"/>
      <c r="D184" s="187" t="s">
        <v>602</v>
      </c>
      <c r="E184" s="188" t="s">
        <v>619</v>
      </c>
      <c r="F184" s="189">
        <v>435</v>
      </c>
      <c r="G184" s="188"/>
      <c r="H184" s="188">
        <v>542.5</v>
      </c>
      <c r="I184" s="190">
        <v>539</v>
      </c>
      <c r="J184" s="191" t="s">
        <v>677</v>
      </c>
      <c r="K184" s="192">
        <v>107.5</v>
      </c>
      <c r="L184" s="193">
        <v>0.247126436781609</v>
      </c>
      <c r="M184" s="188" t="s">
        <v>588</v>
      </c>
      <c r="N184" s="194">
        <v>43206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110</v>
      </c>
      <c r="B185" s="186">
        <v>43098</v>
      </c>
      <c r="C185" s="186"/>
      <c r="D185" s="187" t="s">
        <v>560</v>
      </c>
      <c r="E185" s="188" t="s">
        <v>619</v>
      </c>
      <c r="F185" s="189">
        <v>885</v>
      </c>
      <c r="G185" s="188"/>
      <c r="H185" s="188">
        <v>1090</v>
      </c>
      <c r="I185" s="190">
        <v>1084</v>
      </c>
      <c r="J185" s="191" t="s">
        <v>677</v>
      </c>
      <c r="K185" s="192">
        <v>205</v>
      </c>
      <c r="L185" s="193">
        <v>0.23163841807909599</v>
      </c>
      <c r="M185" s="188" t="s">
        <v>588</v>
      </c>
      <c r="N185" s="194">
        <v>43213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5">
        <v>111</v>
      </c>
      <c r="B186" s="226">
        <v>43192</v>
      </c>
      <c r="C186" s="226"/>
      <c r="D186" s="204" t="s">
        <v>760</v>
      </c>
      <c r="E186" s="199" t="s">
        <v>619</v>
      </c>
      <c r="F186" s="227">
        <v>478.5</v>
      </c>
      <c r="G186" s="199"/>
      <c r="H186" s="199">
        <v>442</v>
      </c>
      <c r="I186" s="200">
        <v>613</v>
      </c>
      <c r="J186" s="201" t="s">
        <v>761</v>
      </c>
      <c r="K186" s="202">
        <f>H186-F186</f>
        <v>-36.5</v>
      </c>
      <c r="L186" s="203">
        <f>K186/F186</f>
        <v>-7.6280041797283177E-2</v>
      </c>
      <c r="M186" s="199" t="s">
        <v>600</v>
      </c>
      <c r="N186" s="196">
        <v>43762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112</v>
      </c>
      <c r="B187" s="196">
        <v>43194</v>
      </c>
      <c r="C187" s="196"/>
      <c r="D187" s="197" t="s">
        <v>762</v>
      </c>
      <c r="E187" s="198" t="s">
        <v>619</v>
      </c>
      <c r="F187" s="199">
        <f>141.5-7.3</f>
        <v>134.19999999999999</v>
      </c>
      <c r="G187" s="199"/>
      <c r="H187" s="200">
        <v>77</v>
      </c>
      <c r="I187" s="200">
        <v>180</v>
      </c>
      <c r="J187" s="201" t="s">
        <v>763</v>
      </c>
      <c r="K187" s="202">
        <f>H187-F187</f>
        <v>-57.199999999999989</v>
      </c>
      <c r="L187" s="203">
        <f>K187/F187</f>
        <v>-0.42622950819672129</v>
      </c>
      <c r="M187" s="199" t="s">
        <v>600</v>
      </c>
      <c r="N187" s="19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113</v>
      </c>
      <c r="B188" s="196">
        <v>43209</v>
      </c>
      <c r="C188" s="196"/>
      <c r="D188" s="197" t="s">
        <v>764</v>
      </c>
      <c r="E188" s="198" t="s">
        <v>619</v>
      </c>
      <c r="F188" s="199">
        <v>430</v>
      </c>
      <c r="G188" s="199"/>
      <c r="H188" s="200">
        <v>220</v>
      </c>
      <c r="I188" s="200">
        <v>537</v>
      </c>
      <c r="J188" s="201" t="s">
        <v>765</v>
      </c>
      <c r="K188" s="202">
        <f>H188-F188</f>
        <v>-210</v>
      </c>
      <c r="L188" s="203">
        <f>K188/F188</f>
        <v>-0.48837209302325579</v>
      </c>
      <c r="M188" s="199" t="s">
        <v>600</v>
      </c>
      <c r="N188" s="196">
        <v>43252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114</v>
      </c>
      <c r="B189" s="217">
        <v>43220</v>
      </c>
      <c r="C189" s="217"/>
      <c r="D189" s="218" t="s">
        <v>387</v>
      </c>
      <c r="E189" s="219" t="s">
        <v>619</v>
      </c>
      <c r="F189" s="219">
        <v>153.5</v>
      </c>
      <c r="G189" s="219"/>
      <c r="H189" s="219">
        <v>196</v>
      </c>
      <c r="I189" s="221">
        <v>196</v>
      </c>
      <c r="J189" s="191" t="s">
        <v>766</v>
      </c>
      <c r="K189" s="192">
        <f>H189-F189</f>
        <v>42.5</v>
      </c>
      <c r="L189" s="193">
        <f>K189/F189</f>
        <v>0.27687296416938112</v>
      </c>
      <c r="M189" s="188" t="s">
        <v>588</v>
      </c>
      <c r="N189" s="194">
        <v>43605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115</v>
      </c>
      <c r="B190" s="196">
        <v>43306</v>
      </c>
      <c r="C190" s="196"/>
      <c r="D190" s="197" t="s">
        <v>736</v>
      </c>
      <c r="E190" s="198" t="s">
        <v>619</v>
      </c>
      <c r="F190" s="199">
        <v>27.5</v>
      </c>
      <c r="G190" s="199"/>
      <c r="H190" s="200">
        <v>13.1</v>
      </c>
      <c r="I190" s="200">
        <v>60</v>
      </c>
      <c r="J190" s="201" t="s">
        <v>767</v>
      </c>
      <c r="K190" s="202">
        <v>-14.4</v>
      </c>
      <c r="L190" s="203">
        <v>-0.52363636363636401</v>
      </c>
      <c r="M190" s="199" t="s">
        <v>600</v>
      </c>
      <c r="N190" s="19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5">
        <v>116</v>
      </c>
      <c r="B191" s="226">
        <v>43318</v>
      </c>
      <c r="C191" s="226"/>
      <c r="D191" s="204" t="s">
        <v>768</v>
      </c>
      <c r="E191" s="199" t="s">
        <v>619</v>
      </c>
      <c r="F191" s="199">
        <v>148.5</v>
      </c>
      <c r="G191" s="199"/>
      <c r="H191" s="199">
        <v>102</v>
      </c>
      <c r="I191" s="200">
        <v>182</v>
      </c>
      <c r="J191" s="201" t="s">
        <v>769</v>
      </c>
      <c r="K191" s="202">
        <f>H191-F191</f>
        <v>-46.5</v>
      </c>
      <c r="L191" s="203">
        <f>K191/F191</f>
        <v>-0.31313131313131315</v>
      </c>
      <c r="M191" s="199" t="s">
        <v>600</v>
      </c>
      <c r="N191" s="19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117</v>
      </c>
      <c r="B192" s="186">
        <v>43335</v>
      </c>
      <c r="C192" s="186"/>
      <c r="D192" s="187" t="s">
        <v>770</v>
      </c>
      <c r="E192" s="188" t="s">
        <v>619</v>
      </c>
      <c r="F192" s="219">
        <v>285</v>
      </c>
      <c r="G192" s="188"/>
      <c r="H192" s="188">
        <v>355</v>
      </c>
      <c r="I192" s="190">
        <v>364</v>
      </c>
      <c r="J192" s="191" t="s">
        <v>771</v>
      </c>
      <c r="K192" s="192">
        <v>70</v>
      </c>
      <c r="L192" s="193">
        <v>0.24561403508771901</v>
      </c>
      <c r="M192" s="188" t="s">
        <v>588</v>
      </c>
      <c r="N192" s="194">
        <v>43455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118</v>
      </c>
      <c r="B193" s="186">
        <v>43341</v>
      </c>
      <c r="C193" s="186"/>
      <c r="D193" s="187" t="s">
        <v>375</v>
      </c>
      <c r="E193" s="188" t="s">
        <v>619</v>
      </c>
      <c r="F193" s="219">
        <v>525</v>
      </c>
      <c r="G193" s="188"/>
      <c r="H193" s="188">
        <v>585</v>
      </c>
      <c r="I193" s="190">
        <v>635</v>
      </c>
      <c r="J193" s="191" t="s">
        <v>772</v>
      </c>
      <c r="K193" s="192">
        <f t="shared" ref="K193:K210" si="27">H193-F193</f>
        <v>60</v>
      </c>
      <c r="L193" s="193">
        <f t="shared" ref="L193:L210" si="28">K193/F193</f>
        <v>0.11428571428571428</v>
      </c>
      <c r="M193" s="188" t="s">
        <v>588</v>
      </c>
      <c r="N193" s="194">
        <v>43662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119</v>
      </c>
      <c r="B194" s="186">
        <v>43395</v>
      </c>
      <c r="C194" s="186"/>
      <c r="D194" s="187" t="s">
        <v>361</v>
      </c>
      <c r="E194" s="188" t="s">
        <v>619</v>
      </c>
      <c r="F194" s="219">
        <v>475</v>
      </c>
      <c r="G194" s="188"/>
      <c r="H194" s="188">
        <v>574</v>
      </c>
      <c r="I194" s="190">
        <v>570</v>
      </c>
      <c r="J194" s="191" t="s">
        <v>677</v>
      </c>
      <c r="K194" s="192">
        <f t="shared" si="27"/>
        <v>99</v>
      </c>
      <c r="L194" s="193">
        <f t="shared" si="28"/>
        <v>0.20842105263157895</v>
      </c>
      <c r="M194" s="188" t="s">
        <v>588</v>
      </c>
      <c r="N194" s="194">
        <v>43403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120</v>
      </c>
      <c r="B195" s="217">
        <v>43397</v>
      </c>
      <c r="C195" s="217"/>
      <c r="D195" s="218" t="s">
        <v>382</v>
      </c>
      <c r="E195" s="219" t="s">
        <v>619</v>
      </c>
      <c r="F195" s="219">
        <v>707.5</v>
      </c>
      <c r="G195" s="219"/>
      <c r="H195" s="219">
        <v>872</v>
      </c>
      <c r="I195" s="221">
        <v>872</v>
      </c>
      <c r="J195" s="222" t="s">
        <v>677</v>
      </c>
      <c r="K195" s="192">
        <f t="shared" si="27"/>
        <v>164.5</v>
      </c>
      <c r="L195" s="223">
        <f t="shared" si="28"/>
        <v>0.23250883392226149</v>
      </c>
      <c r="M195" s="219" t="s">
        <v>588</v>
      </c>
      <c r="N195" s="224">
        <v>43482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121</v>
      </c>
      <c r="B196" s="217">
        <v>43398</v>
      </c>
      <c r="C196" s="217"/>
      <c r="D196" s="218" t="s">
        <v>773</v>
      </c>
      <c r="E196" s="219" t="s">
        <v>619</v>
      </c>
      <c r="F196" s="219">
        <v>162</v>
      </c>
      <c r="G196" s="219"/>
      <c r="H196" s="219">
        <v>204</v>
      </c>
      <c r="I196" s="221">
        <v>209</v>
      </c>
      <c r="J196" s="222" t="s">
        <v>774</v>
      </c>
      <c r="K196" s="192">
        <f t="shared" si="27"/>
        <v>42</v>
      </c>
      <c r="L196" s="223">
        <f t="shared" si="28"/>
        <v>0.25925925925925924</v>
      </c>
      <c r="M196" s="219" t="s">
        <v>588</v>
      </c>
      <c r="N196" s="224">
        <v>43539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122</v>
      </c>
      <c r="B197" s="217">
        <v>43399</v>
      </c>
      <c r="C197" s="217"/>
      <c r="D197" s="218" t="s">
        <v>480</v>
      </c>
      <c r="E197" s="219" t="s">
        <v>619</v>
      </c>
      <c r="F197" s="219">
        <v>240</v>
      </c>
      <c r="G197" s="219"/>
      <c r="H197" s="219">
        <v>297</v>
      </c>
      <c r="I197" s="221">
        <v>297</v>
      </c>
      <c r="J197" s="222" t="s">
        <v>677</v>
      </c>
      <c r="K197" s="228">
        <f t="shared" si="27"/>
        <v>57</v>
      </c>
      <c r="L197" s="223">
        <f t="shared" si="28"/>
        <v>0.23749999999999999</v>
      </c>
      <c r="M197" s="219" t="s">
        <v>588</v>
      </c>
      <c r="N197" s="224">
        <v>43417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123</v>
      </c>
      <c r="B198" s="186">
        <v>43439</v>
      </c>
      <c r="C198" s="186"/>
      <c r="D198" s="187" t="s">
        <v>775</v>
      </c>
      <c r="E198" s="188" t="s">
        <v>619</v>
      </c>
      <c r="F198" s="188">
        <v>202.5</v>
      </c>
      <c r="G198" s="188"/>
      <c r="H198" s="188">
        <v>255</v>
      </c>
      <c r="I198" s="190">
        <v>252</v>
      </c>
      <c r="J198" s="191" t="s">
        <v>677</v>
      </c>
      <c r="K198" s="192">
        <f t="shared" si="27"/>
        <v>52.5</v>
      </c>
      <c r="L198" s="193">
        <f t="shared" si="28"/>
        <v>0.25925925925925924</v>
      </c>
      <c r="M198" s="188" t="s">
        <v>588</v>
      </c>
      <c r="N198" s="194">
        <v>43542</v>
      </c>
      <c r="O198" s="1"/>
      <c r="P198" s="1"/>
      <c r="Q198" s="1"/>
      <c r="R198" s="6" t="s">
        <v>776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124</v>
      </c>
      <c r="B199" s="217">
        <v>43465</v>
      </c>
      <c r="C199" s="186"/>
      <c r="D199" s="218" t="s">
        <v>414</v>
      </c>
      <c r="E199" s="219" t="s">
        <v>619</v>
      </c>
      <c r="F199" s="219">
        <v>710</v>
      </c>
      <c r="G199" s="219"/>
      <c r="H199" s="219">
        <v>866</v>
      </c>
      <c r="I199" s="221">
        <v>866</v>
      </c>
      <c r="J199" s="222" t="s">
        <v>677</v>
      </c>
      <c r="K199" s="192">
        <f t="shared" si="27"/>
        <v>156</v>
      </c>
      <c r="L199" s="193">
        <f t="shared" si="28"/>
        <v>0.21971830985915494</v>
      </c>
      <c r="M199" s="188" t="s">
        <v>588</v>
      </c>
      <c r="N199" s="194">
        <v>43553</v>
      </c>
      <c r="O199" s="1"/>
      <c r="P199" s="1"/>
      <c r="Q199" s="1"/>
      <c r="R199" s="6" t="s">
        <v>776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125</v>
      </c>
      <c r="B200" s="217">
        <v>43522</v>
      </c>
      <c r="C200" s="217"/>
      <c r="D200" s="218" t="s">
        <v>152</v>
      </c>
      <c r="E200" s="219" t="s">
        <v>619</v>
      </c>
      <c r="F200" s="219">
        <v>337.25</v>
      </c>
      <c r="G200" s="219"/>
      <c r="H200" s="219">
        <v>398.5</v>
      </c>
      <c r="I200" s="221">
        <v>411</v>
      </c>
      <c r="J200" s="191" t="s">
        <v>777</v>
      </c>
      <c r="K200" s="192">
        <f t="shared" si="27"/>
        <v>61.25</v>
      </c>
      <c r="L200" s="193">
        <f t="shared" si="28"/>
        <v>0.1816160118606375</v>
      </c>
      <c r="M200" s="188" t="s">
        <v>588</v>
      </c>
      <c r="N200" s="194">
        <v>43760</v>
      </c>
      <c r="O200" s="1"/>
      <c r="P200" s="1"/>
      <c r="Q200" s="1"/>
      <c r="R200" s="6" t="s">
        <v>776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9">
        <v>126</v>
      </c>
      <c r="B201" s="230">
        <v>43559</v>
      </c>
      <c r="C201" s="230"/>
      <c r="D201" s="231" t="s">
        <v>778</v>
      </c>
      <c r="E201" s="232" t="s">
        <v>619</v>
      </c>
      <c r="F201" s="232">
        <v>130</v>
      </c>
      <c r="G201" s="232"/>
      <c r="H201" s="232">
        <v>65</v>
      </c>
      <c r="I201" s="233">
        <v>158</v>
      </c>
      <c r="J201" s="201" t="s">
        <v>779</v>
      </c>
      <c r="K201" s="202">
        <f t="shared" si="27"/>
        <v>-65</v>
      </c>
      <c r="L201" s="203">
        <f t="shared" si="28"/>
        <v>-0.5</v>
      </c>
      <c r="M201" s="199" t="s">
        <v>600</v>
      </c>
      <c r="N201" s="196">
        <v>43726</v>
      </c>
      <c r="O201" s="1"/>
      <c r="P201" s="1"/>
      <c r="Q201" s="1"/>
      <c r="R201" s="6" t="s">
        <v>780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127</v>
      </c>
      <c r="B202" s="217">
        <v>43017</v>
      </c>
      <c r="C202" s="217"/>
      <c r="D202" s="218" t="s">
        <v>185</v>
      </c>
      <c r="E202" s="219" t="s">
        <v>619</v>
      </c>
      <c r="F202" s="219">
        <v>141.5</v>
      </c>
      <c r="G202" s="219"/>
      <c r="H202" s="219">
        <v>183.5</v>
      </c>
      <c r="I202" s="221">
        <v>210</v>
      </c>
      <c r="J202" s="191" t="s">
        <v>774</v>
      </c>
      <c r="K202" s="192">
        <f t="shared" si="27"/>
        <v>42</v>
      </c>
      <c r="L202" s="193">
        <f t="shared" si="28"/>
        <v>0.29681978798586572</v>
      </c>
      <c r="M202" s="188" t="s">
        <v>588</v>
      </c>
      <c r="N202" s="194">
        <v>43042</v>
      </c>
      <c r="O202" s="1"/>
      <c r="P202" s="1"/>
      <c r="Q202" s="1"/>
      <c r="R202" s="6" t="s">
        <v>780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128</v>
      </c>
      <c r="B203" s="230">
        <v>43074</v>
      </c>
      <c r="C203" s="230"/>
      <c r="D203" s="231" t="s">
        <v>781</v>
      </c>
      <c r="E203" s="232" t="s">
        <v>619</v>
      </c>
      <c r="F203" s="227">
        <v>172</v>
      </c>
      <c r="G203" s="232"/>
      <c r="H203" s="232">
        <v>155.25</v>
      </c>
      <c r="I203" s="233">
        <v>230</v>
      </c>
      <c r="J203" s="201" t="s">
        <v>782</v>
      </c>
      <c r="K203" s="202">
        <f t="shared" si="27"/>
        <v>-16.75</v>
      </c>
      <c r="L203" s="203">
        <f t="shared" si="28"/>
        <v>-9.7383720930232565E-2</v>
      </c>
      <c r="M203" s="199" t="s">
        <v>600</v>
      </c>
      <c r="N203" s="196">
        <v>43787</v>
      </c>
      <c r="O203" s="1"/>
      <c r="P203" s="1"/>
      <c r="Q203" s="1"/>
      <c r="R203" s="6" t="s">
        <v>780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129</v>
      </c>
      <c r="B204" s="217">
        <v>43398</v>
      </c>
      <c r="C204" s="217"/>
      <c r="D204" s="218" t="s">
        <v>107</v>
      </c>
      <c r="E204" s="219" t="s">
        <v>619</v>
      </c>
      <c r="F204" s="219">
        <v>698.5</v>
      </c>
      <c r="G204" s="219"/>
      <c r="H204" s="219">
        <v>890</v>
      </c>
      <c r="I204" s="221">
        <v>890</v>
      </c>
      <c r="J204" s="191" t="s">
        <v>850</v>
      </c>
      <c r="K204" s="192">
        <f t="shared" si="27"/>
        <v>191.5</v>
      </c>
      <c r="L204" s="193">
        <f t="shared" si="28"/>
        <v>0.27415891195418757</v>
      </c>
      <c r="M204" s="188" t="s">
        <v>588</v>
      </c>
      <c r="N204" s="194">
        <v>44328</v>
      </c>
      <c r="O204" s="1"/>
      <c r="P204" s="1"/>
      <c r="Q204" s="1"/>
      <c r="R204" s="6" t="s">
        <v>776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130</v>
      </c>
      <c r="B205" s="217">
        <v>42877</v>
      </c>
      <c r="C205" s="217"/>
      <c r="D205" s="218" t="s">
        <v>374</v>
      </c>
      <c r="E205" s="219" t="s">
        <v>619</v>
      </c>
      <c r="F205" s="219">
        <v>127.6</v>
      </c>
      <c r="G205" s="219"/>
      <c r="H205" s="219">
        <v>138</v>
      </c>
      <c r="I205" s="221">
        <v>190</v>
      </c>
      <c r="J205" s="191" t="s">
        <v>783</v>
      </c>
      <c r="K205" s="192">
        <f t="shared" si="27"/>
        <v>10.400000000000006</v>
      </c>
      <c r="L205" s="193">
        <f t="shared" si="28"/>
        <v>8.1504702194357417E-2</v>
      </c>
      <c r="M205" s="188" t="s">
        <v>588</v>
      </c>
      <c r="N205" s="194">
        <v>43774</v>
      </c>
      <c r="O205" s="1"/>
      <c r="P205" s="1"/>
      <c r="Q205" s="1"/>
      <c r="R205" s="6" t="s">
        <v>780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131</v>
      </c>
      <c r="B206" s="217">
        <v>43158</v>
      </c>
      <c r="C206" s="217"/>
      <c r="D206" s="218" t="s">
        <v>784</v>
      </c>
      <c r="E206" s="219" t="s">
        <v>619</v>
      </c>
      <c r="F206" s="219">
        <v>317</v>
      </c>
      <c r="G206" s="219"/>
      <c r="H206" s="219">
        <v>382.5</v>
      </c>
      <c r="I206" s="221">
        <v>398</v>
      </c>
      <c r="J206" s="191" t="s">
        <v>785</v>
      </c>
      <c r="K206" s="192">
        <f t="shared" si="27"/>
        <v>65.5</v>
      </c>
      <c r="L206" s="193">
        <f t="shared" si="28"/>
        <v>0.20662460567823343</v>
      </c>
      <c r="M206" s="188" t="s">
        <v>588</v>
      </c>
      <c r="N206" s="194">
        <v>44238</v>
      </c>
      <c r="O206" s="1"/>
      <c r="P206" s="1"/>
      <c r="Q206" s="1"/>
      <c r="R206" s="6" t="s">
        <v>780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132</v>
      </c>
      <c r="B207" s="230">
        <v>43164</v>
      </c>
      <c r="C207" s="230"/>
      <c r="D207" s="231" t="s">
        <v>144</v>
      </c>
      <c r="E207" s="232" t="s">
        <v>619</v>
      </c>
      <c r="F207" s="227">
        <f>510-14.4</f>
        <v>495.6</v>
      </c>
      <c r="G207" s="232"/>
      <c r="H207" s="232">
        <v>350</v>
      </c>
      <c r="I207" s="233">
        <v>672</v>
      </c>
      <c r="J207" s="201" t="s">
        <v>786</v>
      </c>
      <c r="K207" s="202">
        <f t="shared" si="27"/>
        <v>-145.60000000000002</v>
      </c>
      <c r="L207" s="203">
        <f t="shared" si="28"/>
        <v>-0.29378531073446329</v>
      </c>
      <c r="M207" s="199" t="s">
        <v>600</v>
      </c>
      <c r="N207" s="196">
        <v>43887</v>
      </c>
      <c r="O207" s="1"/>
      <c r="P207" s="1"/>
      <c r="Q207" s="1"/>
      <c r="R207" s="6" t="s">
        <v>776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133</v>
      </c>
      <c r="B208" s="230">
        <v>43237</v>
      </c>
      <c r="C208" s="230"/>
      <c r="D208" s="231" t="s">
        <v>472</v>
      </c>
      <c r="E208" s="232" t="s">
        <v>619</v>
      </c>
      <c r="F208" s="227">
        <v>230.3</v>
      </c>
      <c r="G208" s="232"/>
      <c r="H208" s="232">
        <v>102.5</v>
      </c>
      <c r="I208" s="233">
        <v>348</v>
      </c>
      <c r="J208" s="201" t="s">
        <v>787</v>
      </c>
      <c r="K208" s="202">
        <f t="shared" si="27"/>
        <v>-127.80000000000001</v>
      </c>
      <c r="L208" s="203">
        <f t="shared" si="28"/>
        <v>-0.55492835432045162</v>
      </c>
      <c r="M208" s="199" t="s">
        <v>600</v>
      </c>
      <c r="N208" s="196">
        <v>43896</v>
      </c>
      <c r="O208" s="1"/>
      <c r="P208" s="1"/>
      <c r="Q208" s="1"/>
      <c r="R208" s="6" t="s">
        <v>776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134</v>
      </c>
      <c r="B209" s="217">
        <v>43258</v>
      </c>
      <c r="C209" s="217"/>
      <c r="D209" s="218" t="s">
        <v>437</v>
      </c>
      <c r="E209" s="219" t="s">
        <v>619</v>
      </c>
      <c r="F209" s="219">
        <f>342.5-5.1</f>
        <v>337.4</v>
      </c>
      <c r="G209" s="219"/>
      <c r="H209" s="219">
        <v>412.5</v>
      </c>
      <c r="I209" s="221">
        <v>439</v>
      </c>
      <c r="J209" s="191" t="s">
        <v>788</v>
      </c>
      <c r="K209" s="192">
        <f t="shared" si="27"/>
        <v>75.100000000000023</v>
      </c>
      <c r="L209" s="193">
        <f t="shared" si="28"/>
        <v>0.22258446947243635</v>
      </c>
      <c r="M209" s="188" t="s">
        <v>588</v>
      </c>
      <c r="N209" s="194">
        <v>44230</v>
      </c>
      <c r="O209" s="1"/>
      <c r="P209" s="1"/>
      <c r="Q209" s="1"/>
      <c r="R209" s="6" t="s">
        <v>780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0">
        <v>135</v>
      </c>
      <c r="B210" s="209">
        <v>43285</v>
      </c>
      <c r="C210" s="209"/>
      <c r="D210" s="210" t="s">
        <v>55</v>
      </c>
      <c r="E210" s="211" t="s">
        <v>619</v>
      </c>
      <c r="F210" s="211">
        <f>127.5-5.53</f>
        <v>121.97</v>
      </c>
      <c r="G210" s="212"/>
      <c r="H210" s="212">
        <v>122.5</v>
      </c>
      <c r="I210" s="212">
        <v>170</v>
      </c>
      <c r="J210" s="213" t="s">
        <v>817</v>
      </c>
      <c r="K210" s="214">
        <f t="shared" si="27"/>
        <v>0.53000000000000114</v>
      </c>
      <c r="L210" s="215">
        <f t="shared" si="28"/>
        <v>4.3453308190538747E-3</v>
      </c>
      <c r="M210" s="211" t="s">
        <v>710</v>
      </c>
      <c r="N210" s="209">
        <v>44431</v>
      </c>
      <c r="O210" s="1"/>
      <c r="P210" s="1"/>
      <c r="Q210" s="1"/>
      <c r="R210" s="6" t="s">
        <v>776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136</v>
      </c>
      <c r="B211" s="230">
        <v>43294</v>
      </c>
      <c r="C211" s="230"/>
      <c r="D211" s="231" t="s">
        <v>363</v>
      </c>
      <c r="E211" s="232" t="s">
        <v>619</v>
      </c>
      <c r="F211" s="227">
        <v>46.5</v>
      </c>
      <c r="G211" s="232"/>
      <c r="H211" s="232">
        <v>17</v>
      </c>
      <c r="I211" s="233">
        <v>59</v>
      </c>
      <c r="J211" s="201" t="s">
        <v>789</v>
      </c>
      <c r="K211" s="202">
        <f t="shared" ref="K211:K219" si="29">H211-F211</f>
        <v>-29.5</v>
      </c>
      <c r="L211" s="203">
        <f t="shared" ref="L211:L219" si="30">K211/F211</f>
        <v>-0.63440860215053763</v>
      </c>
      <c r="M211" s="199" t="s">
        <v>600</v>
      </c>
      <c r="N211" s="196">
        <v>43887</v>
      </c>
      <c r="O211" s="1"/>
      <c r="P211" s="1"/>
      <c r="Q211" s="1"/>
      <c r="R211" s="6" t="s">
        <v>776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137</v>
      </c>
      <c r="B212" s="217">
        <v>43396</v>
      </c>
      <c r="C212" s="217"/>
      <c r="D212" s="218" t="s">
        <v>416</v>
      </c>
      <c r="E212" s="219" t="s">
        <v>619</v>
      </c>
      <c r="F212" s="219">
        <v>156.5</v>
      </c>
      <c r="G212" s="219"/>
      <c r="H212" s="219">
        <v>207.5</v>
      </c>
      <c r="I212" s="221">
        <v>191</v>
      </c>
      <c r="J212" s="191" t="s">
        <v>677</v>
      </c>
      <c r="K212" s="192">
        <f t="shared" si="29"/>
        <v>51</v>
      </c>
      <c r="L212" s="193">
        <f t="shared" si="30"/>
        <v>0.32587859424920129</v>
      </c>
      <c r="M212" s="188" t="s">
        <v>588</v>
      </c>
      <c r="N212" s="194">
        <v>44369</v>
      </c>
      <c r="O212" s="1"/>
      <c r="P212" s="1"/>
      <c r="Q212" s="1"/>
      <c r="R212" s="6" t="s">
        <v>776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138</v>
      </c>
      <c r="B213" s="217">
        <v>43439</v>
      </c>
      <c r="C213" s="217"/>
      <c r="D213" s="218" t="s">
        <v>325</v>
      </c>
      <c r="E213" s="219" t="s">
        <v>619</v>
      </c>
      <c r="F213" s="219">
        <v>259.5</v>
      </c>
      <c r="G213" s="219"/>
      <c r="H213" s="219">
        <v>320</v>
      </c>
      <c r="I213" s="221">
        <v>320</v>
      </c>
      <c r="J213" s="191" t="s">
        <v>677</v>
      </c>
      <c r="K213" s="192">
        <f t="shared" si="29"/>
        <v>60.5</v>
      </c>
      <c r="L213" s="193">
        <f t="shared" si="30"/>
        <v>0.23314065510597304</v>
      </c>
      <c r="M213" s="188" t="s">
        <v>588</v>
      </c>
      <c r="N213" s="194">
        <v>44323</v>
      </c>
      <c r="O213" s="1"/>
      <c r="P213" s="1"/>
      <c r="Q213" s="1"/>
      <c r="R213" s="6" t="s">
        <v>776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139</v>
      </c>
      <c r="B214" s="230">
        <v>43439</v>
      </c>
      <c r="C214" s="230"/>
      <c r="D214" s="231" t="s">
        <v>790</v>
      </c>
      <c r="E214" s="232" t="s">
        <v>619</v>
      </c>
      <c r="F214" s="232">
        <v>715</v>
      </c>
      <c r="G214" s="232"/>
      <c r="H214" s="232">
        <v>445</v>
      </c>
      <c r="I214" s="233">
        <v>840</v>
      </c>
      <c r="J214" s="201" t="s">
        <v>791</v>
      </c>
      <c r="K214" s="202">
        <f t="shared" si="29"/>
        <v>-270</v>
      </c>
      <c r="L214" s="203">
        <f t="shared" si="30"/>
        <v>-0.3776223776223776</v>
      </c>
      <c r="M214" s="199" t="s">
        <v>600</v>
      </c>
      <c r="N214" s="196">
        <v>43800</v>
      </c>
      <c r="O214" s="1"/>
      <c r="P214" s="1"/>
      <c r="Q214" s="1"/>
      <c r="R214" s="6" t="s">
        <v>776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140</v>
      </c>
      <c r="B215" s="217">
        <v>43469</v>
      </c>
      <c r="C215" s="217"/>
      <c r="D215" s="218" t="s">
        <v>157</v>
      </c>
      <c r="E215" s="219" t="s">
        <v>619</v>
      </c>
      <c r="F215" s="219">
        <v>875</v>
      </c>
      <c r="G215" s="219"/>
      <c r="H215" s="219">
        <v>1165</v>
      </c>
      <c r="I215" s="221">
        <v>1185</v>
      </c>
      <c r="J215" s="191" t="s">
        <v>792</v>
      </c>
      <c r="K215" s="192">
        <f t="shared" si="29"/>
        <v>290</v>
      </c>
      <c r="L215" s="193">
        <f t="shared" si="30"/>
        <v>0.33142857142857141</v>
      </c>
      <c r="M215" s="188" t="s">
        <v>588</v>
      </c>
      <c r="N215" s="194">
        <v>43847</v>
      </c>
      <c r="O215" s="1"/>
      <c r="P215" s="1"/>
      <c r="Q215" s="1"/>
      <c r="R215" s="6" t="s">
        <v>776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141</v>
      </c>
      <c r="B216" s="217">
        <v>43559</v>
      </c>
      <c r="C216" s="217"/>
      <c r="D216" s="218" t="s">
        <v>341</v>
      </c>
      <c r="E216" s="219" t="s">
        <v>619</v>
      </c>
      <c r="F216" s="219">
        <f>387-14.63</f>
        <v>372.37</v>
      </c>
      <c r="G216" s="219"/>
      <c r="H216" s="219">
        <v>490</v>
      </c>
      <c r="I216" s="221">
        <v>490</v>
      </c>
      <c r="J216" s="191" t="s">
        <v>677</v>
      </c>
      <c r="K216" s="192">
        <f t="shared" si="29"/>
        <v>117.63</v>
      </c>
      <c r="L216" s="193">
        <f t="shared" si="30"/>
        <v>0.31589548030185027</v>
      </c>
      <c r="M216" s="188" t="s">
        <v>588</v>
      </c>
      <c r="N216" s="194">
        <v>43850</v>
      </c>
      <c r="O216" s="1"/>
      <c r="P216" s="1"/>
      <c r="Q216" s="1"/>
      <c r="R216" s="6" t="s">
        <v>776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142</v>
      </c>
      <c r="B217" s="230">
        <v>43578</v>
      </c>
      <c r="C217" s="230"/>
      <c r="D217" s="231" t="s">
        <v>793</v>
      </c>
      <c r="E217" s="232" t="s">
        <v>590</v>
      </c>
      <c r="F217" s="232">
        <v>220</v>
      </c>
      <c r="G217" s="232"/>
      <c r="H217" s="232">
        <v>127.5</v>
      </c>
      <c r="I217" s="233">
        <v>284</v>
      </c>
      <c r="J217" s="201" t="s">
        <v>794</v>
      </c>
      <c r="K217" s="202">
        <f t="shared" si="29"/>
        <v>-92.5</v>
      </c>
      <c r="L217" s="203">
        <f t="shared" si="30"/>
        <v>-0.42045454545454547</v>
      </c>
      <c r="M217" s="199" t="s">
        <v>600</v>
      </c>
      <c r="N217" s="196">
        <v>43896</v>
      </c>
      <c r="O217" s="1"/>
      <c r="P217" s="1"/>
      <c r="Q217" s="1"/>
      <c r="R217" s="6" t="s">
        <v>776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143</v>
      </c>
      <c r="B218" s="217">
        <v>43622</v>
      </c>
      <c r="C218" s="217"/>
      <c r="D218" s="218" t="s">
        <v>481</v>
      </c>
      <c r="E218" s="219" t="s">
        <v>590</v>
      </c>
      <c r="F218" s="219">
        <v>332.8</v>
      </c>
      <c r="G218" s="219"/>
      <c r="H218" s="219">
        <v>405</v>
      </c>
      <c r="I218" s="221">
        <v>419</v>
      </c>
      <c r="J218" s="191" t="s">
        <v>795</v>
      </c>
      <c r="K218" s="192">
        <f t="shared" si="29"/>
        <v>72.199999999999989</v>
      </c>
      <c r="L218" s="193">
        <f t="shared" si="30"/>
        <v>0.21694711538461534</v>
      </c>
      <c r="M218" s="188" t="s">
        <v>588</v>
      </c>
      <c r="N218" s="194">
        <v>43860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0">
        <v>144</v>
      </c>
      <c r="B219" s="209">
        <v>43641</v>
      </c>
      <c r="C219" s="209"/>
      <c r="D219" s="210" t="s">
        <v>150</v>
      </c>
      <c r="E219" s="211" t="s">
        <v>619</v>
      </c>
      <c r="F219" s="211">
        <v>386</v>
      </c>
      <c r="G219" s="212"/>
      <c r="H219" s="212">
        <v>395</v>
      </c>
      <c r="I219" s="212">
        <v>452</v>
      </c>
      <c r="J219" s="213" t="s">
        <v>796</v>
      </c>
      <c r="K219" s="214">
        <f t="shared" si="29"/>
        <v>9</v>
      </c>
      <c r="L219" s="215">
        <f t="shared" si="30"/>
        <v>2.3316062176165803E-2</v>
      </c>
      <c r="M219" s="211" t="s">
        <v>710</v>
      </c>
      <c r="N219" s="209">
        <v>43868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145</v>
      </c>
      <c r="B220" s="209">
        <v>43707</v>
      </c>
      <c r="C220" s="209"/>
      <c r="D220" s="210" t="s">
        <v>130</v>
      </c>
      <c r="E220" s="211" t="s">
        <v>619</v>
      </c>
      <c r="F220" s="211">
        <v>137.5</v>
      </c>
      <c r="G220" s="212"/>
      <c r="H220" s="212">
        <v>138.5</v>
      </c>
      <c r="I220" s="212">
        <v>190</v>
      </c>
      <c r="J220" s="213" t="s">
        <v>816</v>
      </c>
      <c r="K220" s="214">
        <f>H220-F220</f>
        <v>1</v>
      </c>
      <c r="L220" s="215">
        <f>K220/F220</f>
        <v>7.2727272727272727E-3</v>
      </c>
      <c r="M220" s="211" t="s">
        <v>710</v>
      </c>
      <c r="N220" s="209">
        <v>44432</v>
      </c>
      <c r="O220" s="1"/>
      <c r="P220" s="1"/>
      <c r="Q220" s="1"/>
      <c r="R220" s="6" t="s">
        <v>776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146</v>
      </c>
      <c r="B221" s="217">
        <v>43731</v>
      </c>
      <c r="C221" s="217"/>
      <c r="D221" s="218" t="s">
        <v>428</v>
      </c>
      <c r="E221" s="219" t="s">
        <v>619</v>
      </c>
      <c r="F221" s="219">
        <v>235</v>
      </c>
      <c r="G221" s="219"/>
      <c r="H221" s="219">
        <v>295</v>
      </c>
      <c r="I221" s="221">
        <v>296</v>
      </c>
      <c r="J221" s="191" t="s">
        <v>797</v>
      </c>
      <c r="K221" s="192">
        <f t="shared" ref="K221:K227" si="31">H221-F221</f>
        <v>60</v>
      </c>
      <c r="L221" s="193">
        <f t="shared" ref="L221:L227" si="32">K221/F221</f>
        <v>0.25531914893617019</v>
      </c>
      <c r="M221" s="188" t="s">
        <v>588</v>
      </c>
      <c r="N221" s="194">
        <v>43844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147</v>
      </c>
      <c r="B222" s="217">
        <v>43752</v>
      </c>
      <c r="C222" s="217"/>
      <c r="D222" s="218" t="s">
        <v>798</v>
      </c>
      <c r="E222" s="219" t="s">
        <v>619</v>
      </c>
      <c r="F222" s="219">
        <v>277.5</v>
      </c>
      <c r="G222" s="219"/>
      <c r="H222" s="219">
        <v>333</v>
      </c>
      <c r="I222" s="221">
        <v>333</v>
      </c>
      <c r="J222" s="191" t="s">
        <v>799</v>
      </c>
      <c r="K222" s="192">
        <f t="shared" si="31"/>
        <v>55.5</v>
      </c>
      <c r="L222" s="193">
        <f t="shared" si="32"/>
        <v>0.2</v>
      </c>
      <c r="M222" s="188" t="s">
        <v>588</v>
      </c>
      <c r="N222" s="194">
        <v>43846</v>
      </c>
      <c r="O222" s="1"/>
      <c r="P222" s="1"/>
      <c r="Q222" s="1"/>
      <c r="R222" s="6" t="s">
        <v>776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148</v>
      </c>
      <c r="B223" s="217">
        <v>43752</v>
      </c>
      <c r="C223" s="217"/>
      <c r="D223" s="218" t="s">
        <v>800</v>
      </c>
      <c r="E223" s="219" t="s">
        <v>619</v>
      </c>
      <c r="F223" s="219">
        <v>930</v>
      </c>
      <c r="G223" s="219"/>
      <c r="H223" s="219">
        <v>1165</v>
      </c>
      <c r="I223" s="221">
        <v>1200</v>
      </c>
      <c r="J223" s="191" t="s">
        <v>801</v>
      </c>
      <c r="K223" s="192">
        <f t="shared" si="31"/>
        <v>235</v>
      </c>
      <c r="L223" s="193">
        <f t="shared" si="32"/>
        <v>0.25268817204301075</v>
      </c>
      <c r="M223" s="188" t="s">
        <v>588</v>
      </c>
      <c r="N223" s="194">
        <v>43847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149</v>
      </c>
      <c r="B224" s="217">
        <v>43753</v>
      </c>
      <c r="C224" s="217"/>
      <c r="D224" s="218" t="s">
        <v>802</v>
      </c>
      <c r="E224" s="219" t="s">
        <v>619</v>
      </c>
      <c r="F224" s="189">
        <v>111</v>
      </c>
      <c r="G224" s="219"/>
      <c r="H224" s="219">
        <v>141</v>
      </c>
      <c r="I224" s="221">
        <v>141</v>
      </c>
      <c r="J224" s="191" t="s">
        <v>603</v>
      </c>
      <c r="K224" s="192">
        <f t="shared" si="31"/>
        <v>30</v>
      </c>
      <c r="L224" s="193">
        <f t="shared" si="32"/>
        <v>0.27027027027027029</v>
      </c>
      <c r="M224" s="188" t="s">
        <v>588</v>
      </c>
      <c r="N224" s="194">
        <v>44328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150</v>
      </c>
      <c r="B225" s="217">
        <v>43753</v>
      </c>
      <c r="C225" s="217"/>
      <c r="D225" s="218" t="s">
        <v>803</v>
      </c>
      <c r="E225" s="219" t="s">
        <v>619</v>
      </c>
      <c r="F225" s="189">
        <v>296</v>
      </c>
      <c r="G225" s="219"/>
      <c r="H225" s="219">
        <v>370</v>
      </c>
      <c r="I225" s="221">
        <v>370</v>
      </c>
      <c r="J225" s="191" t="s">
        <v>677</v>
      </c>
      <c r="K225" s="192">
        <f t="shared" si="31"/>
        <v>74</v>
      </c>
      <c r="L225" s="193">
        <f t="shared" si="32"/>
        <v>0.25</v>
      </c>
      <c r="M225" s="188" t="s">
        <v>588</v>
      </c>
      <c r="N225" s="194">
        <v>43853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151</v>
      </c>
      <c r="B226" s="217">
        <v>43754</v>
      </c>
      <c r="C226" s="217"/>
      <c r="D226" s="218" t="s">
        <v>804</v>
      </c>
      <c r="E226" s="219" t="s">
        <v>619</v>
      </c>
      <c r="F226" s="189">
        <v>300</v>
      </c>
      <c r="G226" s="219"/>
      <c r="H226" s="219">
        <v>382.5</v>
      </c>
      <c r="I226" s="221">
        <v>344</v>
      </c>
      <c r="J226" s="191" t="s">
        <v>855</v>
      </c>
      <c r="K226" s="192">
        <f t="shared" si="31"/>
        <v>82.5</v>
      </c>
      <c r="L226" s="193">
        <f t="shared" si="32"/>
        <v>0.27500000000000002</v>
      </c>
      <c r="M226" s="188" t="s">
        <v>588</v>
      </c>
      <c r="N226" s="194">
        <v>44238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152</v>
      </c>
      <c r="B227" s="217">
        <v>43832</v>
      </c>
      <c r="C227" s="217"/>
      <c r="D227" s="218" t="s">
        <v>805</v>
      </c>
      <c r="E227" s="219" t="s">
        <v>619</v>
      </c>
      <c r="F227" s="189">
        <v>495</v>
      </c>
      <c r="G227" s="219"/>
      <c r="H227" s="219">
        <v>595</v>
      </c>
      <c r="I227" s="221">
        <v>590</v>
      </c>
      <c r="J227" s="191" t="s">
        <v>854</v>
      </c>
      <c r="K227" s="192">
        <f t="shared" si="31"/>
        <v>100</v>
      </c>
      <c r="L227" s="193">
        <f t="shared" si="32"/>
        <v>0.20202020202020202</v>
      </c>
      <c r="M227" s="188" t="s">
        <v>588</v>
      </c>
      <c r="N227" s="194">
        <v>44589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153</v>
      </c>
      <c r="B228" s="217">
        <v>43966</v>
      </c>
      <c r="C228" s="217"/>
      <c r="D228" s="218" t="s">
        <v>71</v>
      </c>
      <c r="E228" s="219" t="s">
        <v>619</v>
      </c>
      <c r="F228" s="189">
        <v>67.5</v>
      </c>
      <c r="G228" s="219"/>
      <c r="H228" s="219">
        <v>86</v>
      </c>
      <c r="I228" s="221">
        <v>86</v>
      </c>
      <c r="J228" s="191" t="s">
        <v>806</v>
      </c>
      <c r="K228" s="192">
        <f t="shared" ref="K228:K235" si="33">H228-F228</f>
        <v>18.5</v>
      </c>
      <c r="L228" s="193">
        <f t="shared" ref="L228:L235" si="34">K228/F228</f>
        <v>0.27407407407407408</v>
      </c>
      <c r="M228" s="188" t="s">
        <v>588</v>
      </c>
      <c r="N228" s="194">
        <v>44008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154</v>
      </c>
      <c r="B229" s="217">
        <v>44035</v>
      </c>
      <c r="C229" s="217"/>
      <c r="D229" s="218" t="s">
        <v>480</v>
      </c>
      <c r="E229" s="219" t="s">
        <v>619</v>
      </c>
      <c r="F229" s="189">
        <v>231</v>
      </c>
      <c r="G229" s="219"/>
      <c r="H229" s="219">
        <v>281</v>
      </c>
      <c r="I229" s="221">
        <v>281</v>
      </c>
      <c r="J229" s="191" t="s">
        <v>677</v>
      </c>
      <c r="K229" s="192">
        <f t="shared" si="33"/>
        <v>50</v>
      </c>
      <c r="L229" s="193">
        <f t="shared" si="34"/>
        <v>0.21645021645021645</v>
      </c>
      <c r="M229" s="188" t="s">
        <v>588</v>
      </c>
      <c r="N229" s="194">
        <v>44358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155</v>
      </c>
      <c r="B230" s="217">
        <v>44092</v>
      </c>
      <c r="C230" s="217"/>
      <c r="D230" s="218" t="s">
        <v>405</v>
      </c>
      <c r="E230" s="219" t="s">
        <v>619</v>
      </c>
      <c r="F230" s="219">
        <v>206</v>
      </c>
      <c r="G230" s="219"/>
      <c r="H230" s="219">
        <v>248</v>
      </c>
      <c r="I230" s="221">
        <v>248</v>
      </c>
      <c r="J230" s="191" t="s">
        <v>677</v>
      </c>
      <c r="K230" s="192">
        <f t="shared" si="33"/>
        <v>42</v>
      </c>
      <c r="L230" s="193">
        <f t="shared" si="34"/>
        <v>0.20388349514563106</v>
      </c>
      <c r="M230" s="188" t="s">
        <v>588</v>
      </c>
      <c r="N230" s="194">
        <v>44214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156</v>
      </c>
      <c r="B231" s="217">
        <v>44140</v>
      </c>
      <c r="C231" s="217"/>
      <c r="D231" s="218" t="s">
        <v>405</v>
      </c>
      <c r="E231" s="219" t="s">
        <v>619</v>
      </c>
      <c r="F231" s="219">
        <v>182.5</v>
      </c>
      <c r="G231" s="219"/>
      <c r="H231" s="219">
        <v>248</v>
      </c>
      <c r="I231" s="221">
        <v>248</v>
      </c>
      <c r="J231" s="191" t="s">
        <v>677</v>
      </c>
      <c r="K231" s="192">
        <f t="shared" si="33"/>
        <v>65.5</v>
      </c>
      <c r="L231" s="193">
        <f t="shared" si="34"/>
        <v>0.35890410958904112</v>
      </c>
      <c r="M231" s="188" t="s">
        <v>588</v>
      </c>
      <c r="N231" s="194">
        <v>44214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157</v>
      </c>
      <c r="B232" s="217">
        <v>44140</v>
      </c>
      <c r="C232" s="217"/>
      <c r="D232" s="218" t="s">
        <v>325</v>
      </c>
      <c r="E232" s="219" t="s">
        <v>619</v>
      </c>
      <c r="F232" s="219">
        <v>247.5</v>
      </c>
      <c r="G232" s="219"/>
      <c r="H232" s="219">
        <v>320</v>
      </c>
      <c r="I232" s="221">
        <v>320</v>
      </c>
      <c r="J232" s="191" t="s">
        <v>677</v>
      </c>
      <c r="K232" s="192">
        <f t="shared" si="33"/>
        <v>72.5</v>
      </c>
      <c r="L232" s="193">
        <f t="shared" si="34"/>
        <v>0.29292929292929293</v>
      </c>
      <c r="M232" s="188" t="s">
        <v>588</v>
      </c>
      <c r="N232" s="194">
        <v>44323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158</v>
      </c>
      <c r="B233" s="217">
        <v>44140</v>
      </c>
      <c r="C233" s="217"/>
      <c r="D233" s="218" t="s">
        <v>271</v>
      </c>
      <c r="E233" s="219" t="s">
        <v>619</v>
      </c>
      <c r="F233" s="189">
        <v>925</v>
      </c>
      <c r="G233" s="219"/>
      <c r="H233" s="219">
        <v>1095</v>
      </c>
      <c r="I233" s="221">
        <v>1093</v>
      </c>
      <c r="J233" s="191" t="s">
        <v>807</v>
      </c>
      <c r="K233" s="192">
        <f t="shared" si="33"/>
        <v>170</v>
      </c>
      <c r="L233" s="193">
        <f t="shared" si="34"/>
        <v>0.18378378378378379</v>
      </c>
      <c r="M233" s="188" t="s">
        <v>588</v>
      </c>
      <c r="N233" s="194">
        <v>44201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159</v>
      </c>
      <c r="B234" s="217">
        <v>44140</v>
      </c>
      <c r="C234" s="217"/>
      <c r="D234" s="218" t="s">
        <v>341</v>
      </c>
      <c r="E234" s="219" t="s">
        <v>619</v>
      </c>
      <c r="F234" s="189">
        <v>332.5</v>
      </c>
      <c r="G234" s="219"/>
      <c r="H234" s="219">
        <v>393</v>
      </c>
      <c r="I234" s="221">
        <v>406</v>
      </c>
      <c r="J234" s="191" t="s">
        <v>808</v>
      </c>
      <c r="K234" s="192">
        <f t="shared" si="33"/>
        <v>60.5</v>
      </c>
      <c r="L234" s="193">
        <f t="shared" si="34"/>
        <v>0.18195488721804512</v>
      </c>
      <c r="M234" s="188" t="s">
        <v>588</v>
      </c>
      <c r="N234" s="194">
        <v>44256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160</v>
      </c>
      <c r="B235" s="217">
        <v>44141</v>
      </c>
      <c r="C235" s="217"/>
      <c r="D235" s="218" t="s">
        <v>480</v>
      </c>
      <c r="E235" s="219" t="s">
        <v>619</v>
      </c>
      <c r="F235" s="189">
        <v>231</v>
      </c>
      <c r="G235" s="219"/>
      <c r="H235" s="219">
        <v>281</v>
      </c>
      <c r="I235" s="221">
        <v>281</v>
      </c>
      <c r="J235" s="191" t="s">
        <v>677</v>
      </c>
      <c r="K235" s="192">
        <f t="shared" si="33"/>
        <v>50</v>
      </c>
      <c r="L235" s="193">
        <f t="shared" si="34"/>
        <v>0.21645021645021645</v>
      </c>
      <c r="M235" s="188" t="s">
        <v>588</v>
      </c>
      <c r="N235" s="194">
        <v>44358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2">
        <v>161</v>
      </c>
      <c r="B236" s="235">
        <v>44187</v>
      </c>
      <c r="C236" s="235"/>
      <c r="D236" s="236" t="s">
        <v>453</v>
      </c>
      <c r="E236" s="53" t="s">
        <v>619</v>
      </c>
      <c r="F236" s="237" t="s">
        <v>809</v>
      </c>
      <c r="G236" s="53"/>
      <c r="H236" s="53"/>
      <c r="I236" s="238">
        <v>239</v>
      </c>
      <c r="J236" s="234" t="s">
        <v>591</v>
      </c>
      <c r="K236" s="234"/>
      <c r="L236" s="239"/>
      <c r="M236" s="240"/>
      <c r="N236" s="241"/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162</v>
      </c>
      <c r="B237" s="217">
        <v>44258</v>
      </c>
      <c r="C237" s="217"/>
      <c r="D237" s="218" t="s">
        <v>805</v>
      </c>
      <c r="E237" s="219" t="s">
        <v>619</v>
      </c>
      <c r="F237" s="189">
        <v>495</v>
      </c>
      <c r="G237" s="219"/>
      <c r="H237" s="219">
        <v>595</v>
      </c>
      <c r="I237" s="221">
        <v>590</v>
      </c>
      <c r="J237" s="191" t="s">
        <v>854</v>
      </c>
      <c r="K237" s="192">
        <f>H237-F237</f>
        <v>100</v>
      </c>
      <c r="L237" s="193">
        <f>K237/F237</f>
        <v>0.20202020202020202</v>
      </c>
      <c r="M237" s="188" t="s">
        <v>588</v>
      </c>
      <c r="N237" s="194">
        <v>44589</v>
      </c>
      <c r="O237" s="1"/>
      <c r="P237" s="1"/>
      <c r="R237" s="6" t="s">
        <v>780</v>
      </c>
    </row>
    <row r="238" spans="1:26" ht="12.75" customHeight="1">
      <c r="A238" s="216">
        <v>163</v>
      </c>
      <c r="B238" s="217">
        <v>44274</v>
      </c>
      <c r="C238" s="217"/>
      <c r="D238" s="218" t="s">
        <v>341</v>
      </c>
      <c r="E238" s="219" t="s">
        <v>619</v>
      </c>
      <c r="F238" s="189">
        <v>355</v>
      </c>
      <c r="G238" s="219"/>
      <c r="H238" s="219">
        <v>422.5</v>
      </c>
      <c r="I238" s="221">
        <v>420</v>
      </c>
      <c r="J238" s="191" t="s">
        <v>810</v>
      </c>
      <c r="K238" s="192">
        <f>H238-F238</f>
        <v>67.5</v>
      </c>
      <c r="L238" s="193">
        <f>K238/F238</f>
        <v>0.19014084507042253</v>
      </c>
      <c r="M238" s="188" t="s">
        <v>588</v>
      </c>
      <c r="N238" s="194">
        <v>44361</v>
      </c>
      <c r="O238" s="1"/>
      <c r="R238" s="243" t="s">
        <v>780</v>
      </c>
    </row>
    <row r="239" spans="1:26" ht="12.75" customHeight="1">
      <c r="A239" s="216">
        <v>164</v>
      </c>
      <c r="B239" s="217">
        <v>44295</v>
      </c>
      <c r="C239" s="217"/>
      <c r="D239" s="218" t="s">
        <v>811</v>
      </c>
      <c r="E239" s="219" t="s">
        <v>619</v>
      </c>
      <c r="F239" s="189">
        <v>555</v>
      </c>
      <c r="G239" s="219"/>
      <c r="H239" s="219">
        <v>663</v>
      </c>
      <c r="I239" s="221">
        <v>663</v>
      </c>
      <c r="J239" s="191" t="s">
        <v>812</v>
      </c>
      <c r="K239" s="192">
        <f>H239-F239</f>
        <v>108</v>
      </c>
      <c r="L239" s="193">
        <f>K239/F239</f>
        <v>0.19459459459459461</v>
      </c>
      <c r="M239" s="188" t="s">
        <v>588</v>
      </c>
      <c r="N239" s="194">
        <v>44321</v>
      </c>
      <c r="O239" s="1"/>
      <c r="P239" s="1"/>
      <c r="Q239" s="1"/>
      <c r="R239" s="243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165</v>
      </c>
      <c r="B240" s="217">
        <v>44308</v>
      </c>
      <c r="C240" s="217"/>
      <c r="D240" s="218" t="s">
        <v>374</v>
      </c>
      <c r="E240" s="219" t="s">
        <v>619</v>
      </c>
      <c r="F240" s="189">
        <v>126.5</v>
      </c>
      <c r="G240" s="219"/>
      <c r="H240" s="219">
        <v>155</v>
      </c>
      <c r="I240" s="221">
        <v>155</v>
      </c>
      <c r="J240" s="191" t="s">
        <v>677</v>
      </c>
      <c r="K240" s="192">
        <f>H240-F240</f>
        <v>28.5</v>
      </c>
      <c r="L240" s="193">
        <f>K240/F240</f>
        <v>0.22529644268774704</v>
      </c>
      <c r="M240" s="188" t="s">
        <v>588</v>
      </c>
      <c r="N240" s="194">
        <v>44362</v>
      </c>
      <c r="O240" s="1"/>
      <c r="R240" s="243" t="s">
        <v>780</v>
      </c>
    </row>
    <row r="241" spans="1:18" ht="12.75" customHeight="1">
      <c r="A241" s="286">
        <v>166</v>
      </c>
      <c r="B241" s="287">
        <v>44368</v>
      </c>
      <c r="C241" s="287"/>
      <c r="D241" s="288" t="s">
        <v>392</v>
      </c>
      <c r="E241" s="289" t="s">
        <v>619</v>
      </c>
      <c r="F241" s="290">
        <v>287.5</v>
      </c>
      <c r="G241" s="289"/>
      <c r="H241" s="289">
        <v>245</v>
      </c>
      <c r="I241" s="291">
        <v>344</v>
      </c>
      <c r="J241" s="201" t="s">
        <v>848</v>
      </c>
      <c r="K241" s="202">
        <f>H241-F241</f>
        <v>-42.5</v>
      </c>
      <c r="L241" s="203">
        <f>K241/F241</f>
        <v>-0.14782608695652175</v>
      </c>
      <c r="M241" s="199" t="s">
        <v>600</v>
      </c>
      <c r="N241" s="196">
        <v>44508</v>
      </c>
      <c r="O241" s="1"/>
      <c r="R241" s="243" t="s">
        <v>780</v>
      </c>
    </row>
    <row r="242" spans="1:18" ht="12.75" customHeight="1">
      <c r="A242" s="242">
        <v>167</v>
      </c>
      <c r="B242" s="235">
        <v>44368</v>
      </c>
      <c r="C242" s="235"/>
      <c r="D242" s="236" t="s">
        <v>480</v>
      </c>
      <c r="E242" s="53" t="s">
        <v>619</v>
      </c>
      <c r="F242" s="237" t="s">
        <v>813</v>
      </c>
      <c r="G242" s="53"/>
      <c r="H242" s="53"/>
      <c r="I242" s="238">
        <v>320</v>
      </c>
      <c r="J242" s="234" t="s">
        <v>591</v>
      </c>
      <c r="K242" s="242"/>
      <c r="L242" s="235"/>
      <c r="M242" s="235"/>
      <c r="N242" s="236"/>
      <c r="O242" s="41"/>
      <c r="R242" s="243" t="s">
        <v>780</v>
      </c>
    </row>
    <row r="243" spans="1:18" ht="12.75" customHeight="1">
      <c r="A243" s="216">
        <v>168</v>
      </c>
      <c r="B243" s="217">
        <v>44406</v>
      </c>
      <c r="C243" s="217"/>
      <c r="D243" s="218" t="s">
        <v>374</v>
      </c>
      <c r="E243" s="219" t="s">
        <v>619</v>
      </c>
      <c r="F243" s="189">
        <v>162.5</v>
      </c>
      <c r="G243" s="219"/>
      <c r="H243" s="219">
        <v>200</v>
      </c>
      <c r="I243" s="221">
        <v>200</v>
      </c>
      <c r="J243" s="191" t="s">
        <v>677</v>
      </c>
      <c r="K243" s="192">
        <f>H243-F243</f>
        <v>37.5</v>
      </c>
      <c r="L243" s="193">
        <f>K243/F243</f>
        <v>0.23076923076923078</v>
      </c>
      <c r="M243" s="188" t="s">
        <v>588</v>
      </c>
      <c r="N243" s="194">
        <v>44571</v>
      </c>
      <c r="O243" s="1"/>
      <c r="R243" s="243" t="s">
        <v>780</v>
      </c>
    </row>
    <row r="244" spans="1:18" ht="12.75" customHeight="1">
      <c r="A244" s="216">
        <v>169</v>
      </c>
      <c r="B244" s="217">
        <v>44462</v>
      </c>
      <c r="C244" s="217"/>
      <c r="D244" s="218" t="s">
        <v>818</v>
      </c>
      <c r="E244" s="219" t="s">
        <v>619</v>
      </c>
      <c r="F244" s="189">
        <v>1235</v>
      </c>
      <c r="G244" s="219"/>
      <c r="H244" s="219">
        <v>1505</v>
      </c>
      <c r="I244" s="221">
        <v>1500</v>
      </c>
      <c r="J244" s="191" t="s">
        <v>677</v>
      </c>
      <c r="K244" s="192">
        <f>H244-F244</f>
        <v>270</v>
      </c>
      <c r="L244" s="193">
        <f>K244/F244</f>
        <v>0.21862348178137653</v>
      </c>
      <c r="M244" s="188" t="s">
        <v>588</v>
      </c>
      <c r="N244" s="194">
        <v>44564</v>
      </c>
      <c r="O244" s="1"/>
      <c r="R244" s="243" t="s">
        <v>780</v>
      </c>
    </row>
    <row r="245" spans="1:18" ht="12.75" customHeight="1">
      <c r="A245" s="258">
        <v>170</v>
      </c>
      <c r="B245" s="259">
        <v>44480</v>
      </c>
      <c r="C245" s="259"/>
      <c r="D245" s="260" t="s">
        <v>820</v>
      </c>
      <c r="E245" s="261" t="s">
        <v>619</v>
      </c>
      <c r="F245" s="262" t="s">
        <v>825</v>
      </c>
      <c r="G245" s="261"/>
      <c r="H245" s="261"/>
      <c r="I245" s="261">
        <v>145</v>
      </c>
      <c r="J245" s="263" t="s">
        <v>591</v>
      </c>
      <c r="K245" s="258"/>
      <c r="L245" s="259"/>
      <c r="M245" s="259"/>
      <c r="N245" s="260"/>
      <c r="O245" s="41"/>
      <c r="R245" s="243" t="s">
        <v>780</v>
      </c>
    </row>
    <row r="246" spans="1:18" ht="12.75" customHeight="1">
      <c r="A246" s="264">
        <v>171</v>
      </c>
      <c r="B246" s="265">
        <v>44481</v>
      </c>
      <c r="C246" s="265"/>
      <c r="D246" s="266" t="s">
        <v>260</v>
      </c>
      <c r="E246" s="267" t="s">
        <v>619</v>
      </c>
      <c r="F246" s="268" t="s">
        <v>822</v>
      </c>
      <c r="G246" s="267"/>
      <c r="H246" s="267"/>
      <c r="I246" s="267">
        <v>380</v>
      </c>
      <c r="J246" s="269" t="s">
        <v>591</v>
      </c>
      <c r="K246" s="264"/>
      <c r="L246" s="265"/>
      <c r="M246" s="265"/>
      <c r="N246" s="266"/>
      <c r="O246" s="41"/>
      <c r="R246" s="243" t="s">
        <v>780</v>
      </c>
    </row>
    <row r="247" spans="1:18" ht="12.75" customHeight="1">
      <c r="A247" s="264">
        <v>172</v>
      </c>
      <c r="B247" s="265">
        <v>44481</v>
      </c>
      <c r="C247" s="265"/>
      <c r="D247" s="266" t="s">
        <v>400</v>
      </c>
      <c r="E247" s="267" t="s">
        <v>619</v>
      </c>
      <c r="F247" s="268" t="s">
        <v>823</v>
      </c>
      <c r="G247" s="267"/>
      <c r="H247" s="267"/>
      <c r="I247" s="267">
        <v>56</v>
      </c>
      <c r="J247" s="269" t="s">
        <v>591</v>
      </c>
      <c r="K247" s="264"/>
      <c r="L247" s="265"/>
      <c r="M247" s="265"/>
      <c r="N247" s="266"/>
      <c r="O247" s="41"/>
      <c r="R247" s="243"/>
    </row>
    <row r="248" spans="1:18" ht="12.75" customHeight="1">
      <c r="A248" s="216">
        <v>173</v>
      </c>
      <c r="B248" s="217">
        <v>44551</v>
      </c>
      <c r="C248" s="217"/>
      <c r="D248" s="218" t="s">
        <v>118</v>
      </c>
      <c r="E248" s="219" t="s">
        <v>619</v>
      </c>
      <c r="F248" s="189">
        <v>2300</v>
      </c>
      <c r="G248" s="219"/>
      <c r="H248" s="219">
        <f>(2820+2200)/2</f>
        <v>2510</v>
      </c>
      <c r="I248" s="221">
        <v>3000</v>
      </c>
      <c r="J248" s="191" t="s">
        <v>888</v>
      </c>
      <c r="K248" s="192">
        <f>H248-F248</f>
        <v>210</v>
      </c>
      <c r="L248" s="193">
        <f>K248/F248</f>
        <v>9.1304347826086957E-2</v>
      </c>
      <c r="M248" s="188" t="s">
        <v>588</v>
      </c>
      <c r="N248" s="194">
        <v>44649</v>
      </c>
      <c r="O248" s="1"/>
      <c r="R248" s="243"/>
    </row>
    <row r="249" spans="1:18" ht="12.75" customHeight="1">
      <c r="A249" s="270">
        <v>174</v>
      </c>
      <c r="B249" s="265">
        <v>44606</v>
      </c>
      <c r="C249" s="270"/>
      <c r="D249" s="270" t="s">
        <v>426</v>
      </c>
      <c r="E249" s="267" t="s">
        <v>619</v>
      </c>
      <c r="F249" s="267" t="s">
        <v>857</v>
      </c>
      <c r="G249" s="267"/>
      <c r="H249" s="267"/>
      <c r="I249" s="267">
        <v>764</v>
      </c>
      <c r="J249" s="267" t="s">
        <v>591</v>
      </c>
      <c r="K249" s="267"/>
      <c r="L249" s="267"/>
      <c r="M249" s="267"/>
      <c r="N249" s="270"/>
      <c r="O249" s="41"/>
      <c r="R249" s="243"/>
    </row>
    <row r="250" spans="1:18" ht="12.75" customHeight="1">
      <c r="A250" s="270">
        <v>175</v>
      </c>
      <c r="B250" s="265">
        <v>44613</v>
      </c>
      <c r="C250" s="270"/>
      <c r="D250" s="270" t="s">
        <v>818</v>
      </c>
      <c r="E250" s="267" t="s">
        <v>619</v>
      </c>
      <c r="F250" s="267" t="s">
        <v>858</v>
      </c>
      <c r="G250" s="267"/>
      <c r="H250" s="267"/>
      <c r="I250" s="267">
        <v>1510</v>
      </c>
      <c r="J250" s="267" t="s">
        <v>591</v>
      </c>
      <c r="K250" s="267"/>
      <c r="L250" s="267"/>
      <c r="M250" s="267"/>
      <c r="N250" s="270"/>
      <c r="O250" s="41"/>
      <c r="R250" s="243"/>
    </row>
    <row r="251" spans="1:18" ht="12.75" customHeight="1">
      <c r="F251" s="56"/>
      <c r="G251" s="56"/>
      <c r="H251" s="56"/>
      <c r="I251" s="56"/>
      <c r="J251" s="41"/>
      <c r="K251" s="56"/>
      <c r="L251" s="56"/>
      <c r="M251" s="56"/>
      <c r="O251" s="41"/>
      <c r="R251" s="243"/>
    </row>
    <row r="252" spans="1:18" ht="12.75" customHeight="1">
      <c r="A252" s="242"/>
      <c r="B252" s="244" t="s">
        <v>814</v>
      </c>
      <c r="F252" s="56"/>
      <c r="G252" s="56"/>
      <c r="H252" s="56"/>
      <c r="I252" s="56"/>
      <c r="J252" s="41"/>
      <c r="K252" s="56"/>
      <c r="L252" s="56"/>
      <c r="M252" s="56"/>
      <c r="O252" s="41"/>
      <c r="R252" s="243"/>
    </row>
    <row r="253" spans="1:18" ht="12.75" customHeight="1">
      <c r="F253" s="56"/>
      <c r="G253" s="56"/>
      <c r="H253" s="56"/>
      <c r="I253" s="56"/>
      <c r="J253" s="41"/>
      <c r="K253" s="56"/>
      <c r="L253" s="56"/>
      <c r="M253" s="56"/>
      <c r="O253" s="41"/>
      <c r="R253" s="56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A262" s="245"/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A263" s="245"/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A264" s="53"/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</sheetData>
  <autoFilter ref="R1:R26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2022-04-04T02:38:42Z</dcterms:modified>
</cp:coreProperties>
</file>