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F&amp;O)'!$R$1:$R$262</definedName>
    <definedName name="_xlnm._FilterDatabase" localSheetId="1" hidden="1">'Future Intra'!$B$13:$P$13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6" l="1"/>
  <c r="K248" i="6"/>
  <c r="L248" i="6" s="1"/>
  <c r="K51" i="6"/>
  <c r="M51" i="6" s="1"/>
  <c r="L32" i="6" l="1"/>
  <c r="K32" i="6"/>
  <c r="L28" i="6"/>
  <c r="K28" i="6"/>
  <c r="P14" i="6"/>
  <c r="L14" i="6"/>
  <c r="K14" i="6"/>
  <c r="M14" i="6" s="1"/>
  <c r="P18" i="6"/>
  <c r="L18" i="6"/>
  <c r="K18" i="6"/>
  <c r="M18" i="6" s="1"/>
  <c r="M28" i="6" l="1"/>
  <c r="M32" i="6"/>
  <c r="P17" i="6"/>
  <c r="L17" i="6"/>
  <c r="K17" i="6"/>
  <c r="L15" i="6"/>
  <c r="K15" i="6"/>
  <c r="M17" i="6" l="1"/>
  <c r="M15" i="6"/>
  <c r="P16" i="6" l="1"/>
  <c r="L13" i="6" l="1"/>
  <c r="K13" i="6"/>
  <c r="P13" i="6"/>
  <c r="M13" i="6" l="1"/>
  <c r="P12" i="6" l="1"/>
  <c r="P10" i="6" l="1"/>
  <c r="P11" i="6"/>
  <c r="K245" i="6" l="1"/>
  <c r="L245" i="6" s="1"/>
  <c r="K224" i="6"/>
  <c r="L224" i="6" s="1"/>
  <c r="K244" i="6"/>
  <c r="L244" i="6" s="1"/>
  <c r="K243" i="6"/>
  <c r="L243" i="6" s="1"/>
  <c r="K242" i="6"/>
  <c r="L242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3" i="6"/>
  <c r="L223" i="6" s="1"/>
  <c r="K222" i="6"/>
  <c r="L222" i="6" s="1"/>
  <c r="K221" i="6"/>
  <c r="L221" i="6" s="1"/>
  <c r="F220" i="6"/>
  <c r="K220" i="6" s="1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F214" i="6"/>
  <c r="K214" i="6" s="1"/>
  <c r="L214" i="6" s="1"/>
  <c r="F213" i="6"/>
  <c r="K213" i="6" s="1"/>
  <c r="L213" i="6" s="1"/>
  <c r="K212" i="6"/>
  <c r="L212" i="6" s="1"/>
  <c r="F211" i="6"/>
  <c r="K211" i="6" s="1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5" i="6"/>
  <c r="L195" i="6" s="1"/>
  <c r="K193" i="6"/>
  <c r="L193" i="6" s="1"/>
  <c r="K192" i="6"/>
  <c r="L192" i="6" s="1"/>
  <c r="F191" i="6"/>
  <c r="K191" i="6" s="1"/>
  <c r="L191" i="6" s="1"/>
  <c r="K190" i="6"/>
  <c r="L190" i="6" s="1"/>
  <c r="K187" i="6"/>
  <c r="L187" i="6" s="1"/>
  <c r="K186" i="6"/>
  <c r="L186" i="6" s="1"/>
  <c r="K185" i="6"/>
  <c r="L185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5" i="6"/>
  <c r="L165" i="6" s="1"/>
  <c r="K163" i="6"/>
  <c r="L163" i="6" s="1"/>
  <c r="K161" i="6"/>
  <c r="L161" i="6" s="1"/>
  <c r="K159" i="6"/>
  <c r="L159" i="6" s="1"/>
  <c r="K158" i="6"/>
  <c r="L158" i="6" s="1"/>
  <c r="K157" i="6"/>
  <c r="L157" i="6" s="1"/>
  <c r="K155" i="6"/>
  <c r="L155" i="6" s="1"/>
  <c r="K154" i="6"/>
  <c r="L154" i="6" s="1"/>
  <c r="K153" i="6"/>
  <c r="L153" i="6" s="1"/>
  <c r="K152" i="6"/>
  <c r="K151" i="6"/>
  <c r="L151" i="6" s="1"/>
  <c r="K150" i="6"/>
  <c r="L150" i="6" s="1"/>
  <c r="K148" i="6"/>
  <c r="L148" i="6" s="1"/>
  <c r="K147" i="6"/>
  <c r="L147" i="6" s="1"/>
  <c r="K146" i="6"/>
  <c r="L146" i="6" s="1"/>
  <c r="K145" i="6"/>
  <c r="L145" i="6" s="1"/>
  <c r="K144" i="6"/>
  <c r="L144" i="6" s="1"/>
  <c r="F143" i="6"/>
  <c r="K143" i="6" s="1"/>
  <c r="L143" i="6" s="1"/>
  <c r="H142" i="6"/>
  <c r="K142" i="6" s="1"/>
  <c r="L142" i="6" s="1"/>
  <c r="K139" i="6"/>
  <c r="L139" i="6" s="1"/>
  <c r="K138" i="6"/>
  <c r="L138" i="6" s="1"/>
  <c r="K137" i="6"/>
  <c r="L137" i="6" s="1"/>
  <c r="K136" i="6"/>
  <c r="L136" i="6" s="1"/>
  <c r="K135" i="6"/>
  <c r="L135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H108" i="6"/>
  <c r="K108" i="6" s="1"/>
  <c r="L108" i="6" s="1"/>
  <c r="F107" i="6"/>
  <c r="K107" i="6" s="1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<sst xmlns="http://schemas.openxmlformats.org/spreadsheetml/2006/main" count="3572" uniqueCount="1192">
  <si>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</si>
  <si>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</si>
  <si>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</si>
  <si>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</si>
  <si>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</si>
  <si>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</si>
  <si>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</si>
  <si>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</si>
  <si>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</si>
  <si>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</si>
  <si>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</si>
  <si>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</si>
  <si>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</si>
  <si>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</si>
  <si>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</si>
  <si>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</si>
  <si>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</si>
  <si>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</si>
  <si>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</si>
  <si>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</si>
  <si>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</si>
  <si>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</si>
  <si>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</si>
  <si>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</si>
  <si>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</si>
  <si>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</si>
  <si>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</si>
  <si>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</si>
  <si>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</si>
  <si>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</si>
  <si>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</si>
  <si>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</si>
  <si>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</si>
  <si>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</si>
  <si>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</si>
  <si>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</si>
  <si>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</si>
  <si>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</si>
  <si>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</si>
  <si>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</si>
  <si>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</si>
  <si>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</si>
  <si>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</si>
  <si>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</si>
  <si>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</si>
  <si>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</si>
  <si>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</si>
  <si>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</si>
  <si>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</si>
  <si>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</si>
  <si>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</si>
  <si>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</si>
  <si>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</si>
  <si>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</si>
  <si>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</si>
  <si>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</si>
  <si>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</si>
  <si>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</si>
  <si>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</si>
  <si>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</si>
  <si>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</si>
  <si>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</si>
  <si>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</si>
  <si>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</si>
  <si>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</si>
  <si>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</si>
  <si>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</si>
  <si>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</si>
  <si>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</si>
  <si>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</si>
  <si>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</si>
  <si>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</si>
  <si>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</si>
  <si>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</si>
  <si>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</si>
  <si>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</si>
  <si>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</si>
  <si>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</si>
  <si>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</si>
  <si>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</si>
  <si>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</si>
  <si>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</si>
  <si>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</si>
  <si>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</si>
  <si>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</si>
  <si>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</si>
  <si>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</si>
  <si>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</si>
  <si>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</si>
  <si>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</si>
  <si>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</si>
  <si>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</si>
  <si>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</si>
  <si>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</si>
  <si>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</si>
  <si>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</si>
  <si>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</si>
  <si>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</si>
  <si>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</si>
  <si>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</si>
  <si>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</si>
  <si>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</si>
  <si>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</si>
  <si>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</si>
  <si>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</si>
  <si>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</si>
  <si>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</si>
  <si>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</si>
  <si>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</si>
  <si>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</si>
  <si>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</si>
  <si>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</si>
  <si>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</si>
  <si>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</si>
  <si>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</si>
  <si>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</si>
  <si>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</si>
  <si>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</si>
  <si>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</si>
  <si>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</si>
  <si>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</si>
  <si>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</si>
  <si>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</si>
  <si>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</si>
  <si>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</si>
  <si>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</si>
  <si>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</si>
  <si>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</si>
  <si>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</si>
  <si>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</si>
  <si>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</si>
  <si>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</si>
  <si>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</si>
  <si>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</si>
  <si>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</si>
  <si>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</si>
  <si>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</si>
  <si>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</si>
  <si>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</si>
  <si>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</si>
  <si>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</si>
  <si>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</si>
  <si>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</si>
  <si>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</si>
  <si>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</si>
  <si>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</si>
  <si>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</si>
  <si>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</si>
  <si>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</si>
  <si>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</si>
  <si>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</si>
  <si>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</si>
  <si>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</si>
  <si>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</si>
  <si>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</si>
  <si>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</si>
  <si>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</si>
  <si>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</si>
  <si>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</si>
  <si>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</si>
  <si>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</si>
  <si>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</si>
  <si>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</si>
  <si>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</si>
  <si>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</si>
  <si>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</si>
  <si>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</si>
  <si>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</si>
  <si>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</si>
  <si>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</si>
  <si>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</si>
  <si>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</si>
  <si>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</si>
  <si>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</si>
  <si>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</si>
  <si>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</si>
  <si>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</si>
  <si>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</si>
  <si>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</si>
  <si>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</si>
  <si>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</si>
  <si>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</si>
  <si>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</si>
  <si>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</si>
  <si>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</si>
  <si>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</si>
  <si>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</si>
  <si>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</si>
  <si>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</si>
  <si>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</si>
  <si>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</si>
  <si>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</si>
  <si>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</si>
  <si>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</si>
  <si>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</si>
  <si>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</si>
  <si>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</si>
  <si>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</si>
  <si>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</si>
  <si>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</si>
  <si>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</si>
  <si>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</si>
  <si>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</si>
  <si>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</si>
  <si>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</si>
  <si>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</si>
  <si>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</si>
  <si>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</si>
  <si>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</si>
  <si>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</si>
  <si>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</si>
  <si>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</si>
  <si>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</si>
  <si>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</si>
  <si>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</si>
  <si>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</si>
  <si>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</si>
  <si>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</si>
  <si>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</si>
  <si>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</si>
  <si>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</si>
  <si>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</si>
  <si>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</si>
  <si>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</si>
  <si>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</si>
  <si>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</si>
  <si>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</si>
  <si>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</si>
  <si>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</si>
  <si>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</si>
  <si>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</si>
  <si>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</si>
  <si>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</si>
  <si>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</si>
  <si>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</si>
  <si>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</si>
  <si>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</si>
  <si>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</si>
  <si>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</si>
  <si>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</si>
  <si>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</si>
  <si>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</si>
  <si>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</si>
  <si>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</si>
  <si>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</si>
  <si>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</si>
  <si>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</si>
  <si>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</si>
  <si>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</si>
  <si>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</si>
  <si>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</si>
  <si>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</si>
  <si>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</si>
  <si>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</si>
  <si>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</si>
  <si>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</si>
  <si>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</si>
  <si>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</si>
  <si>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</si>
  <si>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</si>
  <si>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</si>
  <si>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</si>
  <si>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</si>
  <si>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</si>
  <si>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</si>
  <si>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</si>
  <si>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</si>
  <si>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</si>
  <si>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</si>
  <si>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</si>
  <si>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</si>
  <si>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</si>
  <si>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</si>
  <si>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</si>
  <si>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</si>
  <si>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</si>
  <si>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</si>
  <si>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</si>
  <si>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</si>
  <si>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</si>
  <si>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</si>
  <si>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</si>
  <si>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</si>
  <si>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</si>
  <si>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</si>
  <si>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</si>
  <si>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</si>
  <si>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</si>
  <si>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</si>
  <si>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</si>
  <si>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</si>
  <si>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</si>
  <si>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</si>
  <si>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</si>
  <si>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</si>
  <si>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</si>
  <si>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</si>
  <si>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</si>
  <si>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</si>
  <si>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</si>
  <si>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</si>
  <si>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</si>
  <si>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</si>
  <si>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</si>
  <si>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</si>
  <si>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</si>
  <si>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</si>
  <si>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</si>
  <si>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</si>
  <si>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</si>
  <si>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</si>
  <si>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</si>
  <si>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</si>
  <si>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</si>
  <si>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</si>
  <si>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</si>
  <si>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</si>
  <si>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</si>
  <si>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</si>
  <si>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</si>
  <si>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</si>
  <si>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</si>
  <si>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</si>
  <si>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</si>
  <si>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</si>
  <si>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</si>
  <si>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</si>
  <si>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</si>
  <si>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</si>
  <si>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</si>
  <si>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</si>
  <si>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</si>
  <si>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</si>
  <si>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</si>
  <si>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</si>
  <si>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</si>
  <si>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</si>
  <si>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</si>
  <si>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</si>
  <si>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</si>
  <si>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</si>
  <si>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</si>
  <si>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</si>
  <si>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</si>
  <si>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</si>
  <si>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</si>
  <si>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</si>
  <si>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</si>
  <si>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</si>
  <si>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</si>
  <si>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</si>
  <si>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</si>
  <si>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</si>
  <si>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</si>
  <si>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</si>
  <si>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</si>
  <si>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</si>
  <si>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</si>
  <si>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</si>
  <si>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</si>
  <si>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</si>
  <si>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</si>
  <si>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</si>
  <si>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</si>
  <si>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</si>
  <si>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</si>
  <si>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</si>
  <si>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</si>
  <si>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</si>
  <si>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</si>
  <si>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</si>
  <si>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</si>
  <si>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</si>
  <si>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</si>
  <si>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</si>
  <si>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</si>
  <si>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</si>
  <si>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</si>
  <si>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</si>
  <si>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</si>
  <si>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</si>
  <si>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</si>
  <si>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</si>
  <si>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</si>
  <si>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</si>
  <si>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</si>
  <si>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</si>
  <si>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</si>
  <si>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</si>
  <si>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</si>
  <si>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</si>
  <si>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</si>
  <si>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</si>
  <si>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</si>
  <si>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</si>
  <si>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</si>
  <si>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</si>
  <si>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</si>
  <si>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</si>
  <si>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</si>
  <si>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</si>
  <si>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</si>
  <si>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</si>
  <si>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</si>
  <si>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</si>
  <si>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</si>
  <si>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</si>
  <si>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</si>
  <si>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</si>
  <si>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</si>
  <si>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</si>
  <si>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</si>
  <si>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</si>
  <si>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</si>
  <si>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</si>
  <si>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</si>
  <si>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</si>
  <si>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</si>
  <si>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</si>
  <si>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</si>
  <si>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</si>
  <si>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</si>
  <si>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</si>
  <si>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</si>
  <si>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</si>
  <si>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</si>
  <si>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</si>
  <si>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</si>
  <si>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</si>
  <si>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</si>
  <si>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</si>
  <si>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</si>
  <si>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</si>
  <si>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</si>
  <si>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</si>
  <si>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</si>
  <si>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</si>
  <si>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</si>
  <si>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</si>
  <si>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</si>
  <si>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</si>
  <si>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</si>
  <si>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</si>
  <si>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</si>
  <si>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</si>
  <si>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</si>
  <si>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</si>
  <si>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</si>
  <si>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</si>
  <si>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</si>
  <si>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</si>
  <si>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</si>
  <si>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</si>
  <si>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</si>
  <si>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</si>
  <si>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</si>
  <si>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</si>
  <si>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</si>
  <si>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</si>
  <si>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</si>
  <si>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</si>
  <si>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</si>
  <si>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</si>
  <si>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</si>
  <si>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</si>
  <si>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</si>
  <si>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</si>
  <si>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</si>
  <si>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</si>
  <si>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</si>
  <si>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</si>
  <si>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</si>
  <si>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</si>
  <si>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</si>
  <si>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</si>
  <si>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</si>
  <si>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</si>
  <si>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</si>
  <si>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</si>
  <si>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</si>
  <si>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</si>
  <si>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</si>
  <si>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</si>
  <si>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</si>
  <si>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</si>
  <si>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</si>
  <si>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</si>
  <si>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</si>
  <si>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</si>
  <si>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</si>
  <si>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</si>
  <si>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</si>
  <si>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</si>
  <si>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</si>
  <si>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</si>
  <si>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</si>
  <si>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</si>
  <si>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</si>
  <si>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</si>
  <si>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</si>
  <si>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</si>
  <si>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</si>
  <si>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</si>
  <si>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</si>
  <si>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</si>
  <si>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</si>
  <si>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</si>
  <si>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</si>
  <si>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</si>
  <si>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</si>
  <si>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</si>
  <si>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</si>
  <si>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</si>
  <si>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</si>
  <si>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</si>
  <si>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</si>
  <si>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</si>
  <si>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</si>
  <si>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</si>
  <si>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</si>
  <si>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</si>
  <si>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</si>
  <si>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</si>
  <si>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</si>
  <si>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</si>
  <si>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</si>
  <si>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</si>
  <si>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</si>
  <si>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</si>
  <si>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</si>
  <si>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</si>
  <si>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</si>
  <si>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</si>
  <si>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</si>
  <si>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</si>
  <si>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</si>
  <si>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</si>
  <si>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</si>
  <si>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</si>
  <si>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</si>
  <si>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</si>
  <si>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</si>
  <si>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</si>
  <si>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</si>
  <si>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</si>
  <si>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</si>
  <si>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</si>
  <si>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</si>
  <si>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</si>
  <si>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</si>
  <si>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</si>
  <si>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</si>
  <si>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</si>
  <si>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</si>
  <si>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</si>
  <si>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</si>
  <si>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</si>
  <si>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</si>
  <si>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</si>
  <si>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</si>
  <si>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</si>
  <si>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</si>
  <si>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</si>
  <si>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</si>
  <si>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</si>
  <si>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</si>
  <si>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</si>
  <si>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</si>
  <si>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</si>
  <si>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</si>
  <si>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</si>
  <si>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</si>
  <si>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</si>
  <si>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</si>
  <si>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</si>
  <si>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</si>
  <si>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</si>
  <si>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</si>
  <si>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</si>
  <si>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</si>
  <si>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</si>
  <si>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</si>
  <si>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</si>
  <si>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</si>
  <si>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</si>
  <si>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</si>
  <si>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</si>
  <si>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</si>
  <si>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</si>
  <si>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</si>
  <si>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</si>
  <si>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</si>
  <si>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</si>
  <si>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</si>
  <si>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</si>
  <si>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</si>
  <si>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</si>
  <si>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</si>
  <si>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</si>
  <si>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</si>
  <si>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</si>
  <si>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</si>
  <si>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</si>
  <si>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</si>
  <si>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</si>
  <si>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</si>
  <si>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</si>
  <si>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</si>
  <si>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</si>
  <si>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</si>
  <si>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</si>
  <si>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</si>
  <si>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</si>
  <si>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</si>
  <si>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</si>
  <si>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</si>
  <si>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</si>
  <si>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</si>
  <si>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</si>
  <si>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</si>
  <si>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</si>
  <si>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</si>
  <si>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</si>
  <si>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</si>
  <si>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</si>
  <si>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</si>
  <si>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</si>
  <si>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</si>
  <si>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</si>
  <si>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</si>
  <si>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</si>
  <si>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</si>
  <si>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</si>
  <si>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</si>
  <si>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</si>
  <si>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</si>
  <si>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</si>
  <si>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</si>
  <si>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</si>
  <si>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</si>
  <si>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</si>
  <si>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</si>
  <si>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</si>
  <si>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</si>
  <si>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</si>
  <si>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</si>
  <si>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</si>
  <si>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</si>
  <si>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</si>
  <si>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</si>
  <si>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</si>
  <si>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</si>
  <si>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</si>
  <si>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</si>
  <si>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</si>
  <si>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</si>
  <si>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</si>
  <si>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</si>
  <si>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</si>
  <si>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</si>
  <si>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</si>
  <si>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</si>
  <si>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</si>
  <si>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</si>
  <si>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</si>
  <si>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</si>
  <si>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</si>
  <si>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</si>
  <si>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</si>
  <si>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</si>
  <si>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</si>
  <si>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</si>
  <si>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</si>
  <si>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</si>
  <si>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</si>
  <si>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</si>
  <si>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</si>
  <si>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</si>
  <si>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</si>
  <si>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</si>
  <si>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</si>
  <si>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</si>
  <si>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</si>
  <si>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</si>
  <si>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</si>
  <si>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</si>
  <si>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</si>
  <si>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</si>
  <si>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</si>
  <si>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</si>
  <si>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</si>
  <si>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</si>
  <si>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</si>
  <si>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</si>
  <si>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</si>
  <si>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</si>
  <si>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</si>
  <si>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</si>
  <si>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</si>
  <si>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</si>
  <si>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</si>
  <si>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</si>
  <si>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</si>
  <si>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</si>
  <si>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</si>
  <si>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</si>
  <si>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</si>
  <si>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</si>
  <si>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</si>
  <si>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</si>
  <si>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</si>
  <si>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</si>
  <si>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</si>
  <si>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</si>
  <si>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</si>
  <si>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</si>
  <si>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</si>
  <si>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</si>
  <si>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</si>
  <si>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</si>
  <si>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</si>
  <si>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</si>
  <si>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</si>
  <si>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</si>
  <si>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</si>
  <si>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</si>
  <si>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</si>
  <si>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</si>
  <si>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</si>
  <si>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</si>
  <si>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</si>
  <si>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</si>
  <si>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</si>
  <si>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</si>
  <si>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</si>
  <si>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</si>
  <si>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</si>
  <si>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</si>
  <si>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</si>
  <si>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</si>
  <si>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</si>
  <si>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</si>
  <si>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</si>
  <si>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</si>
  <si>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</si>
  <si>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</si>
  <si>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</si>
  <si>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</si>
  <si>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</si>
  <si>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</si>
  <si>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</si>
  <si>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</si>
  <si>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</si>
  <si>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</si>
  <si>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</si>
  <si>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</si>
  <si>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</si>
  <si>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</si>
  <si>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</si>
  <si>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</si>
  <si>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</si>
  <si>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</si>
  <si>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</si>
  <si>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</si>
  <si>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</si>
  <si>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</si>
  <si>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</si>
  <si>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</si>
  <si>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</si>
  <si>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</si>
  <si>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</si>
  <si>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</si>
  <si>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</si>
  <si>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</si>
  <si>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</si>
  <si>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</si>
  <si>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</si>
  <si>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</si>
  <si>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</si>
  <si>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</si>
  <si>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</si>
  <si>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</si>
  <si>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</si>
  <si>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</si>
  <si>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</si>
  <si>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</si>
  <si>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</si>
  <si>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</si>
  <si>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</si>
  <si>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</si>
  <si>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</si>
  <si>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</si>
  <si>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</si>
  <si>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</si>
  <si>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</si>
  <si>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</si>
  <si>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</si>
  <si>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</si>
  <si>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</si>
  <si>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</si>
  <si>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</si>
  <si>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</si>
  <si>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</si>
  <si>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</si>
  <si>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</si>
  <si>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</si>
  <si>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</si>
  <si>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</si>
  <si>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</si>
  <si>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</si>
  <si>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</si>
  <si>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</si>
  <si>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</si>
  <si>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</si>
  <si>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</si>
  <si>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</si>
  <si>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</si>
  <si>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</si>
  <si>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</si>
  <si>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</si>
  <si>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</si>
  <si>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</si>
  <si>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</si>
  <si>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Profit of Rs.1/-</t>
  </si>
  <si>
    <t>Profit of Rs.0.53/-</t>
  </si>
  <si>
    <t>2400-2500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</si>
  <si>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</si>
  <si>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</si>
  <si>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</si>
  <si>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</si>
  <si>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</si>
  <si>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</si>
  <si>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</si>
  <si>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</si>
  <si>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</si>
  <si>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</si>
  <si>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</si>
  <si>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</si>
  <si>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</si>
  <si>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</si>
  <si>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</si>
  <si>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</si>
  <si>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</si>
  <si>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</si>
  <si>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</si>
  <si>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</si>
  <si>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</si>
  <si>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</si>
  <si>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</si>
  <si>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</si>
  <si>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</si>
  <si>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</si>
  <si>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</si>
  <si>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</si>
  <si>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</si>
  <si>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</si>
  <si>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</si>
  <si>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</si>
  <si>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</si>
  <si>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</si>
  <si>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</si>
  <si>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</si>
  <si>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</si>
  <si>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NSE</t>
  </si>
  <si>
    <t>Profit of Rs.20/-</t>
  </si>
  <si>
    <t>435-440</t>
  </si>
  <si>
    <t>465-475</t>
  </si>
  <si>
    <t>118-120</t>
  </si>
  <si>
    <t>130-135</t>
  </si>
  <si>
    <t>663-668</t>
  </si>
  <si>
    <t>700-730</t>
  </si>
  <si>
    <t>220-230</t>
  </si>
  <si>
    <t>780-820</t>
  </si>
  <si>
    <t>213-217</t>
  </si>
  <si>
    <t>240-250</t>
  </si>
  <si>
    <t>2340-2380</t>
  </si>
  <si>
    <t>TOPGAIN FINANCE PRIVATE LIMITED</t>
  </si>
  <si>
    <t>GRAVITON RESEARCH CAPITAL LLP</t>
  </si>
  <si>
    <t>2350-2450</t>
  </si>
  <si>
    <t>Part Profit of Rs.8/-</t>
  </si>
  <si>
    <t>SUNRETAIL</t>
  </si>
  <si>
    <t>EPITOME TRADING AND INVESTMENTS</t>
  </si>
  <si>
    <t>2200-2230</t>
  </si>
  <si>
    <t>SHARE INDIA SECURITIES LIMITED</t>
  </si>
  <si>
    <t>GGENG</t>
  </si>
  <si>
    <t>MANSI SHARES &amp; STOCK ADVISORS PVT LTD</t>
  </si>
  <si>
    <t>INVENTURE</t>
  </si>
  <si>
    <t>Inventure Gro &amp; Sec Ltd</t>
  </si>
  <si>
    <t>ANUPAM</t>
  </si>
  <si>
    <t>INNOVATIVE</t>
  </si>
  <si>
    <t>MAQSOOD DABIR SHAIKH</t>
  </si>
  <si>
    <t>RAMASTEEL</t>
  </si>
  <si>
    <t>Rama Steel Tubes Limited</t>
  </si>
  <si>
    <t>3000-3020</t>
  </si>
  <si>
    <t>3140-3200</t>
  </si>
  <si>
    <t>125.5-126.5</t>
  </si>
  <si>
    <t>130-134</t>
  </si>
  <si>
    <t>1900-2000</t>
  </si>
  <si>
    <t>AVI</t>
  </si>
  <si>
    <t>BANASFN</t>
  </si>
  <si>
    <t>CLARA</t>
  </si>
  <si>
    <t>DECIPHER</t>
  </si>
  <si>
    <t>OLGA TRADING PRIVATE LIMITED</t>
  </si>
  <si>
    <t>AVIRAT ENTERPRISE</t>
  </si>
  <si>
    <t>B.W.TRADERS</t>
  </si>
  <si>
    <t>STOCK VERTEX VENTURES</t>
  </si>
  <si>
    <t>VISHAL PRAGNESHBHAI SHAH</t>
  </si>
  <si>
    <t>GGL</t>
  </si>
  <si>
    <t>NCLRESE</t>
  </si>
  <si>
    <t>SVAMSOF</t>
  </si>
  <si>
    <t>SETU SECURITIES PVT LTD</t>
  </si>
  <si>
    <t>APOLLO</t>
  </si>
  <si>
    <t>Apollo Micro Systems Ltd</t>
  </si>
  <si>
    <t>XTX MARKETS LLP</t>
  </si>
  <si>
    <t>QE SECURITIES</t>
  </si>
  <si>
    <t>PIONEEREMB</t>
  </si>
  <si>
    <t>Pioneer Embroideries Limi</t>
  </si>
  <si>
    <t>SUNTECK WEALTHMAX CAPITAL PRIVATE LIMITED</t>
  </si>
  <si>
    <t>RBL Bank Limited</t>
  </si>
  <si>
    <t>ZEELEARN</t>
  </si>
  <si>
    <t>Zee Learn Limited</t>
  </si>
  <si>
    <t>SANCO</t>
  </si>
  <si>
    <t>Sanco Industries Ltd.</t>
  </si>
  <si>
    <t>INDUSIND BANK LTD CLIENT A/C</t>
  </si>
  <si>
    <t>Part Profit of Rs.94/-</t>
  </si>
  <si>
    <t>Part Profit of Rs.80/-</t>
  </si>
  <si>
    <t>3200-3400</t>
  </si>
  <si>
    <t>442-445</t>
  </si>
  <si>
    <t>460-475</t>
  </si>
  <si>
    <t>NIFTY 17200 PE 06-JAN</t>
  </si>
  <si>
    <t>120-150</t>
  </si>
  <si>
    <t>2430-2435</t>
  </si>
  <si>
    <t>2470-2490</t>
  </si>
  <si>
    <t>SRF JAN FUT</t>
  </si>
  <si>
    <t>700-720</t>
  </si>
  <si>
    <t>HANSABEN BHARATKUMAR PATEL</t>
  </si>
  <si>
    <t>JAYESH MALSI RITA</t>
  </si>
  <si>
    <t>DINESHSINH</t>
  </si>
  <si>
    <t>BCP</t>
  </si>
  <si>
    <t>BRANDBUCKT</t>
  </si>
  <si>
    <t>AARNAH CAPITAL ADVISORS PVT LTD</t>
  </si>
  <si>
    <t>SHERWOOD SECURITIES PVT LTD</t>
  </si>
  <si>
    <t>CRESSAN</t>
  </si>
  <si>
    <t>DEVHARI</t>
  </si>
  <si>
    <t>DITCO</t>
  </si>
  <si>
    <t>CHARANJIT SINGH</t>
  </si>
  <si>
    <t>MANSI SHARE &amp; STOCK ADVISORS PRIVATE LIMITED</t>
  </si>
  <si>
    <t>ESSARSEC</t>
  </si>
  <si>
    <t>JAISHREE PRAKASH SHAH</t>
  </si>
  <si>
    <t>IFL</t>
  </si>
  <si>
    <t>JOHNPHARMA</t>
  </si>
  <si>
    <t>VIVID MERCANTILE LIMITED</t>
  </si>
  <si>
    <t>PREVEST</t>
  </si>
  <si>
    <t>PVVINFRA</t>
  </si>
  <si>
    <t>BP COMTRADE PRIVATE LIMITED</t>
  </si>
  <si>
    <t>ROLLT</t>
  </si>
  <si>
    <t>SELLWIN</t>
  </si>
  <si>
    <t>PLENTY NIRYAT PRIVATE LIMITED</t>
  </si>
  <si>
    <t>MOREPLUS MERCHANTS PRIVATE LIMITED</t>
  </si>
  <si>
    <t>SIPTL</t>
  </si>
  <si>
    <t>CMICABLES</t>
  </si>
  <si>
    <t>CMI Limited</t>
  </si>
  <si>
    <t>GOLDMINE STOCKS PRIVATE LIMITED</t>
  </si>
  <si>
    <t>TOWER RESEARCH CAPITAL MARKETS INDIA PRIVATE LIMITED</t>
  </si>
  <si>
    <t>DLINKINDIA</t>
  </si>
  <si>
    <t>D-Link India Ltd</t>
  </si>
  <si>
    <t>MULTIPLIER S AND S ADV PVT LTD</t>
  </si>
  <si>
    <t>GAURAV DOSHI</t>
  </si>
  <si>
    <t>Innovative Tyres &amp; Tubes</t>
  </si>
  <si>
    <t>GLOBE FINCAP LTD</t>
  </si>
  <si>
    <t>Part Profit of Rs.125/-</t>
  </si>
  <si>
    <t>Retail Research Technical Calls &amp; Fundamental Performance Report for the month of Jan-2022</t>
  </si>
  <si>
    <t>Part Profit of Rs.30/-</t>
  </si>
  <si>
    <t>Profit of Rs.18.5/-</t>
  </si>
  <si>
    <t>Loss of Rs.41.50/-</t>
  </si>
  <si>
    <t>ADISHAKTI</t>
  </si>
  <si>
    <t>NNM SECURITIES PVT LTD</t>
  </si>
  <si>
    <t>AMRAAGRI</t>
  </si>
  <si>
    <t>PANKAJ HIRJI DEDHIA</t>
  </si>
  <si>
    <t>ANUROOP</t>
  </si>
  <si>
    <t>ZYANA STOCKS AND COMMODITIES</t>
  </si>
  <si>
    <t>BHAVESH JAYANTILAL SHAH</t>
  </si>
  <si>
    <t>DARSHIL RAJESH SHAH</t>
  </si>
  <si>
    <t>ARL</t>
  </si>
  <si>
    <t>SILKON TRADES LLP</t>
  </si>
  <si>
    <t>ASRL</t>
  </si>
  <si>
    <t>ROHAN GUPTA</t>
  </si>
  <si>
    <t>JATIN MANUBHAI SHAH</t>
  </si>
  <si>
    <t>NEXT STEP ADVISORS LLP</t>
  </si>
  <si>
    <t>MEENA SUNIL RAJDEV</t>
  </si>
  <si>
    <t>BP EQUITIES PVT. LTD.</t>
  </si>
  <si>
    <t>AMRITARAJPUT</t>
  </si>
  <si>
    <t>SUNGLOW LEASING AND FINANCE LTD</t>
  </si>
  <si>
    <t>RAKESH KUMAR UPPAL &amp; SONS HUF</t>
  </si>
  <si>
    <t>SILONI UPPAL</t>
  </si>
  <si>
    <t>ADROIT FINANCIAL SERVICES PRIVATE LIMITED</t>
  </si>
  <si>
    <t>BGJL</t>
  </si>
  <si>
    <t>KUNAL ASHOKKUMAR SHAH</t>
  </si>
  <si>
    <t>BHANDHOS</t>
  </si>
  <si>
    <t>ORBIT LIFESCIENCE PRIVATE LIMITED</t>
  </si>
  <si>
    <t>SIRAZALI SHABBIRALI NAYANI</t>
  </si>
  <si>
    <t>CCFCL</t>
  </si>
  <si>
    <t>SANDISH KUMAR H N</t>
  </si>
  <si>
    <t>CHEMOPH</t>
  </si>
  <si>
    <t>HARSH AGARWAL</t>
  </si>
  <si>
    <t>MACRO DEALCOMM PRIVATE LIMITED</t>
  </si>
  <si>
    <t>CPML</t>
  </si>
  <si>
    <t>PRATIK OVERSEAS PVT LTD</t>
  </si>
  <si>
    <t>DESAI KAUSHIK G (HUF)</t>
  </si>
  <si>
    <t>ZUBER TRADING LLP</t>
  </si>
  <si>
    <t>KAMAL KUMAR JALAN SEC. PVT. LTD</t>
  </si>
  <si>
    <t>EVEXIA</t>
  </si>
  <si>
    <t>FACORALL</t>
  </si>
  <si>
    <t>T C HEALTHCARE PRIVATE LTD</t>
  </si>
  <si>
    <t>FIVEXTRADE</t>
  </si>
  <si>
    <t>FIRSTOBJECT TECHNOLOGIES LIMITED</t>
  </si>
  <si>
    <t>GENPHARMA</t>
  </si>
  <si>
    <t>MAYANK SINHA .</t>
  </si>
  <si>
    <t>NIKUNJ GIRISH MISTRY HUF</t>
  </si>
  <si>
    <t>APURVABHAI DILIPBHAI SHAH</t>
  </si>
  <si>
    <t>GREENPOWER</t>
  </si>
  <si>
    <t>RAMLAL KANWARLAL JAIN</t>
  </si>
  <si>
    <t>AXIS BANK LIMITED</t>
  </si>
  <si>
    <t>SAGARKUMAR RAKESHBHAI DANTANI</t>
  </si>
  <si>
    <t>HIRWANI JAYANTIBHAI VAGHELA</t>
  </si>
  <si>
    <t>VISHWAMURTE TRAD INVEST PE LTD</t>
  </si>
  <si>
    <t>JATALIA</t>
  </si>
  <si>
    <t>JAYESH KHETSHIBHAI SADHANI</t>
  </si>
  <si>
    <t>SWARUPGUCHHAIT</t>
  </si>
  <si>
    <t>HANSABEN HASMUKHBHAI AMIN</t>
  </si>
  <si>
    <t>JIYAECO</t>
  </si>
  <si>
    <t>NIRAV .</t>
  </si>
  <si>
    <t>INFOSENSE PRIVATE LIMITED</t>
  </si>
  <si>
    <t>KDLL</t>
  </si>
  <si>
    <t>ARMINDER SINGH</t>
  </si>
  <si>
    <t>KAMALDEEP ARORA</t>
  </si>
  <si>
    <t>KOCL</t>
  </si>
  <si>
    <t>HITESH SHAMBHUBHAI BOGHRA</t>
  </si>
  <si>
    <t>INDIGO TECH IND LIMITED</t>
  </si>
  <si>
    <t>LLFICL</t>
  </si>
  <si>
    <t>PADAM CHAND MEHTA</t>
  </si>
  <si>
    <t>MOHANA MANJUNATH GOWDA</t>
  </si>
  <si>
    <t>MCDHOLDING</t>
  </si>
  <si>
    <t>ROUTE ONE OFFSHORE MASTER FUND LP</t>
  </si>
  <si>
    <t>ROUTE ONE FUND I LP</t>
  </si>
  <si>
    <t>MITSHI</t>
  </si>
  <si>
    <t>CHANDRA SHEKER G</t>
  </si>
  <si>
    <t>SANDEEP YADAV</t>
  </si>
  <si>
    <t>MNIL</t>
  </si>
  <si>
    <t>SITA RAM</t>
  </si>
  <si>
    <t>MONGIPA</t>
  </si>
  <si>
    <t>HEMANT</t>
  </si>
  <si>
    <t>MRCEXIM</t>
  </si>
  <si>
    <t>PRITESH PRAVIN VORA</t>
  </si>
  <si>
    <t>OMKARCHEM</t>
  </si>
  <si>
    <t>CELESTIAL TRADECHEM PRIVATE LIMITED</t>
  </si>
  <si>
    <t>ORIENTALTL</t>
  </si>
  <si>
    <t>PRABHULAL LALLUBHAI PAREKH</t>
  </si>
  <si>
    <t>MANJU PRATAP</t>
  </si>
  <si>
    <t>OROSMITHS</t>
  </si>
  <si>
    <t>PAWANSUT SECURITIES PRIVATE LTD</t>
  </si>
  <si>
    <t>PARLEIND</t>
  </si>
  <si>
    <t>SAHIL SARRAF HUF</t>
  </si>
  <si>
    <t>PURSHOTTAM AGARWAL</t>
  </si>
  <si>
    <t>PAZEL</t>
  </si>
  <si>
    <t>POLYTEX</t>
  </si>
  <si>
    <t>MAYURI VADILAL GADA</t>
  </si>
  <si>
    <t>PROFINC</t>
  </si>
  <si>
    <t>PROMAX</t>
  </si>
  <si>
    <t>NIKUNJ STOCK BROKERS LIMITED</t>
  </si>
  <si>
    <t>SANJAY KISHANCHAND</t>
  </si>
  <si>
    <t>MANI ENTERPRISE</t>
  </si>
  <si>
    <t>SCTL</t>
  </si>
  <si>
    <t>ROHITBHAT RAHUL PATEL</t>
  </si>
  <si>
    <t>CHANDARANA INTERMEDIARIES BROKERS PRIVATE LIMITED</t>
  </si>
  <si>
    <t>SUMEDHA</t>
  </si>
  <si>
    <t>PARTH INFIN BROKERS PVT LTD</t>
  </si>
  <si>
    <t>SUPERIOR</t>
  </si>
  <si>
    <t>DIPEN MUKESHBHAI BAROT</t>
  </si>
  <si>
    <t>SUPREMEX</t>
  </si>
  <si>
    <t>N K WEALTH SOLUTIONS LLP</t>
  </si>
  <si>
    <t>SURATEX</t>
  </si>
  <si>
    <t>TUNITEX</t>
  </si>
  <si>
    <t>VALIANT</t>
  </si>
  <si>
    <t>DUANE PARK PRIVATE LIMITED</t>
  </si>
  <si>
    <t>VAMA</t>
  </si>
  <si>
    <t>VIVIDHA</t>
  </si>
  <si>
    <t>WITS</t>
  </si>
  <si>
    <t>SHYAM SUNDER JINDAL</t>
  </si>
  <si>
    <t>CHIRAG BHARATKUMAR SHAH</t>
  </si>
  <si>
    <t>WSIND</t>
  </si>
  <si>
    <t>SATHIYAMOORTHY ANANDAVADIVEL</t>
  </si>
  <si>
    <t>CHINNIAMPALAYAM KULANDAISAMY VENKATACHALAM</t>
  </si>
  <si>
    <t>SEYYADURAI NAGARAJAN</t>
  </si>
  <si>
    <t>EARC TRUST SC 209</t>
  </si>
  <si>
    <t>EARC TRUST SC 168</t>
  </si>
  <si>
    <t>EARC SAF 1 TRUST</t>
  </si>
  <si>
    <t>ALBERTDAVD</t>
  </si>
  <si>
    <t>Albert David Limited</t>
  </si>
  <si>
    <t>ALPA</t>
  </si>
  <si>
    <t>Alpa Laboratories Limited</t>
  </si>
  <si>
    <t>VIJIT TRADING</t>
  </si>
  <si>
    <t>AMJUMBO</t>
  </si>
  <si>
    <t>A and M Jumbo Bags Ltd</t>
  </si>
  <si>
    <t>DEVAIYA PARESHBHAI RANCHHODBHAI</t>
  </si>
  <si>
    <t>PATEL DIPAK KANAIYALAL</t>
  </si>
  <si>
    <t>RADADIYA TRUPESH RAMESHBHAI</t>
  </si>
  <si>
    <t>VAGHASIYA JIGNASHABEN MAHESHBHAI</t>
  </si>
  <si>
    <t>SHINGALA SAVANKUMAR S</t>
  </si>
  <si>
    <t>VAGHASIYA MAHESHBHAI DHIRUBHAI</t>
  </si>
  <si>
    <t>BANARBEADS</t>
  </si>
  <si>
    <t>Banaras Beads Ltd</t>
  </si>
  <si>
    <t>KABRA KAILASH</t>
  </si>
  <si>
    <t>B.C. Power Controls Ltd</t>
  </si>
  <si>
    <t>VISHAL BIPINKUMAR DOSHI</t>
  </si>
  <si>
    <t>BP COMTRADE PVT LTD</t>
  </si>
  <si>
    <t>SIMMI UPPAL</t>
  </si>
  <si>
    <t>RAKESH KUMAR UPPAL</t>
  </si>
  <si>
    <t>BHAVESHKUMAR NATVARLAL SHETH</t>
  </si>
  <si>
    <t>ADROIT FINANCIAL SERVICES PVT LTD</t>
  </si>
  <si>
    <t>TRANSGLOBAL SECURITIES LTD</t>
  </si>
  <si>
    <t>SHAH CHETAN   RASIKLAL</t>
  </si>
  <si>
    <t>BEWLTD</t>
  </si>
  <si>
    <t>BEW Engineering Limited</t>
  </si>
  <si>
    <t>GALON SERVICES PRIVATE LIMITED</t>
  </si>
  <si>
    <t>PRIYANSHI ENTERPRISES LLP</t>
  </si>
  <si>
    <t>ESSARSHPNG</t>
  </si>
  <si>
    <t>Essar Shipping Limited</t>
  </si>
  <si>
    <t>GIRIRAJ</t>
  </si>
  <si>
    <t>Giriraj Civil Devp Ltd</t>
  </si>
  <si>
    <t>JITENDRA RAICHAND MEHTA</t>
  </si>
  <si>
    <t>GLOBE</t>
  </si>
  <si>
    <t>Globe Textiles (I) Ltd.</t>
  </si>
  <si>
    <t>JPPOWER</t>
  </si>
  <si>
    <t>Jaiprakash Power Ven. Lt</t>
  </si>
  <si>
    <t>YUGA STOCKS AND COMMODITIES PRIVATE LIMITED  .</t>
  </si>
  <si>
    <t>MEGASOFT</t>
  </si>
  <si>
    <t>Megasoft Limited</t>
  </si>
  <si>
    <t>LAKSHMI GUTTIKONDA VARA</t>
  </si>
  <si>
    <t>MOKSH</t>
  </si>
  <si>
    <t>Moksh Ornaments Limited</t>
  </si>
  <si>
    <t>AMBE SECURITIES PRIVATE LIMITED</t>
  </si>
  <si>
    <t>Omkar Spl Chem Ltd</t>
  </si>
  <si>
    <t>Oriental Trimex Limited</t>
  </si>
  <si>
    <t>RCOM</t>
  </si>
  <si>
    <t>Reliance Comm. Ltd.</t>
  </si>
  <si>
    <t>SPRING VENTURES</t>
  </si>
  <si>
    <t>SPECTRUM</t>
  </si>
  <si>
    <t>Spectrum Electric Ind Ltd</t>
  </si>
  <si>
    <t>CHAUDHARI DEEPAK SURESH</t>
  </si>
  <si>
    <t>SUPREMEENG</t>
  </si>
  <si>
    <t>Supreme Engineering Ltd</t>
  </si>
  <si>
    <t>KRISHNA AWTAR KABRA</t>
  </si>
  <si>
    <t>THAKAR JITAL ASHISH</t>
  </si>
  <si>
    <t>VADILALIND</t>
  </si>
  <si>
    <t>Vadilal Industries Ltd</t>
  </si>
  <si>
    <t>AGGARWAL AJAY KUMAR</t>
  </si>
  <si>
    <t>VISESHINFO</t>
  </si>
  <si>
    <t>Visesh Infotecnics Limite</t>
  </si>
  <si>
    <t>ALGOQUANT FINANCIALS LLP</t>
  </si>
  <si>
    <t>VISHWARAJ</t>
  </si>
  <si>
    <t>Vishwaraj Sugar Ind Ltd</t>
  </si>
  <si>
    <t>JILESH NAVIN CHHEDA</t>
  </si>
  <si>
    <t>SONAL GAURAV NAHTA</t>
  </si>
  <si>
    <t>VIMALADEVI R TIKMANI</t>
  </si>
  <si>
    <t>GAURAV INDERCHAND NAHTA</t>
  </si>
  <si>
    <t>ATALREAL</t>
  </si>
  <si>
    <t>Atal Realtech Limited</t>
  </si>
  <si>
    <t>JATINKUMAR AMRITLAL UNADKAT</t>
  </si>
  <si>
    <t>BHANDARI</t>
  </si>
  <si>
    <t>Bhandari Hosiery Exp Ltd</t>
  </si>
  <si>
    <t>ARYAMAN CAPITAL MARKETS LIMITED</t>
  </si>
  <si>
    <t>PADMAVATI INVESTMENT</t>
  </si>
  <si>
    <t>MANJU   PRATAP</t>
  </si>
  <si>
    <t>PREMIER</t>
  </si>
  <si>
    <t>Premier Limited</t>
  </si>
  <si>
    <t>ANAND RATHI GLOBAL FINANCE LTD</t>
  </si>
  <si>
    <t>INVESTINO VENTURE LLP .</t>
  </si>
  <si>
    <t>SRIRAM</t>
  </si>
  <si>
    <t>Shri Ram Switchgears Ltd</t>
  </si>
  <si>
    <t>PREMLATA DEVI JHALANI</t>
  </si>
  <si>
    <t>SUMEETINDS</t>
  </si>
  <si>
    <t>Sumeet Ind Limited</t>
  </si>
  <si>
    <t>PALLAS FINCAP PRIVATE LIMITED .</t>
  </si>
  <si>
    <t>CLIANTHA TRUST .</t>
  </si>
  <si>
    <t>ANAND BHAGWANDAS KANOJIYA</t>
  </si>
  <si>
    <t>STATSOL RESEARCH LLP</t>
  </si>
  <si>
    <t>PROGYAN CONSTRUCTION &amp; ENGINEERS PRIVATE LIMITED</t>
  </si>
  <si>
    <t>SHRI RAVINDRA MEDIA VENTURES PRIVATE LIMITED</t>
  </si>
  <si>
    <t>ZODIAC</t>
  </si>
  <si>
    <t>Zodiac Energy Limited</t>
  </si>
  <si>
    <t>PARIKH SHONA JAYESH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</si>
</sst>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3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1" fontId="1" fillId="21" borderId="1" xfId="0" applyNumberFormat="1" applyFont="1" applyFill="1" applyBorder="1" applyAlignment="1">
      <alignment horizontal="center" vertical="center" wrapText="1"/>
    </xf>
    <xf numFmtId="167" fontId="1" fillId="21" borderId="1" xfId="0" applyNumberFormat="1" applyFont="1" applyFill="1" applyBorder="1" applyAlignment="1">
      <alignment horizontal="center" vertical="center"/>
    </xf>
    <xf numFmtId="167" fontId="1" fillId="21" borderId="1" xfId="0" applyNumberFormat="1" applyFont="1" applyFill="1" applyBorder="1" applyAlignment="1">
      <alignment horizontal="left"/>
    </xf>
    <xf numFmtId="0" fontId="1" fillId="22" borderId="1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/>
    </xf>
    <xf numFmtId="2" fontId="1" fillId="22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0" fontId="35" fillId="20" borderId="21" xfId="0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16" fontId="35" fillId="20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20" borderId="21" xfId="0" applyFont="1" applyFill="1" applyBorder="1" applyAlignment="1">
      <alignment horizontal="center" vertical="center"/>
    </xf>
    <xf numFmtId="0" fontId="36" fillId="19" borderId="22" xfId="0" applyFont="1" applyFill="1" applyBorder="1" applyAlignment="1">
      <alignment horizontal="center" vertical="center"/>
    </xf>
    <xf numFmtId="2" fontId="36" fillId="19" borderId="22" xfId="0" applyNumberFormat="1" applyFont="1" applyFill="1" applyBorder="1" applyAlignment="1">
      <alignment horizontal="center" vertical="center"/>
    </xf>
    <xf numFmtId="43" fontId="36" fillId="24" borderId="22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2" fontId="36" fillId="19" borderId="21" xfId="0" applyNumberFormat="1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0" fontId="0" fillId="0" borderId="0" xfId="0"/>
    <xf numFmtId="0" fontId="1" fillId="0" borderId="21" xfId="1" applyBorder="1"/>
    <xf numFmtId="2" fontId="1" fillId="0" borderId="21" xfId="1" applyNumberFormat="1" applyBorder="1"/>
    <xf numFmtId="10" fontId="36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16" fontId="37" fillId="16" borderId="21" xfId="0" applyNumberFormat="1" applyFont="1" applyFill="1" applyBorder="1" applyAlignment="1">
      <alignment horizontal="center" vertical="center"/>
    </xf>
    <xf numFmtId="0" fontId="0" fillId="13" borderId="21" xfId="0" applyFill="1" applyBorder="1" applyAlignment="1"/>
    <xf numFmtId="0" fontId="35" fillId="12" borderId="21" xfId="0" applyFont="1" applyFill="1" applyBorder="1"/>
    <xf numFmtId="0" fontId="36" fillId="12" borderId="2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3" fillId="0" borderId="0" xfId="0" applyFont="1" applyBorder="1"/>
    <xf numFmtId="10" fontId="13" fillId="2" borderId="0" xfId="0" applyNumberFormat="1" applyFont="1" applyFill="1" applyBorder="1" applyAlignment="1">
      <alignment horizontal="center"/>
    </xf>
    <xf numFmtId="0" fontId="42" fillId="0" borderId="0" xfId="0" applyFont="1"/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22" sqref="B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44565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J16" sqref="J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44565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1" t="s">
        <v>16</v>
      </c>
      <c r="B9" s="403" t="s">
        <v>17</v>
      </c>
      <c r="C9" s="403" t="s">
        <v>18</v>
      </c>
      <c r="D9" s="403" t="s">
        <v>19</v>
      </c>
      <c r="E9" s="26" t="s">
        <v>20</v>
      </c>
      <c r="F9" s="26" t="s">
        <v>21</v>
      </c>
      <c r="G9" s="398" t="s">
        <v>22</v>
      </c>
      <c r="H9" s="399"/>
      <c r="I9" s="400"/>
      <c r="J9" s="398" t="s">
        <v>23</v>
      </c>
      <c r="K9" s="399"/>
      <c r="L9" s="400"/>
      <c r="M9" s="26"/>
      <c r="N9" s="27"/>
      <c r="O9" s="27"/>
      <c r="P9" s="27"/>
    </row>
    <row r="10" spans="1:16" ht="59.25" customHeight="1">
      <c r="A10" s="402"/>
      <c r="B10" s="404"/>
      <c r="C10" s="404"/>
      <c r="D10" s="404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44588</v>
      </c>
      <c r="E11" s="35">
        <v>36582.449999999997</v>
      </c>
      <c r="F11" s="35">
        <v>36292.25</v>
      </c>
      <c r="G11" s="36">
        <v>35940.5</v>
      </c>
      <c r="H11" s="36">
        <v>35298.550000000003</v>
      </c>
      <c r="I11" s="36">
        <v>34946.800000000003</v>
      </c>
      <c r="J11" s="36">
        <v>36934.199999999997</v>
      </c>
      <c r="K11" s="36">
        <v>37285.949999999997</v>
      </c>
      <c r="L11" s="36">
        <v>37927.899999999994</v>
      </c>
      <c r="M11" s="37">
        <v>36644</v>
      </c>
      <c r="N11" s="37">
        <v>35650.300000000003</v>
      </c>
      <c r="O11" s="38">
        <v>2550375</v>
      </c>
      <c r="P11" s="39">
        <v>3.5874576064661559E-2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44588</v>
      </c>
      <c r="E12" s="40">
        <v>17677.95</v>
      </c>
      <c r="F12" s="40">
        <v>17593.45</v>
      </c>
      <c r="G12" s="41">
        <v>17494.550000000003</v>
      </c>
      <c r="H12" s="41">
        <v>17311.150000000001</v>
      </c>
      <c r="I12" s="41">
        <v>17212.250000000004</v>
      </c>
      <c r="J12" s="41">
        <v>17776.850000000002</v>
      </c>
      <c r="K12" s="41">
        <v>17875.750000000004</v>
      </c>
      <c r="L12" s="41">
        <v>18059.150000000001</v>
      </c>
      <c r="M12" s="31">
        <v>17692.349999999999</v>
      </c>
      <c r="N12" s="31">
        <v>17410.05</v>
      </c>
      <c r="O12" s="42">
        <v>11549850</v>
      </c>
      <c r="P12" s="43">
        <v>3.425163534768768E-2</v>
      </c>
    </row>
    <row r="13" spans="1:16" ht="12.75" customHeight="1">
      <c r="A13" s="31">
        <v>3</v>
      </c>
      <c r="B13" s="32" t="s">
        <v>35</v>
      </c>
      <c r="C13" s="33" t="s">
        <v>835</v>
      </c>
      <c r="D13" s="34">
        <v>44558</v>
      </c>
      <c r="E13" s="40">
        <v>17864.95</v>
      </c>
      <c r="F13" s="40">
        <v>17713.616666666669</v>
      </c>
      <c r="G13" s="41">
        <v>17538.283333333336</v>
      </c>
      <c r="H13" s="41">
        <v>17211.616666666669</v>
      </c>
      <c r="I13" s="41">
        <v>17036.283333333336</v>
      </c>
      <c r="J13" s="41">
        <v>18040.283333333336</v>
      </c>
      <c r="K13" s="41">
        <v>18215.616666666665</v>
      </c>
      <c r="L13" s="41">
        <v>18542.283333333336</v>
      </c>
      <c r="M13" s="31">
        <v>17888.95</v>
      </c>
      <c r="N13" s="31">
        <v>17386.95</v>
      </c>
      <c r="O13" s="42">
        <v>2120</v>
      </c>
      <c r="P13" s="43">
        <v>0.35897435897435898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44588</v>
      </c>
      <c r="E14" s="40">
        <v>1022.65</v>
      </c>
      <c r="F14" s="40">
        <v>1018.9333333333334</v>
      </c>
      <c r="G14" s="41">
        <v>1006.7166666666667</v>
      </c>
      <c r="H14" s="41">
        <v>990.7833333333333</v>
      </c>
      <c r="I14" s="41">
        <v>978.56666666666661</v>
      </c>
      <c r="J14" s="41">
        <v>1034.8666666666668</v>
      </c>
      <c r="K14" s="41">
        <v>1047.0833333333335</v>
      </c>
      <c r="L14" s="41">
        <v>1063.0166666666669</v>
      </c>
      <c r="M14" s="31">
        <v>1031.1500000000001</v>
      </c>
      <c r="N14" s="31">
        <v>1003</v>
      </c>
      <c r="O14" s="42">
        <v>2108850</v>
      </c>
      <c r="P14" s="43">
        <v>4.7719594594594593E-2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44588</v>
      </c>
      <c r="E15" s="40">
        <v>19399.8</v>
      </c>
      <c r="F15" s="40">
        <v>19485.633333333331</v>
      </c>
      <c r="G15" s="41">
        <v>19264.166666666664</v>
      </c>
      <c r="H15" s="41">
        <v>19128.533333333333</v>
      </c>
      <c r="I15" s="41">
        <v>18907.066666666666</v>
      </c>
      <c r="J15" s="41">
        <v>19621.266666666663</v>
      </c>
      <c r="K15" s="41">
        <v>19842.73333333333</v>
      </c>
      <c r="L15" s="41">
        <v>19978.366666666661</v>
      </c>
      <c r="M15" s="31">
        <v>19707.099999999999</v>
      </c>
      <c r="N15" s="31">
        <v>19350</v>
      </c>
      <c r="O15" s="42">
        <v>30000</v>
      </c>
      <c r="P15" s="43">
        <v>4.5296167247386762E-2</v>
      </c>
    </row>
    <row r="16" spans="1:16" ht="12.75" customHeight="1">
      <c r="A16" s="31">
        <v>6</v>
      </c>
      <c r="B16" s="32" t="s">
        <v>44</v>
      </c>
      <c r="C16" s="33" t="s">
        <v>243</v>
      </c>
      <c r="D16" s="34">
        <v>44588</v>
      </c>
      <c r="E16" s="40">
        <v>130.25</v>
      </c>
      <c r="F16" s="40">
        <v>128.63333333333333</v>
      </c>
      <c r="G16" s="41">
        <v>126.01666666666665</v>
      </c>
      <c r="H16" s="41">
        <v>121.78333333333333</v>
      </c>
      <c r="I16" s="41">
        <v>119.16666666666666</v>
      </c>
      <c r="J16" s="41">
        <v>132.86666666666665</v>
      </c>
      <c r="K16" s="41">
        <v>135.48333333333332</v>
      </c>
      <c r="L16" s="41">
        <v>139.71666666666664</v>
      </c>
      <c r="M16" s="31">
        <v>131.25</v>
      </c>
      <c r="N16" s="31">
        <v>124.4</v>
      </c>
      <c r="O16" s="42">
        <v>7440400</v>
      </c>
      <c r="P16" s="43">
        <v>0.52205220522052209</v>
      </c>
    </row>
    <row r="17" spans="1:16" ht="12.75" customHeight="1">
      <c r="A17" s="31">
        <v>7</v>
      </c>
      <c r="B17" s="32" t="s">
        <v>40</v>
      </c>
      <c r="C17" s="33" t="s">
        <v>41</v>
      </c>
      <c r="D17" s="34">
        <v>44588</v>
      </c>
      <c r="E17" s="40">
        <v>275.05</v>
      </c>
      <c r="F17" s="40">
        <v>273.61666666666667</v>
      </c>
      <c r="G17" s="41">
        <v>271.43333333333334</v>
      </c>
      <c r="H17" s="41">
        <v>267.81666666666666</v>
      </c>
      <c r="I17" s="41">
        <v>265.63333333333333</v>
      </c>
      <c r="J17" s="41">
        <v>277.23333333333335</v>
      </c>
      <c r="K17" s="41">
        <v>279.41666666666674</v>
      </c>
      <c r="L17" s="41">
        <v>283.03333333333336</v>
      </c>
      <c r="M17" s="31">
        <v>275.8</v>
      </c>
      <c r="N17" s="31">
        <v>270</v>
      </c>
      <c r="O17" s="42">
        <v>10202400</v>
      </c>
      <c r="P17" s="43">
        <v>1.6317016317016316E-2</v>
      </c>
    </row>
    <row r="18" spans="1:16" ht="12.75" customHeight="1">
      <c r="A18" s="31">
        <v>8</v>
      </c>
      <c r="B18" s="32" t="s">
        <v>42</v>
      </c>
      <c r="C18" s="33" t="s">
        <v>43</v>
      </c>
      <c r="D18" s="34">
        <v>44588</v>
      </c>
      <c r="E18" s="40">
        <v>2260.35</v>
      </c>
      <c r="F18" s="40">
        <v>2249.9833333333336</v>
      </c>
      <c r="G18" s="41">
        <v>2231.9666666666672</v>
      </c>
      <c r="H18" s="41">
        <v>2203.5833333333335</v>
      </c>
      <c r="I18" s="41">
        <v>2185.5666666666671</v>
      </c>
      <c r="J18" s="41">
        <v>2278.3666666666672</v>
      </c>
      <c r="K18" s="41">
        <v>2296.3833333333337</v>
      </c>
      <c r="L18" s="41">
        <v>2324.7666666666673</v>
      </c>
      <c r="M18" s="31">
        <v>2268</v>
      </c>
      <c r="N18" s="31">
        <v>2221.6</v>
      </c>
      <c r="O18" s="42">
        <v>2678750</v>
      </c>
      <c r="P18" s="43">
        <v>2.693118650565459E-2</v>
      </c>
    </row>
    <row r="19" spans="1:16" ht="12.75" customHeight="1">
      <c r="A19" s="31">
        <v>9</v>
      </c>
      <c r="B19" s="32" t="s">
        <v>44</v>
      </c>
      <c r="C19" s="33" t="s">
        <v>45</v>
      </c>
      <c r="D19" s="34">
        <v>44588</v>
      </c>
      <c r="E19" s="40">
        <v>1724.85</v>
      </c>
      <c r="F19" s="40">
        <v>1727.6166666666668</v>
      </c>
      <c r="G19" s="41">
        <v>1714.2333333333336</v>
      </c>
      <c r="H19" s="41">
        <v>1703.6166666666668</v>
      </c>
      <c r="I19" s="41">
        <v>1690.2333333333336</v>
      </c>
      <c r="J19" s="41">
        <v>1738.2333333333336</v>
      </c>
      <c r="K19" s="41">
        <v>1751.6166666666668</v>
      </c>
      <c r="L19" s="41">
        <v>1762.2333333333336</v>
      </c>
      <c r="M19" s="31">
        <v>1741</v>
      </c>
      <c r="N19" s="31">
        <v>1717</v>
      </c>
      <c r="O19" s="42">
        <v>21002500</v>
      </c>
      <c r="P19" s="43">
        <v>-6.3162376987130958E-3</v>
      </c>
    </row>
    <row r="20" spans="1:16" ht="12.75" customHeight="1">
      <c r="A20" s="31">
        <v>10</v>
      </c>
      <c r="B20" s="32" t="s">
        <v>44</v>
      </c>
      <c r="C20" s="33" t="s">
        <v>46</v>
      </c>
      <c r="D20" s="34">
        <v>44588</v>
      </c>
      <c r="E20" s="40">
        <v>739.9</v>
      </c>
      <c r="F20" s="40">
        <v>738.81666666666661</v>
      </c>
      <c r="G20" s="41">
        <v>735.18333333333317</v>
      </c>
      <c r="H20" s="41">
        <v>730.46666666666658</v>
      </c>
      <c r="I20" s="41">
        <v>726.83333333333314</v>
      </c>
      <c r="J20" s="41">
        <v>743.53333333333319</v>
      </c>
      <c r="K20" s="41">
        <v>747.16666666666663</v>
      </c>
      <c r="L20" s="41">
        <v>751.88333333333321</v>
      </c>
      <c r="M20" s="31">
        <v>742.45</v>
      </c>
      <c r="N20" s="31">
        <v>734.1</v>
      </c>
      <c r="O20" s="42">
        <v>86605000</v>
      </c>
      <c r="P20" s="43">
        <v>-1.0381221523732625E-3</v>
      </c>
    </row>
    <row r="21" spans="1:16" ht="12.75" customHeight="1">
      <c r="A21" s="31">
        <v>11</v>
      </c>
      <c r="B21" s="32" t="s">
        <v>47</v>
      </c>
      <c r="C21" s="33" t="s">
        <v>48</v>
      </c>
      <c r="D21" s="34">
        <v>44588</v>
      </c>
      <c r="E21" s="40">
        <v>3653.35</v>
      </c>
      <c r="F21" s="40">
        <v>3651.2333333333336</v>
      </c>
      <c r="G21" s="41">
        <v>3637.4666666666672</v>
      </c>
      <c r="H21" s="41">
        <v>3621.5833333333335</v>
      </c>
      <c r="I21" s="41">
        <v>3607.8166666666671</v>
      </c>
      <c r="J21" s="41">
        <v>3667.1166666666672</v>
      </c>
      <c r="K21" s="41">
        <v>3680.8833333333337</v>
      </c>
      <c r="L21" s="41">
        <v>3696.7666666666673</v>
      </c>
      <c r="M21" s="31">
        <v>3665</v>
      </c>
      <c r="N21" s="31">
        <v>3635.35</v>
      </c>
      <c r="O21" s="42">
        <v>321800</v>
      </c>
      <c r="P21" s="43">
        <v>-2.1289537712895375E-2</v>
      </c>
    </row>
    <row r="22" spans="1:16" ht="12.75" customHeight="1">
      <c r="A22" s="31">
        <v>12</v>
      </c>
      <c r="B22" s="32" t="s">
        <v>49</v>
      </c>
      <c r="C22" s="33" t="s">
        <v>50</v>
      </c>
      <c r="D22" s="34">
        <v>44588</v>
      </c>
      <c r="E22" s="40">
        <v>640.15</v>
      </c>
      <c r="F22" s="40">
        <v>640.70000000000005</v>
      </c>
      <c r="G22" s="41">
        <v>636.40000000000009</v>
      </c>
      <c r="H22" s="41">
        <v>632.65000000000009</v>
      </c>
      <c r="I22" s="41">
        <v>628.35000000000014</v>
      </c>
      <c r="J22" s="41">
        <v>644.45000000000005</v>
      </c>
      <c r="K22" s="41">
        <v>648.75</v>
      </c>
      <c r="L22" s="41">
        <v>652.5</v>
      </c>
      <c r="M22" s="31">
        <v>645</v>
      </c>
      <c r="N22" s="31">
        <v>636.95000000000005</v>
      </c>
      <c r="O22" s="42">
        <v>8906000</v>
      </c>
      <c r="P22" s="43">
        <v>4.285069914298602E-3</v>
      </c>
    </row>
    <row r="23" spans="1:16" ht="12.75" customHeight="1">
      <c r="A23" s="31">
        <v>13</v>
      </c>
      <c r="B23" s="32" t="s">
        <v>42</v>
      </c>
      <c r="C23" s="33" t="s">
        <v>51</v>
      </c>
      <c r="D23" s="34">
        <v>44588</v>
      </c>
      <c r="E23" s="40">
        <v>388.3</v>
      </c>
      <c r="F23" s="40">
        <v>386.3</v>
      </c>
      <c r="G23" s="41">
        <v>381.90000000000003</v>
      </c>
      <c r="H23" s="41">
        <v>375.5</v>
      </c>
      <c r="I23" s="41">
        <v>371.1</v>
      </c>
      <c r="J23" s="41">
        <v>392.70000000000005</v>
      </c>
      <c r="K23" s="41">
        <v>397.1</v>
      </c>
      <c r="L23" s="41">
        <v>403.50000000000006</v>
      </c>
      <c r="M23" s="31">
        <v>390.7</v>
      </c>
      <c r="N23" s="31">
        <v>379.9</v>
      </c>
      <c r="O23" s="42">
        <v>13084500</v>
      </c>
      <c r="P23" s="43">
        <v>2.5149841344458808E-2</v>
      </c>
    </row>
    <row r="24" spans="1:16" ht="12.75" customHeight="1">
      <c r="A24" s="31">
        <v>14</v>
      </c>
      <c r="B24" s="32" t="s">
        <v>47</v>
      </c>
      <c r="C24" s="33" t="s">
        <v>52</v>
      </c>
      <c r="D24" s="34">
        <v>44588</v>
      </c>
      <c r="E24" s="40">
        <v>810.25</v>
      </c>
      <c r="F24" s="40">
        <v>810.01666666666677</v>
      </c>
      <c r="G24" s="41">
        <v>804.33333333333348</v>
      </c>
      <c r="H24" s="41">
        <v>798.41666666666674</v>
      </c>
      <c r="I24" s="41">
        <v>792.73333333333346</v>
      </c>
      <c r="J24" s="41">
        <v>815.93333333333351</v>
      </c>
      <c r="K24" s="41">
        <v>821.61666666666667</v>
      </c>
      <c r="L24" s="41">
        <v>827.53333333333353</v>
      </c>
      <c r="M24" s="31">
        <v>815.7</v>
      </c>
      <c r="N24" s="31">
        <v>804.1</v>
      </c>
      <c r="O24" s="42">
        <v>1628900</v>
      </c>
      <c r="P24" s="43">
        <v>1.2179208351457155E-2</v>
      </c>
    </row>
    <row r="25" spans="1:16" ht="12.75" customHeight="1">
      <c r="A25" s="31">
        <v>15</v>
      </c>
      <c r="B25" s="32" t="s">
        <v>44</v>
      </c>
      <c r="C25" s="33" t="s">
        <v>53</v>
      </c>
      <c r="D25" s="34">
        <v>44588</v>
      </c>
      <c r="E25" s="40">
        <v>5018.6499999999996</v>
      </c>
      <c r="F25" s="40">
        <v>5035.1333333333341</v>
      </c>
      <c r="G25" s="41">
        <v>4988.7166666666681</v>
      </c>
      <c r="H25" s="41">
        <v>4958.7833333333338</v>
      </c>
      <c r="I25" s="41">
        <v>4912.3666666666677</v>
      </c>
      <c r="J25" s="41">
        <v>5065.0666666666684</v>
      </c>
      <c r="K25" s="41">
        <v>5111.4833333333345</v>
      </c>
      <c r="L25" s="41">
        <v>5141.4166666666688</v>
      </c>
      <c r="M25" s="31">
        <v>5081.55</v>
      </c>
      <c r="N25" s="31">
        <v>5005.2</v>
      </c>
      <c r="O25" s="42">
        <v>2291125</v>
      </c>
      <c r="P25" s="43">
        <v>8.1904553893196461E-4</v>
      </c>
    </row>
    <row r="26" spans="1:16" ht="12.75" customHeight="1">
      <c r="A26" s="31">
        <v>16</v>
      </c>
      <c r="B26" s="275" t="s">
        <v>49</v>
      </c>
      <c r="C26" s="33" t="s">
        <v>54</v>
      </c>
      <c r="D26" s="34">
        <v>44588</v>
      </c>
      <c r="E26" s="40">
        <v>222.15</v>
      </c>
      <c r="F26" s="40">
        <v>222.08333333333334</v>
      </c>
      <c r="G26" s="41">
        <v>220.51666666666668</v>
      </c>
      <c r="H26" s="41">
        <v>218.88333333333333</v>
      </c>
      <c r="I26" s="41">
        <v>217.31666666666666</v>
      </c>
      <c r="J26" s="41">
        <v>223.7166666666667</v>
      </c>
      <c r="K26" s="41">
        <v>225.28333333333336</v>
      </c>
      <c r="L26" s="41">
        <v>226.91666666666671</v>
      </c>
      <c r="M26" s="31">
        <v>223.65</v>
      </c>
      <c r="N26" s="31">
        <v>220.45</v>
      </c>
      <c r="O26" s="42">
        <v>10110000</v>
      </c>
      <c r="P26" s="43">
        <v>2.7274981403421772E-3</v>
      </c>
    </row>
    <row r="27" spans="1:16" ht="12.75" customHeight="1">
      <c r="A27" s="31">
        <v>17</v>
      </c>
      <c r="B27" s="32" t="s">
        <v>49</v>
      </c>
      <c r="C27" s="33" t="s">
        <v>55</v>
      </c>
      <c r="D27" s="34">
        <v>44588</v>
      </c>
      <c r="E27" s="40">
        <v>127.9</v>
      </c>
      <c r="F27" s="40">
        <v>127.05</v>
      </c>
      <c r="G27" s="41">
        <v>125.25</v>
      </c>
      <c r="H27" s="41">
        <v>122.60000000000001</v>
      </c>
      <c r="I27" s="41">
        <v>120.80000000000001</v>
      </c>
      <c r="J27" s="41">
        <v>129.69999999999999</v>
      </c>
      <c r="K27" s="41">
        <v>131.49999999999997</v>
      </c>
      <c r="L27" s="41">
        <v>134.14999999999998</v>
      </c>
      <c r="M27" s="31">
        <v>128.85</v>
      </c>
      <c r="N27" s="31">
        <v>124.4</v>
      </c>
      <c r="O27" s="42">
        <v>36315000</v>
      </c>
      <c r="P27" s="43">
        <v>-2.1580989330746848E-2</v>
      </c>
    </row>
    <row r="28" spans="1:16" ht="12.75" customHeight="1">
      <c r="A28" s="31">
        <v>18</v>
      </c>
      <c r="B28" s="276" t="s">
        <v>56</v>
      </c>
      <c r="C28" s="33" t="s">
        <v>57</v>
      </c>
      <c r="D28" s="34">
        <v>44588</v>
      </c>
      <c r="E28" s="40">
        <v>3431.85</v>
      </c>
      <c r="F28" s="40">
        <v>3428.9833333333336</v>
      </c>
      <c r="G28" s="41">
        <v>3408.9666666666672</v>
      </c>
      <c r="H28" s="41">
        <v>3386.0833333333335</v>
      </c>
      <c r="I28" s="41">
        <v>3366.0666666666671</v>
      </c>
      <c r="J28" s="41">
        <v>3451.8666666666672</v>
      </c>
      <c r="K28" s="41">
        <v>3471.8833333333337</v>
      </c>
      <c r="L28" s="41">
        <v>3494.7666666666673</v>
      </c>
      <c r="M28" s="31">
        <v>3449</v>
      </c>
      <c r="N28" s="31">
        <v>3406.1</v>
      </c>
      <c r="O28" s="42">
        <v>3378900</v>
      </c>
      <c r="P28" s="43">
        <v>-2.0523523784676929E-2</v>
      </c>
    </row>
    <row r="29" spans="1:16" ht="12.75" customHeight="1">
      <c r="A29" s="31">
        <v>19</v>
      </c>
      <c r="B29" s="32" t="s">
        <v>44</v>
      </c>
      <c r="C29" s="33" t="s">
        <v>307</v>
      </c>
      <c r="D29" s="34">
        <v>44588</v>
      </c>
      <c r="E29" s="40">
        <v>2346.0500000000002</v>
      </c>
      <c r="F29" s="40">
        <v>2337.4833333333336</v>
      </c>
      <c r="G29" s="41">
        <v>2304.916666666667</v>
      </c>
      <c r="H29" s="41">
        <v>2263.7833333333333</v>
      </c>
      <c r="I29" s="41">
        <v>2231.2166666666667</v>
      </c>
      <c r="J29" s="41">
        <v>2378.6166666666672</v>
      </c>
      <c r="K29" s="41">
        <v>2411.1833333333338</v>
      </c>
      <c r="L29" s="41">
        <v>2452.3166666666675</v>
      </c>
      <c r="M29" s="31">
        <v>2370.0500000000002</v>
      </c>
      <c r="N29" s="31">
        <v>2296.35</v>
      </c>
      <c r="O29" s="42">
        <v>572550</v>
      </c>
      <c r="P29" s="43">
        <v>6.8240123140071829E-2</v>
      </c>
    </row>
    <row r="30" spans="1:16" ht="12.75" customHeight="1">
      <c r="A30" s="31">
        <v>20</v>
      </c>
      <c r="B30" s="32" t="s">
        <v>44</v>
      </c>
      <c r="C30" s="33" t="s">
        <v>308</v>
      </c>
      <c r="D30" s="34">
        <v>44588</v>
      </c>
      <c r="E30" s="40">
        <v>9096.2999999999993</v>
      </c>
      <c r="F30" s="40">
        <v>9064.1833333333325</v>
      </c>
      <c r="G30" s="41">
        <v>9016.116666666665</v>
      </c>
      <c r="H30" s="41">
        <v>8935.9333333333325</v>
      </c>
      <c r="I30" s="41">
        <v>8887.866666666665</v>
      </c>
      <c r="J30" s="41">
        <v>9144.366666666665</v>
      </c>
      <c r="K30" s="41">
        <v>9192.4333333333343</v>
      </c>
      <c r="L30" s="41">
        <v>9272.616666666665</v>
      </c>
      <c r="M30" s="31">
        <v>9112.25</v>
      </c>
      <c r="N30" s="31">
        <v>8984</v>
      </c>
      <c r="O30" s="42">
        <v>49050</v>
      </c>
      <c r="P30" s="43">
        <v>1.5527950310559006E-2</v>
      </c>
    </row>
    <row r="31" spans="1:16" ht="12.75" customHeight="1">
      <c r="A31" s="31">
        <v>21</v>
      </c>
      <c r="B31" s="32" t="s">
        <v>58</v>
      </c>
      <c r="C31" s="33" t="s">
        <v>59</v>
      </c>
      <c r="D31" s="34">
        <v>44588</v>
      </c>
      <c r="E31" s="40">
        <v>1072.45</v>
      </c>
      <c r="F31" s="40">
        <v>1069.9833333333333</v>
      </c>
      <c r="G31" s="41">
        <v>1047.9666666666667</v>
      </c>
      <c r="H31" s="41">
        <v>1023.4833333333333</v>
      </c>
      <c r="I31" s="41">
        <v>1001.4666666666667</v>
      </c>
      <c r="J31" s="41">
        <v>1094.4666666666667</v>
      </c>
      <c r="K31" s="41">
        <v>1116.4833333333336</v>
      </c>
      <c r="L31" s="41">
        <v>1140.9666666666667</v>
      </c>
      <c r="M31" s="31">
        <v>1092</v>
      </c>
      <c r="N31" s="31">
        <v>1045.5</v>
      </c>
      <c r="O31" s="42">
        <v>3463000</v>
      </c>
      <c r="P31" s="43">
        <v>-6.2153012863913337E-2</v>
      </c>
    </row>
    <row r="32" spans="1:16" ht="12.75" customHeight="1">
      <c r="A32" s="31">
        <v>22</v>
      </c>
      <c r="B32" s="32" t="s">
        <v>47</v>
      </c>
      <c r="C32" s="33" t="s">
        <v>60</v>
      </c>
      <c r="D32" s="34">
        <v>44588</v>
      </c>
      <c r="E32" s="40">
        <v>733.9</v>
      </c>
      <c r="F32" s="40">
        <v>734.75</v>
      </c>
      <c r="G32" s="41">
        <v>728.25</v>
      </c>
      <c r="H32" s="41">
        <v>722.6</v>
      </c>
      <c r="I32" s="41">
        <v>716.1</v>
      </c>
      <c r="J32" s="41">
        <v>740.4</v>
      </c>
      <c r="K32" s="41">
        <v>746.9</v>
      </c>
      <c r="L32" s="41">
        <v>752.55</v>
      </c>
      <c r="M32" s="31">
        <v>741.25</v>
      </c>
      <c r="N32" s="31">
        <v>729.1</v>
      </c>
      <c r="O32" s="42">
        <v>15029250</v>
      </c>
      <c r="P32" s="43">
        <v>-2.353571776629958E-2</v>
      </c>
    </row>
    <row r="33" spans="1:16" ht="12.75" customHeight="1">
      <c r="A33" s="31">
        <v>23</v>
      </c>
      <c r="B33" s="32" t="s">
        <v>58</v>
      </c>
      <c r="C33" s="33" t="s">
        <v>61</v>
      </c>
      <c r="D33" s="34">
        <v>44588</v>
      </c>
      <c r="E33" s="40">
        <v>698.05</v>
      </c>
      <c r="F33" s="40">
        <v>692.7833333333333</v>
      </c>
      <c r="G33" s="41">
        <v>685.76666666666665</v>
      </c>
      <c r="H33" s="41">
        <v>673.48333333333335</v>
      </c>
      <c r="I33" s="41">
        <v>666.4666666666667</v>
      </c>
      <c r="J33" s="41">
        <v>705.06666666666661</v>
      </c>
      <c r="K33" s="41">
        <v>712.08333333333326</v>
      </c>
      <c r="L33" s="41">
        <v>724.36666666666656</v>
      </c>
      <c r="M33" s="31">
        <v>699.8</v>
      </c>
      <c r="N33" s="31">
        <v>680.5</v>
      </c>
      <c r="O33" s="42">
        <v>48733200</v>
      </c>
      <c r="P33" s="43">
        <v>-6.5726511456703787E-2</v>
      </c>
    </row>
    <row r="34" spans="1:16" ht="12.75" customHeight="1">
      <c r="A34" s="31">
        <v>24</v>
      </c>
      <c r="B34" s="32" t="s">
        <v>49</v>
      </c>
      <c r="C34" s="33" t="s">
        <v>62</v>
      </c>
      <c r="D34" s="34">
        <v>44588</v>
      </c>
      <c r="E34" s="40">
        <v>3287.25</v>
      </c>
      <c r="F34" s="40">
        <v>3282.2833333333328</v>
      </c>
      <c r="G34" s="41">
        <v>3264.9166666666656</v>
      </c>
      <c r="H34" s="41">
        <v>3242.5833333333326</v>
      </c>
      <c r="I34" s="41">
        <v>3225.2166666666653</v>
      </c>
      <c r="J34" s="41">
        <v>3304.6166666666659</v>
      </c>
      <c r="K34" s="41">
        <v>3321.9833333333327</v>
      </c>
      <c r="L34" s="41">
        <v>3344.3166666666662</v>
      </c>
      <c r="M34" s="31">
        <v>3299.65</v>
      </c>
      <c r="N34" s="31">
        <v>3259.95</v>
      </c>
      <c r="O34" s="42">
        <v>3179500</v>
      </c>
      <c r="P34" s="43">
        <v>-1.3879196712413739E-2</v>
      </c>
    </row>
    <row r="35" spans="1:16" ht="12.75" customHeight="1">
      <c r="A35" s="31">
        <v>25</v>
      </c>
      <c r="B35" s="32" t="s">
        <v>63</v>
      </c>
      <c r="C35" s="33" t="s">
        <v>64</v>
      </c>
      <c r="D35" s="34">
        <v>44588</v>
      </c>
      <c r="E35" s="40">
        <v>17057.400000000001</v>
      </c>
      <c r="F35" s="40">
        <v>16883.483333333334</v>
      </c>
      <c r="G35" s="41">
        <v>16672.966666666667</v>
      </c>
      <c r="H35" s="41">
        <v>16288.533333333333</v>
      </c>
      <c r="I35" s="41">
        <v>16078.016666666666</v>
      </c>
      <c r="J35" s="41">
        <v>17267.916666666668</v>
      </c>
      <c r="K35" s="41">
        <v>17478.433333333338</v>
      </c>
      <c r="L35" s="41">
        <v>17862.866666666669</v>
      </c>
      <c r="M35" s="31">
        <v>17094</v>
      </c>
      <c r="N35" s="31">
        <v>16499.05</v>
      </c>
      <c r="O35" s="42">
        <v>580050</v>
      </c>
      <c r="P35" s="43">
        <v>3.7378163283555393E-2</v>
      </c>
    </row>
    <row r="36" spans="1:16" ht="12.75" customHeight="1">
      <c r="A36" s="31">
        <v>26</v>
      </c>
      <c r="B36" s="32" t="s">
        <v>63</v>
      </c>
      <c r="C36" s="33" t="s">
        <v>65</v>
      </c>
      <c r="D36" s="34">
        <v>44588</v>
      </c>
      <c r="E36" s="40">
        <v>7262.4</v>
      </c>
      <c r="F36" s="40">
        <v>7174.833333333333</v>
      </c>
      <c r="G36" s="41">
        <v>7068.7166666666662</v>
      </c>
      <c r="H36" s="41">
        <v>6875.0333333333328</v>
      </c>
      <c r="I36" s="41">
        <v>6768.9166666666661</v>
      </c>
      <c r="J36" s="41">
        <v>7368.5166666666664</v>
      </c>
      <c r="K36" s="41">
        <v>7474.6333333333332</v>
      </c>
      <c r="L36" s="41">
        <v>7668.3166666666666</v>
      </c>
      <c r="M36" s="31">
        <v>7280.95</v>
      </c>
      <c r="N36" s="31">
        <v>6981.15</v>
      </c>
      <c r="O36" s="42">
        <v>3947875</v>
      </c>
      <c r="P36" s="43">
        <v>4.3135053010536051E-2</v>
      </c>
    </row>
    <row r="37" spans="1:16" ht="12.75" customHeight="1">
      <c r="A37" s="31">
        <v>27</v>
      </c>
      <c r="B37" s="32" t="s">
        <v>49</v>
      </c>
      <c r="C37" s="33" t="s">
        <v>66</v>
      </c>
      <c r="D37" s="34">
        <v>44588</v>
      </c>
      <c r="E37" s="40">
        <v>2333</v>
      </c>
      <c r="F37" s="40">
        <v>2326.2333333333331</v>
      </c>
      <c r="G37" s="41">
        <v>2312.5666666666662</v>
      </c>
      <c r="H37" s="41">
        <v>2292.1333333333332</v>
      </c>
      <c r="I37" s="41">
        <v>2278.4666666666662</v>
      </c>
      <c r="J37" s="41">
        <v>2346.6666666666661</v>
      </c>
      <c r="K37" s="41">
        <v>2360.333333333333</v>
      </c>
      <c r="L37" s="41">
        <v>2380.766666666666</v>
      </c>
      <c r="M37" s="31">
        <v>2339.9</v>
      </c>
      <c r="N37" s="31">
        <v>2305.8000000000002</v>
      </c>
      <c r="O37" s="42">
        <v>1394400</v>
      </c>
      <c r="P37" s="43">
        <v>-1.3861386138613862E-2</v>
      </c>
    </row>
    <row r="38" spans="1:16" ht="12.75" customHeight="1">
      <c r="A38" s="31">
        <v>28</v>
      </c>
      <c r="B38" s="32" t="s">
        <v>44</v>
      </c>
      <c r="C38" s="33" t="s">
        <v>316</v>
      </c>
      <c r="D38" s="34">
        <v>44588</v>
      </c>
      <c r="E38" s="40">
        <v>376.2</v>
      </c>
      <c r="F38" s="40">
        <v>372.95</v>
      </c>
      <c r="G38" s="41">
        <v>368.09999999999997</v>
      </c>
      <c r="H38" s="41">
        <v>360</v>
      </c>
      <c r="I38" s="41">
        <v>355.15</v>
      </c>
      <c r="J38" s="41">
        <v>381.04999999999995</v>
      </c>
      <c r="K38" s="41">
        <v>385.9</v>
      </c>
      <c r="L38" s="41">
        <v>393.99999999999994</v>
      </c>
      <c r="M38" s="31">
        <v>377.8</v>
      </c>
      <c r="N38" s="31">
        <v>364.85</v>
      </c>
      <c r="O38" s="42">
        <v>1004800</v>
      </c>
      <c r="P38" s="43">
        <v>0.84164222873900296</v>
      </c>
    </row>
    <row r="39" spans="1:16" ht="12.75" customHeight="1">
      <c r="A39" s="31">
        <v>29</v>
      </c>
      <c r="B39" s="32" t="s">
        <v>58</v>
      </c>
      <c r="C39" s="33" t="s">
        <v>67</v>
      </c>
      <c r="D39" s="34">
        <v>44588</v>
      </c>
      <c r="E39" s="40">
        <v>254.55</v>
      </c>
      <c r="F39" s="40">
        <v>254.86666666666667</v>
      </c>
      <c r="G39" s="41">
        <v>249.93333333333334</v>
      </c>
      <c r="H39" s="41">
        <v>245.31666666666666</v>
      </c>
      <c r="I39" s="41">
        <v>240.38333333333333</v>
      </c>
      <c r="J39" s="41">
        <v>259.48333333333335</v>
      </c>
      <c r="K39" s="41">
        <v>264.41666666666674</v>
      </c>
      <c r="L39" s="41">
        <v>269.03333333333336</v>
      </c>
      <c r="M39" s="31">
        <v>259.8</v>
      </c>
      <c r="N39" s="31">
        <v>250.25</v>
      </c>
      <c r="O39" s="42">
        <v>24179400</v>
      </c>
      <c r="P39" s="43">
        <v>7.3009026280054318E-2</v>
      </c>
    </row>
    <row r="40" spans="1:16" ht="12.75" customHeight="1">
      <c r="A40" s="31">
        <v>30</v>
      </c>
      <c r="B40" s="32" t="s">
        <v>58</v>
      </c>
      <c r="C40" s="33" t="s">
        <v>68</v>
      </c>
      <c r="D40" s="34">
        <v>44588</v>
      </c>
      <c r="E40" s="40">
        <v>84.2</v>
      </c>
      <c r="F40" s="40">
        <v>83.466666666666683</v>
      </c>
      <c r="G40" s="41">
        <v>82.53333333333336</v>
      </c>
      <c r="H40" s="41">
        <v>80.866666666666674</v>
      </c>
      <c r="I40" s="41">
        <v>79.933333333333351</v>
      </c>
      <c r="J40" s="41">
        <v>85.133333333333368</v>
      </c>
      <c r="K40" s="41">
        <v>86.066666666666677</v>
      </c>
      <c r="L40" s="41">
        <v>87.733333333333377</v>
      </c>
      <c r="M40" s="31">
        <v>84.4</v>
      </c>
      <c r="N40" s="31">
        <v>81.8</v>
      </c>
      <c r="O40" s="42">
        <v>140926500</v>
      </c>
      <c r="P40" s="43">
        <v>2.6329243353783231E-2</v>
      </c>
    </row>
    <row r="41" spans="1:16" ht="12.75" customHeight="1">
      <c r="A41" s="31">
        <v>31</v>
      </c>
      <c r="B41" s="32" t="s">
        <v>56</v>
      </c>
      <c r="C41" s="33" t="s">
        <v>69</v>
      </c>
      <c r="D41" s="34">
        <v>44588</v>
      </c>
      <c r="E41" s="40">
        <v>1870.15</v>
      </c>
      <c r="F41" s="40">
        <v>1875.9333333333334</v>
      </c>
      <c r="G41" s="41">
        <v>1859.2166666666667</v>
      </c>
      <c r="H41" s="41">
        <v>1848.2833333333333</v>
      </c>
      <c r="I41" s="41">
        <v>1831.5666666666666</v>
      </c>
      <c r="J41" s="41">
        <v>1886.8666666666668</v>
      </c>
      <c r="K41" s="41">
        <v>1903.5833333333335</v>
      </c>
      <c r="L41" s="41">
        <v>1914.5166666666669</v>
      </c>
      <c r="M41" s="31">
        <v>1892.65</v>
      </c>
      <c r="N41" s="31">
        <v>1865</v>
      </c>
      <c r="O41" s="42">
        <v>1510850</v>
      </c>
      <c r="P41" s="43">
        <v>0.17644539614561028</v>
      </c>
    </row>
    <row r="42" spans="1:16" ht="12.75" customHeight="1">
      <c r="A42" s="31">
        <v>32</v>
      </c>
      <c r="B42" s="32" t="s">
        <v>70</v>
      </c>
      <c r="C42" s="33" t="s">
        <v>71</v>
      </c>
      <c r="D42" s="34">
        <v>44588</v>
      </c>
      <c r="E42" s="40">
        <v>212.15</v>
      </c>
      <c r="F42" s="40">
        <v>211.66666666666666</v>
      </c>
      <c r="G42" s="41">
        <v>210.33333333333331</v>
      </c>
      <c r="H42" s="41">
        <v>208.51666666666665</v>
      </c>
      <c r="I42" s="41">
        <v>207.18333333333331</v>
      </c>
      <c r="J42" s="41">
        <v>213.48333333333332</v>
      </c>
      <c r="K42" s="41">
        <v>214.81666666666663</v>
      </c>
      <c r="L42" s="41">
        <v>216.63333333333333</v>
      </c>
      <c r="M42" s="31">
        <v>213</v>
      </c>
      <c r="N42" s="31">
        <v>209.85</v>
      </c>
      <c r="O42" s="42">
        <v>21454800</v>
      </c>
      <c r="P42" s="43">
        <v>7.0896845090393477E-4</v>
      </c>
    </row>
    <row r="43" spans="1:16" ht="12.75" customHeight="1">
      <c r="A43" s="31">
        <v>33</v>
      </c>
      <c r="B43" s="32" t="s">
        <v>56</v>
      </c>
      <c r="C43" s="33" t="s">
        <v>72</v>
      </c>
      <c r="D43" s="34">
        <v>44588</v>
      </c>
      <c r="E43" s="40">
        <v>780.5</v>
      </c>
      <c r="F43" s="40">
        <v>777.19999999999993</v>
      </c>
      <c r="G43" s="41">
        <v>771.89999999999986</v>
      </c>
      <c r="H43" s="41">
        <v>763.3</v>
      </c>
      <c r="I43" s="41">
        <v>757.99999999999989</v>
      </c>
      <c r="J43" s="41">
        <v>785.79999999999984</v>
      </c>
      <c r="K43" s="41">
        <v>791.0999999999998</v>
      </c>
      <c r="L43" s="41">
        <v>799.69999999999982</v>
      </c>
      <c r="M43" s="31">
        <v>782.5</v>
      </c>
      <c r="N43" s="31">
        <v>768.6</v>
      </c>
      <c r="O43" s="42">
        <v>5007200</v>
      </c>
      <c r="P43" s="43">
        <v>1.1555555555555555E-2</v>
      </c>
    </row>
    <row r="44" spans="1:16" ht="12.75" customHeight="1">
      <c r="A44" s="31">
        <v>34</v>
      </c>
      <c r="B44" s="32" t="s">
        <v>49</v>
      </c>
      <c r="C44" s="33" t="s">
        <v>73</v>
      </c>
      <c r="D44" s="34">
        <v>44588</v>
      </c>
      <c r="E44" s="40">
        <v>714.25</v>
      </c>
      <c r="F44" s="40">
        <v>711.08333333333337</v>
      </c>
      <c r="G44" s="41">
        <v>704.16666666666674</v>
      </c>
      <c r="H44" s="41">
        <v>694.08333333333337</v>
      </c>
      <c r="I44" s="41">
        <v>687.16666666666674</v>
      </c>
      <c r="J44" s="41">
        <v>721.16666666666674</v>
      </c>
      <c r="K44" s="41">
        <v>728.08333333333348</v>
      </c>
      <c r="L44" s="41">
        <v>738.16666666666674</v>
      </c>
      <c r="M44" s="31">
        <v>718</v>
      </c>
      <c r="N44" s="31">
        <v>701</v>
      </c>
      <c r="O44" s="42">
        <v>8005500</v>
      </c>
      <c r="P44" s="43">
        <v>-1.1758170539764837E-2</v>
      </c>
    </row>
    <row r="45" spans="1:16" ht="12.75" customHeight="1">
      <c r="A45" s="31">
        <v>35</v>
      </c>
      <c r="B45" s="32" t="s">
        <v>74</v>
      </c>
      <c r="C45" s="33" t="s">
        <v>75</v>
      </c>
      <c r="D45" s="34">
        <v>44588</v>
      </c>
      <c r="E45" s="40">
        <v>693.3</v>
      </c>
      <c r="F45" s="40">
        <v>691.05000000000007</v>
      </c>
      <c r="G45" s="41">
        <v>687.60000000000014</v>
      </c>
      <c r="H45" s="41">
        <v>681.90000000000009</v>
      </c>
      <c r="I45" s="41">
        <v>678.45000000000016</v>
      </c>
      <c r="J45" s="41">
        <v>696.75000000000011</v>
      </c>
      <c r="K45" s="41">
        <v>700.20000000000016</v>
      </c>
      <c r="L45" s="41">
        <v>705.90000000000009</v>
      </c>
      <c r="M45" s="31">
        <v>694.5</v>
      </c>
      <c r="N45" s="31">
        <v>685.35</v>
      </c>
      <c r="O45" s="42">
        <v>68538700</v>
      </c>
      <c r="P45" s="43">
        <v>-8.4250745612226667E-3</v>
      </c>
    </row>
    <row r="46" spans="1:16" ht="12.75" customHeight="1">
      <c r="A46" s="31">
        <v>36</v>
      </c>
      <c r="B46" s="32" t="s">
        <v>70</v>
      </c>
      <c r="C46" s="33" t="s">
        <v>76</v>
      </c>
      <c r="D46" s="34">
        <v>44588</v>
      </c>
      <c r="E46" s="40">
        <v>61.05</v>
      </c>
      <c r="F46" s="40">
        <v>60.466666666666669</v>
      </c>
      <c r="G46" s="41">
        <v>59.733333333333334</v>
      </c>
      <c r="H46" s="41">
        <v>58.416666666666664</v>
      </c>
      <c r="I46" s="41">
        <v>57.68333333333333</v>
      </c>
      <c r="J46" s="41">
        <v>61.783333333333339</v>
      </c>
      <c r="K46" s="41">
        <v>62.516666666666673</v>
      </c>
      <c r="L46" s="41">
        <v>63.833333333333343</v>
      </c>
      <c r="M46" s="31">
        <v>61.2</v>
      </c>
      <c r="N46" s="31">
        <v>59.15</v>
      </c>
      <c r="O46" s="42">
        <v>117075000</v>
      </c>
      <c r="P46" s="43">
        <v>1.9848166102625079E-2</v>
      </c>
    </row>
    <row r="47" spans="1:16" ht="12.75" customHeight="1">
      <c r="A47" s="31">
        <v>37</v>
      </c>
      <c r="B47" s="32" t="s">
        <v>47</v>
      </c>
      <c r="C47" s="33" t="s">
        <v>77</v>
      </c>
      <c r="D47" s="34">
        <v>44588</v>
      </c>
      <c r="E47" s="40">
        <v>365</v>
      </c>
      <c r="F47" s="40">
        <v>366.0333333333333</v>
      </c>
      <c r="G47" s="41">
        <v>363.31666666666661</v>
      </c>
      <c r="H47" s="41">
        <v>361.63333333333333</v>
      </c>
      <c r="I47" s="41">
        <v>358.91666666666663</v>
      </c>
      <c r="J47" s="41">
        <v>367.71666666666658</v>
      </c>
      <c r="K47" s="41">
        <v>370.43333333333328</v>
      </c>
      <c r="L47" s="41">
        <v>372.11666666666656</v>
      </c>
      <c r="M47" s="31">
        <v>368.75</v>
      </c>
      <c r="N47" s="31">
        <v>364.35</v>
      </c>
      <c r="O47" s="42">
        <v>17463900</v>
      </c>
      <c r="P47" s="43">
        <v>6.6286623359406074E-3</v>
      </c>
    </row>
    <row r="48" spans="1:16" ht="12.75" customHeight="1">
      <c r="A48" s="31">
        <v>38</v>
      </c>
      <c r="B48" s="32" t="s">
        <v>49</v>
      </c>
      <c r="C48" s="33" t="s">
        <v>78</v>
      </c>
      <c r="D48" s="34">
        <v>44588</v>
      </c>
      <c r="E48" s="40">
        <v>17304.3</v>
      </c>
      <c r="F48" s="40">
        <v>17314.766666666666</v>
      </c>
      <c r="G48" s="41">
        <v>17189.533333333333</v>
      </c>
      <c r="H48" s="41">
        <v>17074.766666666666</v>
      </c>
      <c r="I48" s="41">
        <v>16949.533333333333</v>
      </c>
      <c r="J48" s="41">
        <v>17429.533333333333</v>
      </c>
      <c r="K48" s="41">
        <v>17554.766666666663</v>
      </c>
      <c r="L48" s="41">
        <v>17669.533333333333</v>
      </c>
      <c r="M48" s="31">
        <v>17440</v>
      </c>
      <c r="N48" s="31">
        <v>17200</v>
      </c>
      <c r="O48" s="42">
        <v>167000</v>
      </c>
      <c r="P48" s="43">
        <v>3.3042955842595375E-3</v>
      </c>
    </row>
    <row r="49" spans="1:16" ht="12.75" customHeight="1">
      <c r="A49" s="31">
        <v>39</v>
      </c>
      <c r="B49" s="32" t="s">
        <v>79</v>
      </c>
      <c r="C49" s="33" t="s">
        <v>80</v>
      </c>
      <c r="D49" s="34">
        <v>44588</v>
      </c>
      <c r="E49" s="40">
        <v>388.4</v>
      </c>
      <c r="F49" s="40">
        <v>387.63333333333338</v>
      </c>
      <c r="G49" s="41">
        <v>385.91666666666674</v>
      </c>
      <c r="H49" s="41">
        <v>383.43333333333334</v>
      </c>
      <c r="I49" s="41">
        <v>381.7166666666667</v>
      </c>
      <c r="J49" s="41">
        <v>390.11666666666679</v>
      </c>
      <c r="K49" s="41">
        <v>391.83333333333337</v>
      </c>
      <c r="L49" s="41">
        <v>394.31666666666683</v>
      </c>
      <c r="M49" s="31">
        <v>389.35</v>
      </c>
      <c r="N49" s="31">
        <v>385.15</v>
      </c>
      <c r="O49" s="42">
        <v>27487800</v>
      </c>
      <c r="P49" s="43">
        <v>1.5967001530170982E-2</v>
      </c>
    </row>
    <row r="50" spans="1:16" ht="12.75" customHeight="1">
      <c r="A50" s="31">
        <v>40</v>
      </c>
      <c r="B50" s="32" t="s">
        <v>56</v>
      </c>
      <c r="C50" s="33" t="s">
        <v>81</v>
      </c>
      <c r="D50" s="34">
        <v>44588</v>
      </c>
      <c r="E50" s="40">
        <v>3629.65</v>
      </c>
      <c r="F50" s="40">
        <v>3623.75</v>
      </c>
      <c r="G50" s="41">
        <v>3605.95</v>
      </c>
      <c r="H50" s="41">
        <v>3582.25</v>
      </c>
      <c r="I50" s="41">
        <v>3564.45</v>
      </c>
      <c r="J50" s="41">
        <v>3647.45</v>
      </c>
      <c r="K50" s="41">
        <v>3665.25</v>
      </c>
      <c r="L50" s="41">
        <v>3688.95</v>
      </c>
      <c r="M50" s="31">
        <v>3641.55</v>
      </c>
      <c r="N50" s="31">
        <v>3600.05</v>
      </c>
      <c r="O50" s="42">
        <v>1258400</v>
      </c>
      <c r="P50" s="43">
        <v>-4.5878816642936247E-3</v>
      </c>
    </row>
    <row r="51" spans="1:16" ht="12.75" customHeight="1">
      <c r="A51" s="31">
        <v>41</v>
      </c>
      <c r="B51" s="32" t="s">
        <v>87</v>
      </c>
      <c r="C51" s="33" t="s">
        <v>322</v>
      </c>
      <c r="D51" s="34">
        <v>44588</v>
      </c>
      <c r="E51" s="40">
        <v>570.25</v>
      </c>
      <c r="F51" s="40">
        <v>564.56666666666672</v>
      </c>
      <c r="G51" s="41">
        <v>555.18333333333339</v>
      </c>
      <c r="H51" s="41">
        <v>540.11666666666667</v>
      </c>
      <c r="I51" s="41">
        <v>530.73333333333335</v>
      </c>
      <c r="J51" s="41">
        <v>579.63333333333344</v>
      </c>
      <c r="K51" s="41">
        <v>589.01666666666688</v>
      </c>
      <c r="L51" s="41">
        <v>604.08333333333348</v>
      </c>
      <c r="M51" s="31">
        <v>573.95000000000005</v>
      </c>
      <c r="N51" s="31">
        <v>549.5</v>
      </c>
      <c r="O51" s="42">
        <v>4807400</v>
      </c>
      <c r="P51" s="43">
        <v>9.117733844791974E-2</v>
      </c>
    </row>
    <row r="52" spans="1:16" ht="12.75" customHeight="1">
      <c r="A52" s="31">
        <v>42</v>
      </c>
      <c r="B52" s="32" t="s">
        <v>47</v>
      </c>
      <c r="C52" s="33" t="s">
        <v>82</v>
      </c>
      <c r="D52" s="34">
        <v>44588</v>
      </c>
      <c r="E52" s="40">
        <v>478.4</v>
      </c>
      <c r="F52" s="40">
        <v>481.26666666666665</v>
      </c>
      <c r="G52" s="41">
        <v>474.5333333333333</v>
      </c>
      <c r="H52" s="41">
        <v>470.66666666666663</v>
      </c>
      <c r="I52" s="41">
        <v>463.93333333333328</v>
      </c>
      <c r="J52" s="41">
        <v>485.13333333333333</v>
      </c>
      <c r="K52" s="41">
        <v>491.86666666666667</v>
      </c>
      <c r="L52" s="41">
        <v>495.73333333333335</v>
      </c>
      <c r="M52" s="31">
        <v>488</v>
      </c>
      <c r="N52" s="31">
        <v>477.4</v>
      </c>
      <c r="O52" s="42">
        <v>17615400</v>
      </c>
      <c r="P52" s="43">
        <v>8.7500000000000002E-4</v>
      </c>
    </row>
    <row r="53" spans="1:16" ht="12.75" customHeight="1">
      <c r="A53" s="31">
        <v>43</v>
      </c>
      <c r="B53" s="32" t="s">
        <v>58</v>
      </c>
      <c r="C53" s="33" t="s">
        <v>83</v>
      </c>
      <c r="D53" s="34">
        <v>44588</v>
      </c>
      <c r="E53" s="40">
        <v>206.45</v>
      </c>
      <c r="F53" s="40">
        <v>204.31666666666663</v>
      </c>
      <c r="G53" s="41">
        <v>201.28333333333327</v>
      </c>
      <c r="H53" s="41">
        <v>196.11666666666665</v>
      </c>
      <c r="I53" s="41">
        <v>193.08333333333329</v>
      </c>
      <c r="J53" s="41">
        <v>209.48333333333326</v>
      </c>
      <c r="K53" s="41">
        <v>212.51666666666662</v>
      </c>
      <c r="L53" s="41">
        <v>217.68333333333325</v>
      </c>
      <c r="M53" s="31">
        <v>207.35</v>
      </c>
      <c r="N53" s="31">
        <v>199.15</v>
      </c>
      <c r="O53" s="42">
        <v>54016200</v>
      </c>
      <c r="P53" s="43">
        <v>2.9999999999999997E-4</v>
      </c>
    </row>
    <row r="54" spans="1:16" ht="12.75" customHeight="1">
      <c r="A54" s="31">
        <v>44</v>
      </c>
      <c r="B54" s="32" t="s">
        <v>63</v>
      </c>
      <c r="C54" s="33" t="s">
        <v>330</v>
      </c>
      <c r="D54" s="34">
        <v>44588</v>
      </c>
      <c r="E54" s="40">
        <v>576</v>
      </c>
      <c r="F54" s="40">
        <v>571.1</v>
      </c>
      <c r="G54" s="41">
        <v>563.30000000000007</v>
      </c>
      <c r="H54" s="41">
        <v>550.6</v>
      </c>
      <c r="I54" s="41">
        <v>542.80000000000007</v>
      </c>
      <c r="J54" s="41">
        <v>583.80000000000007</v>
      </c>
      <c r="K54" s="41">
        <v>591.6</v>
      </c>
      <c r="L54" s="41">
        <v>604.30000000000007</v>
      </c>
      <c r="M54" s="31">
        <v>578.9</v>
      </c>
      <c r="N54" s="31">
        <v>558.4</v>
      </c>
      <c r="O54" s="42">
        <v>3905850</v>
      </c>
      <c r="P54" s="43">
        <v>5.0175614651279477E-3</v>
      </c>
    </row>
    <row r="55" spans="1:16" ht="12.75" customHeight="1">
      <c r="A55" s="31">
        <v>45</v>
      </c>
      <c r="B55" s="32" t="s">
        <v>44</v>
      </c>
      <c r="C55" s="33" t="s">
        <v>341</v>
      </c>
      <c r="D55" s="34">
        <v>44588</v>
      </c>
      <c r="E55" s="40">
        <v>402.75</v>
      </c>
      <c r="F55" s="40">
        <v>401.48333333333335</v>
      </c>
      <c r="G55" s="41">
        <v>396.4666666666667</v>
      </c>
      <c r="H55" s="41">
        <v>390.18333333333334</v>
      </c>
      <c r="I55" s="41">
        <v>385.16666666666669</v>
      </c>
      <c r="J55" s="41">
        <v>407.76666666666671</v>
      </c>
      <c r="K55" s="41">
        <v>412.78333333333336</v>
      </c>
      <c r="L55" s="41">
        <v>419.06666666666672</v>
      </c>
      <c r="M55" s="31">
        <v>406.5</v>
      </c>
      <c r="N55" s="31">
        <v>395.2</v>
      </c>
      <c r="O55" s="42">
        <v>2082000</v>
      </c>
      <c r="P55" s="43">
        <v>4.6757164404223228E-2</v>
      </c>
    </row>
    <row r="56" spans="1:16" ht="12.75" customHeight="1">
      <c r="A56" s="31">
        <v>46</v>
      </c>
      <c r="B56" s="32" t="s">
        <v>63</v>
      </c>
      <c r="C56" s="33" t="s">
        <v>84</v>
      </c>
      <c r="D56" s="34">
        <v>44588</v>
      </c>
      <c r="E56" s="40">
        <v>538.25</v>
      </c>
      <c r="F56" s="40">
        <v>532.36666666666667</v>
      </c>
      <c r="G56" s="41">
        <v>523.83333333333337</v>
      </c>
      <c r="H56" s="41">
        <v>509.41666666666674</v>
      </c>
      <c r="I56" s="41">
        <v>500.88333333333344</v>
      </c>
      <c r="J56" s="41">
        <v>546.7833333333333</v>
      </c>
      <c r="K56" s="41">
        <v>555.31666666666661</v>
      </c>
      <c r="L56" s="41">
        <v>569.73333333333323</v>
      </c>
      <c r="M56" s="31">
        <v>540.9</v>
      </c>
      <c r="N56" s="31">
        <v>517.95000000000005</v>
      </c>
      <c r="O56" s="42">
        <v>7895000</v>
      </c>
      <c r="P56" s="43">
        <v>-2.5158203426454698E-2</v>
      </c>
    </row>
    <row r="57" spans="1:16" ht="12.75" customHeight="1">
      <c r="A57" s="31">
        <v>47</v>
      </c>
      <c r="B57" s="32" t="s">
        <v>47</v>
      </c>
      <c r="C57" s="33" t="s">
        <v>85</v>
      </c>
      <c r="D57" s="34">
        <v>44588</v>
      </c>
      <c r="E57" s="40">
        <v>933.95</v>
      </c>
      <c r="F57" s="40">
        <v>938</v>
      </c>
      <c r="G57" s="41">
        <v>925.45</v>
      </c>
      <c r="H57" s="41">
        <v>916.95</v>
      </c>
      <c r="I57" s="41">
        <v>904.40000000000009</v>
      </c>
      <c r="J57" s="41">
        <v>946.5</v>
      </c>
      <c r="K57" s="41">
        <v>959.05</v>
      </c>
      <c r="L57" s="41">
        <v>967.55</v>
      </c>
      <c r="M57" s="31">
        <v>950.55</v>
      </c>
      <c r="N57" s="31">
        <v>929.5</v>
      </c>
      <c r="O57" s="42">
        <v>9948900</v>
      </c>
      <c r="P57" s="43">
        <v>1.3441038204330265E-2</v>
      </c>
    </row>
    <row r="58" spans="1:16" ht="12.75" customHeight="1">
      <c r="A58" s="31">
        <v>48</v>
      </c>
      <c r="B58" s="32" t="s">
        <v>44</v>
      </c>
      <c r="C58" s="33" t="s">
        <v>86</v>
      </c>
      <c r="D58" s="34">
        <v>44588</v>
      </c>
      <c r="E58" s="40">
        <v>155.65</v>
      </c>
      <c r="F58" s="40">
        <v>153.16666666666666</v>
      </c>
      <c r="G58" s="41">
        <v>150.18333333333331</v>
      </c>
      <c r="H58" s="41">
        <v>144.71666666666664</v>
      </c>
      <c r="I58" s="41">
        <v>141.73333333333329</v>
      </c>
      <c r="J58" s="41">
        <v>158.63333333333333</v>
      </c>
      <c r="K58" s="41">
        <v>161.61666666666667</v>
      </c>
      <c r="L58" s="41">
        <v>167.08333333333334</v>
      </c>
      <c r="M58" s="31">
        <v>156.15</v>
      </c>
      <c r="N58" s="31">
        <v>147.69999999999999</v>
      </c>
      <c r="O58" s="42">
        <v>44948400</v>
      </c>
      <c r="P58" s="43">
        <v>-4.3952117205645881E-2</v>
      </c>
    </row>
    <row r="59" spans="1:16" ht="12.75" customHeight="1">
      <c r="A59" s="31">
        <v>49</v>
      </c>
      <c r="B59" s="32" t="s">
        <v>87</v>
      </c>
      <c r="C59" s="33" t="s">
        <v>88</v>
      </c>
      <c r="D59" s="34">
        <v>44588</v>
      </c>
      <c r="E59" s="40">
        <v>5971.7</v>
      </c>
      <c r="F59" s="40">
        <v>5946.5999999999995</v>
      </c>
      <c r="G59" s="41">
        <v>5869.0999999999985</v>
      </c>
      <c r="H59" s="41">
        <v>5766.4999999999991</v>
      </c>
      <c r="I59" s="41">
        <v>5688.9999999999982</v>
      </c>
      <c r="J59" s="41">
        <v>6049.1999999999989</v>
      </c>
      <c r="K59" s="41">
        <v>6126.7000000000007</v>
      </c>
      <c r="L59" s="41">
        <v>6229.2999999999993</v>
      </c>
      <c r="M59" s="31">
        <v>6024.1</v>
      </c>
      <c r="N59" s="31">
        <v>5844</v>
      </c>
      <c r="O59" s="42">
        <v>650400</v>
      </c>
      <c r="P59" s="43">
        <v>1.704456606724003E-2</v>
      </c>
    </row>
    <row r="60" spans="1:16" ht="12.75" customHeight="1">
      <c r="A60" s="31">
        <v>50</v>
      </c>
      <c r="B60" s="32" t="s">
        <v>56</v>
      </c>
      <c r="C60" s="33" t="s">
        <v>89</v>
      </c>
      <c r="D60" s="34">
        <v>44588</v>
      </c>
      <c r="E60" s="40">
        <v>1471.45</v>
      </c>
      <c r="F60" s="40">
        <v>1478.6666666666667</v>
      </c>
      <c r="G60" s="41">
        <v>1462.7833333333335</v>
      </c>
      <c r="H60" s="41">
        <v>1454.1166666666668</v>
      </c>
      <c r="I60" s="41">
        <v>1438.2333333333336</v>
      </c>
      <c r="J60" s="41">
        <v>1487.3333333333335</v>
      </c>
      <c r="K60" s="41">
        <v>1503.2166666666667</v>
      </c>
      <c r="L60" s="41">
        <v>1511.8833333333334</v>
      </c>
      <c r="M60" s="31">
        <v>1494.55</v>
      </c>
      <c r="N60" s="31">
        <v>1470</v>
      </c>
      <c r="O60" s="42">
        <v>3229800</v>
      </c>
      <c r="P60" s="43">
        <v>5.5714449147694772E-2</v>
      </c>
    </row>
    <row r="61" spans="1:16" ht="12.75" customHeight="1">
      <c r="A61" s="31">
        <v>51</v>
      </c>
      <c r="B61" s="32" t="s">
        <v>44</v>
      </c>
      <c r="C61" s="33" t="s">
        <v>90</v>
      </c>
      <c r="D61" s="34">
        <v>44588</v>
      </c>
      <c r="E61" s="40">
        <v>623.54999999999995</v>
      </c>
      <c r="F61" s="40">
        <v>621.56666666666661</v>
      </c>
      <c r="G61" s="41">
        <v>618.38333333333321</v>
      </c>
      <c r="H61" s="41">
        <v>613.21666666666658</v>
      </c>
      <c r="I61" s="41">
        <v>610.03333333333319</v>
      </c>
      <c r="J61" s="41">
        <v>626.73333333333323</v>
      </c>
      <c r="K61" s="41">
        <v>629.91666666666663</v>
      </c>
      <c r="L61" s="41">
        <v>635.08333333333326</v>
      </c>
      <c r="M61" s="31">
        <v>624.75</v>
      </c>
      <c r="N61" s="31">
        <v>616.4</v>
      </c>
      <c r="O61" s="42">
        <v>6266400</v>
      </c>
      <c r="P61" s="43">
        <v>4.6171604463255099E-3</v>
      </c>
    </row>
    <row r="62" spans="1:16" ht="12.75" customHeight="1">
      <c r="A62" s="31">
        <v>52</v>
      </c>
      <c r="B62" s="32" t="s">
        <v>44</v>
      </c>
      <c r="C62" s="33" t="s">
        <v>91</v>
      </c>
      <c r="D62" s="34">
        <v>44588</v>
      </c>
      <c r="E62" s="40">
        <v>759.35</v>
      </c>
      <c r="F62" s="40">
        <v>760.46666666666658</v>
      </c>
      <c r="G62" s="41">
        <v>754.93333333333317</v>
      </c>
      <c r="H62" s="41">
        <v>750.51666666666654</v>
      </c>
      <c r="I62" s="41">
        <v>744.98333333333312</v>
      </c>
      <c r="J62" s="41">
        <v>764.88333333333321</v>
      </c>
      <c r="K62" s="41">
        <v>770.41666666666674</v>
      </c>
      <c r="L62" s="41">
        <v>774.83333333333326</v>
      </c>
      <c r="M62" s="31">
        <v>766</v>
      </c>
      <c r="N62" s="31">
        <v>756.05</v>
      </c>
      <c r="O62" s="42">
        <v>1113750</v>
      </c>
      <c r="P62" s="43">
        <v>6.2611806797853303E-2</v>
      </c>
    </row>
    <row r="63" spans="1:16" ht="12.75" customHeight="1">
      <c r="A63" s="31">
        <v>53</v>
      </c>
      <c r="B63" s="32" t="s">
        <v>70</v>
      </c>
      <c r="C63" s="33" t="s">
        <v>251</v>
      </c>
      <c r="D63" s="34">
        <v>44588</v>
      </c>
      <c r="E63" s="40">
        <v>443.8</v>
      </c>
      <c r="F63" s="40">
        <v>443.03333333333336</v>
      </c>
      <c r="G63" s="41">
        <v>440.4666666666667</v>
      </c>
      <c r="H63" s="41">
        <v>437.13333333333333</v>
      </c>
      <c r="I63" s="41">
        <v>434.56666666666666</v>
      </c>
      <c r="J63" s="41">
        <v>446.36666666666673</v>
      </c>
      <c r="K63" s="41">
        <v>448.93333333333345</v>
      </c>
      <c r="L63" s="41">
        <v>452.26666666666677</v>
      </c>
      <c r="M63" s="31">
        <v>445.6</v>
      </c>
      <c r="N63" s="31">
        <v>439.7</v>
      </c>
      <c r="O63" s="42">
        <v>2066900</v>
      </c>
      <c r="P63" s="43">
        <v>2.6775956284153007E-2</v>
      </c>
    </row>
    <row r="64" spans="1:16" ht="12.75" customHeight="1">
      <c r="A64" s="31">
        <v>54</v>
      </c>
      <c r="B64" s="32" t="s">
        <v>58</v>
      </c>
      <c r="C64" s="33" t="s">
        <v>92</v>
      </c>
      <c r="D64" s="34">
        <v>44588</v>
      </c>
      <c r="E64" s="40">
        <v>139.05000000000001</v>
      </c>
      <c r="F64" s="40">
        <v>137.86666666666665</v>
      </c>
      <c r="G64" s="41">
        <v>136.3833333333333</v>
      </c>
      <c r="H64" s="41">
        <v>133.71666666666664</v>
      </c>
      <c r="I64" s="41">
        <v>132.23333333333329</v>
      </c>
      <c r="J64" s="41">
        <v>140.5333333333333</v>
      </c>
      <c r="K64" s="41">
        <v>142.01666666666665</v>
      </c>
      <c r="L64" s="41">
        <v>144.68333333333331</v>
      </c>
      <c r="M64" s="31">
        <v>139.35</v>
      </c>
      <c r="N64" s="31">
        <v>135.19999999999999</v>
      </c>
      <c r="O64" s="42">
        <v>9982400</v>
      </c>
      <c r="P64" s="43">
        <v>-2.4584717607973421E-2</v>
      </c>
    </row>
    <row r="65" spans="1:16" ht="12.75" customHeight="1">
      <c r="A65" s="31">
        <v>55</v>
      </c>
      <c r="B65" s="32" t="s">
        <v>70</v>
      </c>
      <c r="C65" s="33" t="s">
        <v>93</v>
      </c>
      <c r="D65" s="34">
        <v>44588</v>
      </c>
      <c r="E65" s="40">
        <v>946.95</v>
      </c>
      <c r="F65" s="40">
        <v>949.51666666666677</v>
      </c>
      <c r="G65" s="41">
        <v>941.53333333333353</v>
      </c>
      <c r="H65" s="41">
        <v>936.11666666666679</v>
      </c>
      <c r="I65" s="41">
        <v>928.13333333333355</v>
      </c>
      <c r="J65" s="41">
        <v>954.93333333333351</v>
      </c>
      <c r="K65" s="41">
        <v>962.91666666666686</v>
      </c>
      <c r="L65" s="41">
        <v>968.33333333333348</v>
      </c>
      <c r="M65" s="31">
        <v>957.5</v>
      </c>
      <c r="N65" s="31">
        <v>944.1</v>
      </c>
      <c r="O65" s="42">
        <v>1110000</v>
      </c>
      <c r="P65" s="43">
        <v>1.3143483023001095E-2</v>
      </c>
    </row>
    <row r="66" spans="1:16" ht="12.75" customHeight="1">
      <c r="A66" s="31">
        <v>56</v>
      </c>
      <c r="B66" s="32" t="s">
        <v>56</v>
      </c>
      <c r="C66" s="33" t="s">
        <v>94</v>
      </c>
      <c r="D66" s="34">
        <v>44588</v>
      </c>
      <c r="E66" s="40">
        <v>582.4</v>
      </c>
      <c r="F66" s="40">
        <v>582.88333333333333</v>
      </c>
      <c r="G66" s="41">
        <v>579.61666666666667</v>
      </c>
      <c r="H66" s="41">
        <v>576.83333333333337</v>
      </c>
      <c r="I66" s="41">
        <v>573.56666666666672</v>
      </c>
      <c r="J66" s="41">
        <v>585.66666666666663</v>
      </c>
      <c r="K66" s="41">
        <v>588.93333333333328</v>
      </c>
      <c r="L66" s="41">
        <v>591.71666666666658</v>
      </c>
      <c r="M66" s="31">
        <v>586.15</v>
      </c>
      <c r="N66" s="31">
        <v>580.1</v>
      </c>
      <c r="O66" s="42">
        <v>10061250</v>
      </c>
      <c r="P66" s="43">
        <v>-1.1543657128822301E-2</v>
      </c>
    </row>
    <row r="67" spans="1:16" ht="12.75" customHeight="1">
      <c r="A67" s="31">
        <v>57</v>
      </c>
      <c r="B67" s="32" t="s">
        <v>42</v>
      </c>
      <c r="C67" s="33" t="s">
        <v>252</v>
      </c>
      <c r="D67" s="34">
        <v>44588</v>
      </c>
      <c r="E67" s="40">
        <v>1888.85</v>
      </c>
      <c r="F67" s="40">
        <v>1878.5166666666667</v>
      </c>
      <c r="G67" s="41">
        <v>1857.5833333333333</v>
      </c>
      <c r="H67" s="41">
        <v>1826.3166666666666</v>
      </c>
      <c r="I67" s="41">
        <v>1805.3833333333332</v>
      </c>
      <c r="J67" s="41">
        <v>1909.7833333333333</v>
      </c>
      <c r="K67" s="41">
        <v>1930.7166666666667</v>
      </c>
      <c r="L67" s="41">
        <v>1961.9833333333333</v>
      </c>
      <c r="M67" s="31">
        <v>1899.45</v>
      </c>
      <c r="N67" s="31">
        <v>1847.25</v>
      </c>
      <c r="O67" s="42">
        <v>540250</v>
      </c>
      <c r="P67" s="43">
        <v>-9.2464170134073042E-4</v>
      </c>
    </row>
    <row r="68" spans="1:16" ht="12.75" customHeight="1">
      <c r="A68" s="31">
        <v>58</v>
      </c>
      <c r="B68" s="32" t="s">
        <v>38</v>
      </c>
      <c r="C68" s="33" t="s">
        <v>95</v>
      </c>
      <c r="D68" s="34">
        <v>44588</v>
      </c>
      <c r="E68" s="40">
        <v>2537.9</v>
      </c>
      <c r="F68" s="40">
        <v>2534.7333333333331</v>
      </c>
      <c r="G68" s="41">
        <v>2505.4666666666662</v>
      </c>
      <c r="H68" s="41">
        <v>2473.0333333333333</v>
      </c>
      <c r="I68" s="41">
        <v>2443.7666666666664</v>
      </c>
      <c r="J68" s="41">
        <v>2567.1666666666661</v>
      </c>
      <c r="K68" s="41">
        <v>2596.4333333333334</v>
      </c>
      <c r="L68" s="41">
        <v>2628.8666666666659</v>
      </c>
      <c r="M68" s="31">
        <v>2564</v>
      </c>
      <c r="N68" s="31">
        <v>2502.3000000000002</v>
      </c>
      <c r="O68" s="42">
        <v>2229250</v>
      </c>
      <c r="P68" s="43">
        <v>-1.1857269503546099E-2</v>
      </c>
    </row>
    <row r="69" spans="1:16" ht="12.75" customHeight="1">
      <c r="A69" s="31">
        <v>59</v>
      </c>
      <c r="B69" s="32" t="s">
        <v>44</v>
      </c>
      <c r="C69" s="33" t="s">
        <v>349</v>
      </c>
      <c r="D69" s="34">
        <v>44588</v>
      </c>
      <c r="E69" s="40">
        <v>259.8</v>
      </c>
      <c r="F69" s="40">
        <v>259.58333333333331</v>
      </c>
      <c r="G69" s="41">
        <v>256.36666666666662</v>
      </c>
      <c r="H69" s="41">
        <v>252.93333333333328</v>
      </c>
      <c r="I69" s="41">
        <v>249.71666666666658</v>
      </c>
      <c r="J69" s="41">
        <v>263.01666666666665</v>
      </c>
      <c r="K69" s="41">
        <v>266.23333333333335</v>
      </c>
      <c r="L69" s="41">
        <v>269.66666666666669</v>
      </c>
      <c r="M69" s="31">
        <v>262.8</v>
      </c>
      <c r="N69" s="31">
        <v>256.14999999999998</v>
      </c>
      <c r="O69" s="42">
        <v>16983200</v>
      </c>
      <c r="P69" s="43">
        <v>2.3075878919505905E-3</v>
      </c>
    </row>
    <row r="70" spans="1:16" ht="12.75" customHeight="1">
      <c r="A70" s="31">
        <v>60</v>
      </c>
      <c r="B70" s="32" t="s">
        <v>47</v>
      </c>
      <c r="C70" s="33" t="s">
        <v>96</v>
      </c>
      <c r="D70" s="34">
        <v>44588</v>
      </c>
      <c r="E70" s="40">
        <v>4666.25</v>
      </c>
      <c r="F70" s="40">
        <v>4677.5333333333328</v>
      </c>
      <c r="G70" s="41">
        <v>4641.5166666666655</v>
      </c>
      <c r="H70" s="41">
        <v>4616.7833333333328</v>
      </c>
      <c r="I70" s="41">
        <v>4580.7666666666655</v>
      </c>
      <c r="J70" s="41">
        <v>4702.2666666666655</v>
      </c>
      <c r="K70" s="41">
        <v>4738.2833333333319</v>
      </c>
      <c r="L70" s="41">
        <v>4763.0166666666655</v>
      </c>
      <c r="M70" s="31">
        <v>4713.55</v>
      </c>
      <c r="N70" s="31">
        <v>4652.8</v>
      </c>
      <c r="O70" s="42">
        <v>2381200</v>
      </c>
      <c r="P70" s="43">
        <v>-1.0068803490518544E-3</v>
      </c>
    </row>
    <row r="71" spans="1:16" ht="12.75" customHeight="1">
      <c r="A71" s="31">
        <v>61</v>
      </c>
      <c r="B71" s="32" t="s">
        <v>44</v>
      </c>
      <c r="C71" s="33" t="s">
        <v>254</v>
      </c>
      <c r="D71" s="34">
        <v>44588</v>
      </c>
      <c r="E71" s="40">
        <v>5549</v>
      </c>
      <c r="F71" s="40">
        <v>5555.666666666667</v>
      </c>
      <c r="G71" s="41">
        <v>5521.3333333333339</v>
      </c>
      <c r="H71" s="41">
        <v>5493.666666666667</v>
      </c>
      <c r="I71" s="41">
        <v>5459.3333333333339</v>
      </c>
      <c r="J71" s="41">
        <v>5583.3333333333339</v>
      </c>
      <c r="K71" s="41">
        <v>5617.6666666666679</v>
      </c>
      <c r="L71" s="41">
        <v>5645.3333333333339</v>
      </c>
      <c r="M71" s="31">
        <v>5590</v>
      </c>
      <c r="N71" s="31">
        <v>5528</v>
      </c>
      <c r="O71" s="42">
        <v>420000</v>
      </c>
      <c r="P71" s="43">
        <v>5.9268600252206809E-2</v>
      </c>
    </row>
    <row r="72" spans="1:16" ht="12.75" customHeight="1">
      <c r="A72" s="31">
        <v>62</v>
      </c>
      <c r="B72" s="32" t="s">
        <v>97</v>
      </c>
      <c r="C72" s="33" t="s">
        <v>98</v>
      </c>
      <c r="D72" s="34">
        <v>44588</v>
      </c>
      <c r="E72" s="40">
        <v>395.6</v>
      </c>
      <c r="F72" s="40">
        <v>395.36666666666662</v>
      </c>
      <c r="G72" s="41">
        <v>391.73333333333323</v>
      </c>
      <c r="H72" s="41">
        <v>387.86666666666662</v>
      </c>
      <c r="I72" s="41">
        <v>384.23333333333323</v>
      </c>
      <c r="J72" s="41">
        <v>399.23333333333323</v>
      </c>
      <c r="K72" s="41">
        <v>402.86666666666656</v>
      </c>
      <c r="L72" s="41">
        <v>406.73333333333323</v>
      </c>
      <c r="M72" s="31">
        <v>399</v>
      </c>
      <c r="N72" s="31">
        <v>391.5</v>
      </c>
      <c r="O72" s="42">
        <v>27513750</v>
      </c>
      <c r="P72" s="43">
        <v>1.4171025422697969E-2</v>
      </c>
    </row>
    <row r="73" spans="1:16" ht="12.75" customHeight="1">
      <c r="A73" s="31">
        <v>63</v>
      </c>
      <c r="B73" s="32" t="s">
        <v>47</v>
      </c>
      <c r="C73" s="33" t="s">
        <v>99</v>
      </c>
      <c r="D73" s="34">
        <v>44588</v>
      </c>
      <c r="E73" s="40">
        <v>4871.6000000000004</v>
      </c>
      <c r="F73" s="40">
        <v>4894.8666666666668</v>
      </c>
      <c r="G73" s="41">
        <v>4841.8833333333332</v>
      </c>
      <c r="H73" s="41">
        <v>4812.1666666666661</v>
      </c>
      <c r="I73" s="41">
        <v>4759.1833333333325</v>
      </c>
      <c r="J73" s="41">
        <v>4924.5833333333339</v>
      </c>
      <c r="K73" s="41">
        <v>4977.5666666666675</v>
      </c>
      <c r="L73" s="41">
        <v>5007.2833333333347</v>
      </c>
      <c r="M73" s="31">
        <v>4947.8500000000004</v>
      </c>
      <c r="N73" s="31">
        <v>4865.1499999999996</v>
      </c>
      <c r="O73" s="42">
        <v>2223875</v>
      </c>
      <c r="P73" s="43">
        <v>2.6487826871055007E-3</v>
      </c>
    </row>
    <row r="74" spans="1:16" ht="12.75" customHeight="1">
      <c r="A74" s="31">
        <v>64</v>
      </c>
      <c r="B74" s="32" t="s">
        <v>49</v>
      </c>
      <c r="C74" s="33" t="s">
        <v>100</v>
      </c>
      <c r="D74" s="34">
        <v>44588</v>
      </c>
      <c r="E74" s="40">
        <v>2722.65</v>
      </c>
      <c r="F74" s="40">
        <v>2697.7999999999997</v>
      </c>
      <c r="G74" s="41">
        <v>2655.8499999999995</v>
      </c>
      <c r="H74" s="41">
        <v>2589.0499999999997</v>
      </c>
      <c r="I74" s="41">
        <v>2547.0999999999995</v>
      </c>
      <c r="J74" s="41">
        <v>2764.5999999999995</v>
      </c>
      <c r="K74" s="41">
        <v>2806.5499999999993</v>
      </c>
      <c r="L74" s="41">
        <v>2873.3499999999995</v>
      </c>
      <c r="M74" s="31">
        <v>2739.75</v>
      </c>
      <c r="N74" s="31">
        <v>2631</v>
      </c>
      <c r="O74" s="42">
        <v>2823450</v>
      </c>
      <c r="P74" s="43">
        <v>-0.14244711385138725</v>
      </c>
    </row>
    <row r="75" spans="1:16" ht="12.75" customHeight="1">
      <c r="A75" s="31">
        <v>65</v>
      </c>
      <c r="B75" s="32" t="s">
        <v>49</v>
      </c>
      <c r="C75" s="319" t="s">
        <v>101</v>
      </c>
      <c r="D75" s="34">
        <v>44588</v>
      </c>
      <c r="E75" s="40">
        <v>1907.1</v>
      </c>
      <c r="F75" s="40">
        <v>1911.2666666666667</v>
      </c>
      <c r="G75" s="41">
        <v>1897.8333333333333</v>
      </c>
      <c r="H75" s="41">
        <v>1888.5666666666666</v>
      </c>
      <c r="I75" s="41">
        <v>1875.1333333333332</v>
      </c>
      <c r="J75" s="41">
        <v>1920.5333333333333</v>
      </c>
      <c r="K75" s="41">
        <v>1933.9666666666667</v>
      </c>
      <c r="L75" s="41">
        <v>1943.2333333333333</v>
      </c>
      <c r="M75" s="31">
        <v>1924.7</v>
      </c>
      <c r="N75" s="31">
        <v>1902</v>
      </c>
      <c r="O75" s="42">
        <v>5229950</v>
      </c>
      <c r="P75" s="43">
        <v>-9.3759766642358584E-3</v>
      </c>
    </row>
    <row r="76" spans="1:16" ht="12.75" customHeight="1">
      <c r="A76" s="31">
        <v>66</v>
      </c>
      <c r="B76" s="32" t="s">
        <v>49</v>
      </c>
      <c r="C76" s="33" t="s">
        <v>102</v>
      </c>
      <c r="D76" s="34">
        <v>44588</v>
      </c>
      <c r="E76" s="40">
        <v>171</v>
      </c>
      <c r="F76" s="40">
        <v>171.01666666666665</v>
      </c>
      <c r="G76" s="41">
        <v>169.48333333333329</v>
      </c>
      <c r="H76" s="41">
        <v>167.96666666666664</v>
      </c>
      <c r="I76" s="41">
        <v>166.43333333333328</v>
      </c>
      <c r="J76" s="41">
        <v>172.5333333333333</v>
      </c>
      <c r="K76" s="41">
        <v>174.06666666666666</v>
      </c>
      <c r="L76" s="41">
        <v>175.58333333333331</v>
      </c>
      <c r="M76" s="31">
        <v>172.55</v>
      </c>
      <c r="N76" s="31">
        <v>169.5</v>
      </c>
      <c r="O76" s="42">
        <v>23518800</v>
      </c>
      <c r="P76" s="43">
        <v>2.9305183551284072E-2</v>
      </c>
    </row>
    <row r="77" spans="1:16" ht="12.75" customHeight="1">
      <c r="A77" s="31">
        <v>67</v>
      </c>
      <c r="B77" s="32" t="s">
        <v>58</v>
      </c>
      <c r="C77" s="33" t="s">
        <v>103</v>
      </c>
      <c r="D77" s="34">
        <v>44588</v>
      </c>
      <c r="E77" s="40">
        <v>87.7</v>
      </c>
      <c r="F77" s="40">
        <v>86.34999999999998</v>
      </c>
      <c r="G77" s="41">
        <v>84.44999999999996</v>
      </c>
      <c r="H77" s="41">
        <v>81.199999999999974</v>
      </c>
      <c r="I77" s="41">
        <v>79.299999999999955</v>
      </c>
      <c r="J77" s="41">
        <v>89.599999999999966</v>
      </c>
      <c r="K77" s="41">
        <v>91.499999999999972</v>
      </c>
      <c r="L77" s="41">
        <v>94.749999999999972</v>
      </c>
      <c r="M77" s="31">
        <v>88.25</v>
      </c>
      <c r="N77" s="31">
        <v>83.1</v>
      </c>
      <c r="O77" s="42">
        <v>98060000</v>
      </c>
      <c r="P77" s="43">
        <v>5.1356277474000213E-2</v>
      </c>
    </row>
    <row r="78" spans="1:16" ht="12.75" customHeight="1">
      <c r="A78" s="31">
        <v>68</v>
      </c>
      <c r="B78" s="32" t="s">
        <v>87</v>
      </c>
      <c r="C78" s="33" t="s">
        <v>364</v>
      </c>
      <c r="D78" s="34">
        <v>44588</v>
      </c>
      <c r="E78" s="40">
        <v>189.3</v>
      </c>
      <c r="F78" s="40">
        <v>188.66666666666666</v>
      </c>
      <c r="G78" s="41">
        <v>185.13333333333333</v>
      </c>
      <c r="H78" s="41">
        <v>180.96666666666667</v>
      </c>
      <c r="I78" s="41">
        <v>177.43333333333334</v>
      </c>
      <c r="J78" s="41">
        <v>192.83333333333331</v>
      </c>
      <c r="K78" s="41">
        <v>196.36666666666667</v>
      </c>
      <c r="L78" s="41">
        <v>200.5333333333333</v>
      </c>
      <c r="M78" s="31">
        <v>192.2</v>
      </c>
      <c r="N78" s="31">
        <v>184.5</v>
      </c>
      <c r="O78" s="42">
        <v>9661600</v>
      </c>
      <c r="P78" s="43">
        <v>8.8459285295840656E-2</v>
      </c>
    </row>
    <row r="79" spans="1:16" ht="12.75" customHeight="1">
      <c r="A79" s="31">
        <v>69</v>
      </c>
      <c r="B79" s="32" t="s">
        <v>79</v>
      </c>
      <c r="C79" s="33" t="s">
        <v>104</v>
      </c>
      <c r="D79" s="34">
        <v>44588</v>
      </c>
      <c r="E79" s="40">
        <v>131.75</v>
      </c>
      <c r="F79" s="40">
        <v>131.08333333333334</v>
      </c>
      <c r="G79" s="41">
        <v>130.26666666666668</v>
      </c>
      <c r="H79" s="41">
        <v>128.78333333333333</v>
      </c>
      <c r="I79" s="41">
        <v>127.96666666666667</v>
      </c>
      <c r="J79" s="41">
        <v>132.56666666666669</v>
      </c>
      <c r="K79" s="41">
        <v>133.38333333333335</v>
      </c>
      <c r="L79" s="41">
        <v>134.8666666666667</v>
      </c>
      <c r="M79" s="31">
        <v>131.9</v>
      </c>
      <c r="N79" s="31">
        <v>129.6</v>
      </c>
      <c r="O79" s="42">
        <v>41504400</v>
      </c>
      <c r="P79" s="43">
        <v>-1.1333914559721011E-2</v>
      </c>
    </row>
    <row r="80" spans="1:16" ht="12.75" customHeight="1">
      <c r="A80" s="31">
        <v>70</v>
      </c>
      <c r="B80" s="32" t="s">
        <v>47</v>
      </c>
      <c r="C80" s="33" t="s">
        <v>105</v>
      </c>
      <c r="D80" s="34">
        <v>44588</v>
      </c>
      <c r="E80" s="40">
        <v>526.35</v>
      </c>
      <c r="F80" s="40">
        <v>528.05000000000007</v>
      </c>
      <c r="G80" s="41">
        <v>522.25000000000011</v>
      </c>
      <c r="H80" s="41">
        <v>518.15000000000009</v>
      </c>
      <c r="I80" s="41">
        <v>512.35000000000014</v>
      </c>
      <c r="J80" s="41">
        <v>532.15000000000009</v>
      </c>
      <c r="K80" s="41">
        <v>537.95000000000005</v>
      </c>
      <c r="L80" s="41">
        <v>542.05000000000007</v>
      </c>
      <c r="M80" s="31">
        <v>533.85</v>
      </c>
      <c r="N80" s="31">
        <v>523.95000000000005</v>
      </c>
      <c r="O80" s="42">
        <v>8837750</v>
      </c>
      <c r="P80" s="43">
        <v>-1.4111610006414367E-2</v>
      </c>
    </row>
    <row r="81" spans="1:16" ht="12.75" customHeight="1">
      <c r="A81" s="31">
        <v>71</v>
      </c>
      <c r="B81" s="32" t="s">
        <v>106</v>
      </c>
      <c r="C81" s="33" t="s">
        <v>107</v>
      </c>
      <c r="D81" s="34">
        <v>44588</v>
      </c>
      <c r="E81" s="40">
        <v>47.55</v>
      </c>
      <c r="F81" s="40">
        <v>47.133333333333333</v>
      </c>
      <c r="G81" s="41">
        <v>46.016666666666666</v>
      </c>
      <c r="H81" s="41">
        <v>44.483333333333334</v>
      </c>
      <c r="I81" s="41">
        <v>43.366666666666667</v>
      </c>
      <c r="J81" s="41">
        <v>48.666666666666664</v>
      </c>
      <c r="K81" s="41">
        <v>49.783333333333324</v>
      </c>
      <c r="L81" s="41">
        <v>51.316666666666663</v>
      </c>
      <c r="M81" s="31">
        <v>48.25</v>
      </c>
      <c r="N81" s="31">
        <v>45.6</v>
      </c>
      <c r="O81" s="42">
        <v>132817500</v>
      </c>
      <c r="P81" s="43">
        <v>-4.000650512278419E-2</v>
      </c>
    </row>
    <row r="82" spans="1:16" ht="12.75" customHeight="1">
      <c r="A82" s="31">
        <v>72</v>
      </c>
      <c r="B82" s="32" t="s">
        <v>44</v>
      </c>
      <c r="C82" s="33" t="s">
        <v>381</v>
      </c>
      <c r="D82" s="34">
        <v>44588</v>
      </c>
      <c r="E82" s="40">
        <v>447.3</v>
      </c>
      <c r="F82" s="40">
        <v>446.61666666666673</v>
      </c>
      <c r="G82" s="41">
        <v>440.88333333333344</v>
      </c>
      <c r="H82" s="41">
        <v>434.4666666666667</v>
      </c>
      <c r="I82" s="41">
        <v>428.73333333333341</v>
      </c>
      <c r="J82" s="41">
        <v>453.03333333333347</v>
      </c>
      <c r="K82" s="41">
        <v>458.76666666666671</v>
      </c>
      <c r="L82" s="41">
        <v>465.18333333333351</v>
      </c>
      <c r="M82" s="31">
        <v>452.35</v>
      </c>
      <c r="N82" s="31">
        <v>440.2</v>
      </c>
      <c r="O82" s="42">
        <v>871000</v>
      </c>
      <c r="P82" s="43">
        <v>0.95335276967930027</v>
      </c>
    </row>
    <row r="83" spans="1:16" ht="12.75" customHeight="1">
      <c r="A83" s="31">
        <v>73</v>
      </c>
      <c r="B83" s="32" t="s">
        <v>56</v>
      </c>
      <c r="C83" s="33" t="s">
        <v>108</v>
      </c>
      <c r="D83" s="34">
        <v>44588</v>
      </c>
      <c r="E83" s="40">
        <v>961.2</v>
      </c>
      <c r="F83" s="40">
        <v>966.93333333333339</v>
      </c>
      <c r="G83" s="41">
        <v>954.06666666666683</v>
      </c>
      <c r="H83" s="41">
        <v>946.93333333333339</v>
      </c>
      <c r="I83" s="41">
        <v>934.06666666666683</v>
      </c>
      <c r="J83" s="41">
        <v>974.06666666666683</v>
      </c>
      <c r="K83" s="41">
        <v>986.93333333333339</v>
      </c>
      <c r="L83" s="41">
        <v>994.06666666666683</v>
      </c>
      <c r="M83" s="31">
        <v>979.8</v>
      </c>
      <c r="N83" s="31">
        <v>959.8</v>
      </c>
      <c r="O83" s="42">
        <v>5386000</v>
      </c>
      <c r="P83" s="43">
        <v>1.8725174957442785E-2</v>
      </c>
    </row>
    <row r="84" spans="1:16" ht="12.75" customHeight="1">
      <c r="A84" s="31">
        <v>74</v>
      </c>
      <c r="B84" s="32" t="s">
        <v>97</v>
      </c>
      <c r="C84" s="33" t="s">
        <v>109</v>
      </c>
      <c r="D84" s="34">
        <v>44588</v>
      </c>
      <c r="E84" s="40">
        <v>1910.7</v>
      </c>
      <c r="F84" s="40">
        <v>1905.6166666666668</v>
      </c>
      <c r="G84" s="41">
        <v>1887.2333333333336</v>
      </c>
      <c r="H84" s="41">
        <v>1863.7666666666669</v>
      </c>
      <c r="I84" s="41">
        <v>1845.3833333333337</v>
      </c>
      <c r="J84" s="41">
        <v>1929.0833333333335</v>
      </c>
      <c r="K84" s="41">
        <v>1947.4666666666667</v>
      </c>
      <c r="L84" s="41">
        <v>1970.9333333333334</v>
      </c>
      <c r="M84" s="31">
        <v>1924</v>
      </c>
      <c r="N84" s="31">
        <v>1882.15</v>
      </c>
      <c r="O84" s="42">
        <v>3214900</v>
      </c>
      <c r="P84" s="43">
        <v>-5.8291457286432161E-3</v>
      </c>
    </row>
    <row r="85" spans="1:16" ht="12.75" customHeight="1">
      <c r="A85" s="31">
        <v>75</v>
      </c>
      <c r="B85" s="32" t="s">
        <v>47</v>
      </c>
      <c r="C85" s="33" t="s">
        <v>110</v>
      </c>
      <c r="D85" s="34">
        <v>44588</v>
      </c>
      <c r="E85" s="40">
        <v>338.15</v>
      </c>
      <c r="F85" s="40">
        <v>338.4666666666667</v>
      </c>
      <c r="G85" s="41">
        <v>335.38333333333338</v>
      </c>
      <c r="H85" s="41">
        <v>332.61666666666667</v>
      </c>
      <c r="I85" s="41">
        <v>329.53333333333336</v>
      </c>
      <c r="J85" s="41">
        <v>341.23333333333341</v>
      </c>
      <c r="K85" s="41">
        <v>344.31666666666666</v>
      </c>
      <c r="L85" s="41">
        <v>347.08333333333343</v>
      </c>
      <c r="M85" s="31">
        <v>341.55</v>
      </c>
      <c r="N85" s="31">
        <v>335.7</v>
      </c>
      <c r="O85" s="42">
        <v>13505150</v>
      </c>
      <c r="P85" s="43">
        <v>9.6176129779837784E-3</v>
      </c>
    </row>
    <row r="86" spans="1:16" ht="12.75" customHeight="1">
      <c r="A86" s="31">
        <v>76</v>
      </c>
      <c r="B86" s="32" t="s">
        <v>42</v>
      </c>
      <c r="C86" s="277" t="s">
        <v>111</v>
      </c>
      <c r="D86" s="34">
        <v>44588</v>
      </c>
      <c r="E86" s="40">
        <v>1666.8</v>
      </c>
      <c r="F86" s="40">
        <v>1653.3666666666666</v>
      </c>
      <c r="G86" s="41">
        <v>1636.1333333333332</v>
      </c>
      <c r="H86" s="41">
        <v>1605.4666666666667</v>
      </c>
      <c r="I86" s="41">
        <v>1588.2333333333333</v>
      </c>
      <c r="J86" s="41">
        <v>1684.0333333333331</v>
      </c>
      <c r="K86" s="41">
        <v>1701.2666666666662</v>
      </c>
      <c r="L86" s="41">
        <v>1731.9333333333329</v>
      </c>
      <c r="M86" s="31">
        <v>1670.6</v>
      </c>
      <c r="N86" s="31">
        <v>1622.7</v>
      </c>
      <c r="O86" s="42">
        <v>12412700</v>
      </c>
      <c r="P86" s="43">
        <v>-1.1237655605584774E-2</v>
      </c>
    </row>
    <row r="87" spans="1:16" ht="12.75" customHeight="1">
      <c r="A87" s="31">
        <v>77</v>
      </c>
      <c r="B87" s="32" t="s">
        <v>79</v>
      </c>
      <c r="C87" s="33" t="s">
        <v>261</v>
      </c>
      <c r="D87" s="34">
        <v>44588</v>
      </c>
      <c r="E87" s="40">
        <v>301.05</v>
      </c>
      <c r="F87" s="40">
        <v>300.61666666666667</v>
      </c>
      <c r="G87" s="41">
        <v>298.03333333333336</v>
      </c>
      <c r="H87" s="41">
        <v>295.01666666666671</v>
      </c>
      <c r="I87" s="41">
        <v>292.43333333333339</v>
      </c>
      <c r="J87" s="41">
        <v>303.63333333333333</v>
      </c>
      <c r="K87" s="41">
        <v>306.21666666666658</v>
      </c>
      <c r="L87" s="41">
        <v>309.23333333333329</v>
      </c>
      <c r="M87" s="31">
        <v>303.2</v>
      </c>
      <c r="N87" s="31">
        <v>297.60000000000002</v>
      </c>
      <c r="O87" s="42">
        <v>863600</v>
      </c>
      <c r="P87" s="43">
        <v>3.952569169960474E-3</v>
      </c>
    </row>
    <row r="88" spans="1:16" ht="12.75" customHeight="1">
      <c r="A88" s="31">
        <v>78</v>
      </c>
      <c r="B88" s="32" t="s">
        <v>79</v>
      </c>
      <c r="C88" s="33" t="s">
        <v>112</v>
      </c>
      <c r="D88" s="34">
        <v>44588</v>
      </c>
      <c r="E88" s="40">
        <v>644.29999999999995</v>
      </c>
      <c r="F88" s="40">
        <v>643.16666666666663</v>
      </c>
      <c r="G88" s="41">
        <v>638.48333333333323</v>
      </c>
      <c r="H88" s="41">
        <v>632.66666666666663</v>
      </c>
      <c r="I88" s="41">
        <v>627.98333333333323</v>
      </c>
      <c r="J88" s="41">
        <v>648.98333333333323</v>
      </c>
      <c r="K88" s="41">
        <v>653.66666666666663</v>
      </c>
      <c r="L88" s="41">
        <v>659.48333333333323</v>
      </c>
      <c r="M88" s="31">
        <v>647.85</v>
      </c>
      <c r="N88" s="31">
        <v>637.35</v>
      </c>
      <c r="O88" s="42">
        <v>2455000</v>
      </c>
      <c r="P88" s="43">
        <v>6.5075921908893705E-2</v>
      </c>
    </row>
    <row r="89" spans="1:16" ht="12.75" customHeight="1">
      <c r="A89" s="31">
        <v>79</v>
      </c>
      <c r="B89" s="32" t="s">
        <v>44</v>
      </c>
      <c r="C89" s="33" t="s">
        <v>262</v>
      </c>
      <c r="D89" s="34">
        <v>44588</v>
      </c>
      <c r="E89" s="40">
        <v>1240.95</v>
      </c>
      <c r="F89" s="40">
        <v>1236.6499999999999</v>
      </c>
      <c r="G89" s="41">
        <v>1224.2999999999997</v>
      </c>
      <c r="H89" s="41">
        <v>1207.6499999999999</v>
      </c>
      <c r="I89" s="41">
        <v>1195.2999999999997</v>
      </c>
      <c r="J89" s="41">
        <v>1253.2999999999997</v>
      </c>
      <c r="K89" s="41">
        <v>1265.6499999999996</v>
      </c>
      <c r="L89" s="41">
        <v>1282.2999999999997</v>
      </c>
      <c r="M89" s="31">
        <v>1249</v>
      </c>
      <c r="N89" s="31">
        <v>1220</v>
      </c>
      <c r="O89" s="42">
        <v>2888950</v>
      </c>
      <c r="P89" s="43">
        <v>5.2249134948096888E-2</v>
      </c>
    </row>
    <row r="90" spans="1:16" ht="12.75" customHeight="1">
      <c r="A90" s="31">
        <v>80</v>
      </c>
      <c r="B90" s="32" t="s">
        <v>70</v>
      </c>
      <c r="C90" s="33" t="s">
        <v>113</v>
      </c>
      <c r="D90" s="34">
        <v>44588</v>
      </c>
      <c r="E90" s="40">
        <v>1409.75</v>
      </c>
      <c r="F90" s="40">
        <v>1413.05</v>
      </c>
      <c r="G90" s="41">
        <v>1402.1499999999999</v>
      </c>
      <c r="H90" s="41">
        <v>1394.55</v>
      </c>
      <c r="I90" s="41">
        <v>1383.6499999999999</v>
      </c>
      <c r="J90" s="41">
        <v>1420.6499999999999</v>
      </c>
      <c r="K90" s="41">
        <v>1431.55</v>
      </c>
      <c r="L90" s="41">
        <v>1439.1499999999999</v>
      </c>
      <c r="M90" s="31">
        <v>1423.95</v>
      </c>
      <c r="N90" s="31">
        <v>1405.45</v>
      </c>
      <c r="O90" s="42">
        <v>3256000</v>
      </c>
      <c r="P90" s="43">
        <v>-4.604758250191865E-4</v>
      </c>
    </row>
    <row r="91" spans="1:16" ht="12.75" customHeight="1">
      <c r="A91" s="31">
        <v>81</v>
      </c>
      <c r="B91" s="32" t="s">
        <v>87</v>
      </c>
      <c r="C91" s="33" t="s">
        <v>114</v>
      </c>
      <c r="D91" s="34">
        <v>44588</v>
      </c>
      <c r="E91" s="40">
        <v>1319.3</v>
      </c>
      <c r="F91" s="40">
        <v>1317.4666666666665</v>
      </c>
      <c r="G91" s="41">
        <v>1302.083333333333</v>
      </c>
      <c r="H91" s="41">
        <v>1284.8666666666666</v>
      </c>
      <c r="I91" s="41">
        <v>1269.4833333333331</v>
      </c>
      <c r="J91" s="41">
        <v>1334.6833333333329</v>
      </c>
      <c r="K91" s="41">
        <v>1350.0666666666666</v>
      </c>
      <c r="L91" s="41">
        <v>1367.2833333333328</v>
      </c>
      <c r="M91" s="31">
        <v>1332.85</v>
      </c>
      <c r="N91" s="31">
        <v>1300.25</v>
      </c>
      <c r="O91" s="42">
        <v>17058300</v>
      </c>
      <c r="P91" s="43">
        <v>-3.4393945397630465E-2</v>
      </c>
    </row>
    <row r="92" spans="1:16" ht="12.75" customHeight="1">
      <c r="A92" s="31">
        <v>82</v>
      </c>
      <c r="B92" s="32" t="s">
        <v>63</v>
      </c>
      <c r="C92" s="33" t="s">
        <v>115</v>
      </c>
      <c r="D92" s="34">
        <v>44588</v>
      </c>
      <c r="E92" s="40">
        <v>2643.3</v>
      </c>
      <c r="F92" s="40">
        <v>2627.7166666666667</v>
      </c>
      <c r="G92" s="41">
        <v>2608.8333333333335</v>
      </c>
      <c r="H92" s="41">
        <v>2574.3666666666668</v>
      </c>
      <c r="I92" s="41">
        <v>2555.4833333333336</v>
      </c>
      <c r="J92" s="41">
        <v>2662.1833333333334</v>
      </c>
      <c r="K92" s="41">
        <v>2681.0666666666666</v>
      </c>
      <c r="L92" s="41">
        <v>2715.5333333333333</v>
      </c>
      <c r="M92" s="31">
        <v>2646.6</v>
      </c>
      <c r="N92" s="31">
        <v>2593.25</v>
      </c>
      <c r="O92" s="42">
        <v>13110600</v>
      </c>
      <c r="P92" s="43">
        <v>-1.1624751221277365E-2</v>
      </c>
    </row>
    <row r="93" spans="1:16" ht="12.75" customHeight="1">
      <c r="A93" s="31">
        <v>83</v>
      </c>
      <c r="B93" s="32" t="s">
        <v>63</v>
      </c>
      <c r="C93" s="33" t="s">
        <v>116</v>
      </c>
      <c r="D93" s="34">
        <v>44588</v>
      </c>
      <c r="E93" s="40">
        <v>2472.6999999999998</v>
      </c>
      <c r="F93" s="40">
        <v>2469.5333333333333</v>
      </c>
      <c r="G93" s="41">
        <v>2459.2166666666667</v>
      </c>
      <c r="H93" s="41">
        <v>2445.7333333333336</v>
      </c>
      <c r="I93" s="41">
        <v>2435.416666666667</v>
      </c>
      <c r="J93" s="41">
        <v>2483.0166666666664</v>
      </c>
      <c r="K93" s="41">
        <v>2493.333333333333</v>
      </c>
      <c r="L93" s="41">
        <v>2506.8166666666662</v>
      </c>
      <c r="M93" s="31">
        <v>2479.85</v>
      </c>
      <c r="N93" s="31">
        <v>2456.0500000000002</v>
      </c>
      <c r="O93" s="42">
        <v>3149800</v>
      </c>
      <c r="P93" s="43">
        <v>-1.458280497083439E-3</v>
      </c>
    </row>
    <row r="94" spans="1:16" ht="12.75" customHeight="1">
      <c r="A94" s="31">
        <v>84</v>
      </c>
      <c r="B94" s="32" t="s">
        <v>58</v>
      </c>
      <c r="C94" s="33" t="s">
        <v>117</v>
      </c>
      <c r="D94" s="34">
        <v>44588</v>
      </c>
      <c r="E94" s="40">
        <v>1525.85</v>
      </c>
      <c r="F94" s="40">
        <v>1512.6333333333332</v>
      </c>
      <c r="G94" s="41">
        <v>1496.4666666666665</v>
      </c>
      <c r="H94" s="41">
        <v>1467.0833333333333</v>
      </c>
      <c r="I94" s="41">
        <v>1450.9166666666665</v>
      </c>
      <c r="J94" s="41">
        <v>1542.0166666666664</v>
      </c>
      <c r="K94" s="41">
        <v>1558.1833333333334</v>
      </c>
      <c r="L94" s="41">
        <v>1587.5666666666664</v>
      </c>
      <c r="M94" s="31">
        <v>1528.8</v>
      </c>
      <c r="N94" s="31">
        <v>1483.25</v>
      </c>
      <c r="O94" s="42">
        <v>34543300</v>
      </c>
      <c r="P94" s="43">
        <v>1.5243360328467744E-2</v>
      </c>
    </row>
    <row r="95" spans="1:16" ht="12.75" customHeight="1">
      <c r="A95" s="31">
        <v>85</v>
      </c>
      <c r="B95" s="32" t="s">
        <v>63</v>
      </c>
      <c r="C95" s="33" t="s">
        <v>118</v>
      </c>
      <c r="D95" s="34">
        <v>44588</v>
      </c>
      <c r="E95" s="40">
        <v>654.20000000000005</v>
      </c>
      <c r="F95" s="40">
        <v>652.73333333333335</v>
      </c>
      <c r="G95" s="41">
        <v>650.4666666666667</v>
      </c>
      <c r="H95" s="41">
        <v>646.73333333333335</v>
      </c>
      <c r="I95" s="41">
        <v>644.4666666666667</v>
      </c>
      <c r="J95" s="41">
        <v>656.4666666666667</v>
      </c>
      <c r="K95" s="41">
        <v>658.73333333333335</v>
      </c>
      <c r="L95" s="41">
        <v>662.4666666666667</v>
      </c>
      <c r="M95" s="31">
        <v>655</v>
      </c>
      <c r="N95" s="31">
        <v>649</v>
      </c>
      <c r="O95" s="42">
        <v>19706500</v>
      </c>
      <c r="P95" s="43">
        <v>1.9751821493624772E-2</v>
      </c>
    </row>
    <row r="96" spans="1:16" ht="12.75" customHeight="1">
      <c r="A96" s="31">
        <v>86</v>
      </c>
      <c r="B96" s="32" t="s">
        <v>49</v>
      </c>
      <c r="C96" s="33" t="s">
        <v>119</v>
      </c>
      <c r="D96" s="34">
        <v>44588</v>
      </c>
      <c r="E96" s="40">
        <v>2489.5500000000002</v>
      </c>
      <c r="F96" s="40">
        <v>2490.6</v>
      </c>
      <c r="G96" s="41">
        <v>2472.8999999999996</v>
      </c>
      <c r="H96" s="41">
        <v>2456.2499999999995</v>
      </c>
      <c r="I96" s="41">
        <v>2438.5499999999993</v>
      </c>
      <c r="J96" s="41">
        <v>2507.25</v>
      </c>
      <c r="K96" s="41">
        <v>2524.9499999999998</v>
      </c>
      <c r="L96" s="41">
        <v>2541.6000000000004</v>
      </c>
      <c r="M96" s="31">
        <v>2508.3000000000002</v>
      </c>
      <c r="N96" s="31">
        <v>2473.9499999999998</v>
      </c>
      <c r="O96" s="42">
        <v>4349700</v>
      </c>
      <c r="P96" s="43">
        <v>6.2460961898813238E-3</v>
      </c>
    </row>
    <row r="97" spans="1:16" ht="12.75" customHeight="1">
      <c r="A97" s="31">
        <v>87</v>
      </c>
      <c r="B97" s="32" t="s">
        <v>120</v>
      </c>
      <c r="C97" s="33" t="s">
        <v>121</v>
      </c>
      <c r="D97" s="34">
        <v>44588</v>
      </c>
      <c r="E97" s="40">
        <v>480.3</v>
      </c>
      <c r="F97" s="40">
        <v>478.73333333333335</v>
      </c>
      <c r="G97" s="41">
        <v>475.56666666666672</v>
      </c>
      <c r="H97" s="41">
        <v>470.83333333333337</v>
      </c>
      <c r="I97" s="41">
        <v>467.66666666666674</v>
      </c>
      <c r="J97" s="41">
        <v>483.4666666666667</v>
      </c>
      <c r="K97" s="41">
        <v>486.63333333333333</v>
      </c>
      <c r="L97" s="41">
        <v>491.36666666666667</v>
      </c>
      <c r="M97" s="31">
        <v>481.9</v>
      </c>
      <c r="N97" s="31">
        <v>474</v>
      </c>
      <c r="O97" s="42">
        <v>29098100</v>
      </c>
      <c r="P97" s="43">
        <v>1.1018563478130954E-2</v>
      </c>
    </row>
    <row r="98" spans="1:16" ht="12.75" customHeight="1">
      <c r="A98" s="31">
        <v>88</v>
      </c>
      <c r="B98" s="32" t="s">
        <v>120</v>
      </c>
      <c r="C98" s="33" t="s">
        <v>391</v>
      </c>
      <c r="D98" s="34">
        <v>44588</v>
      </c>
      <c r="E98" s="40">
        <v>128.6</v>
      </c>
      <c r="F98" s="40">
        <v>127.49999999999999</v>
      </c>
      <c r="G98" s="41">
        <v>125.29999999999998</v>
      </c>
      <c r="H98" s="41">
        <v>122</v>
      </c>
      <c r="I98" s="41">
        <v>119.8</v>
      </c>
      <c r="J98" s="41">
        <v>130.79999999999995</v>
      </c>
      <c r="K98" s="41">
        <v>133</v>
      </c>
      <c r="L98" s="41">
        <v>136.29999999999995</v>
      </c>
      <c r="M98" s="31">
        <v>129.69999999999999</v>
      </c>
      <c r="N98" s="31">
        <v>124.2</v>
      </c>
      <c r="O98" s="42">
        <v>3263700</v>
      </c>
      <c r="P98" s="43">
        <v>1.0909090909090908</v>
      </c>
    </row>
    <row r="99" spans="1:16" ht="12.75" customHeight="1">
      <c r="A99" s="31">
        <v>89</v>
      </c>
      <c r="B99" s="32" t="s">
        <v>79</v>
      </c>
      <c r="C99" s="33" t="s">
        <v>122</v>
      </c>
      <c r="D99" s="34">
        <v>44588</v>
      </c>
      <c r="E99" s="40">
        <v>298.14999999999998</v>
      </c>
      <c r="F99" s="40">
        <v>296.75</v>
      </c>
      <c r="G99" s="41">
        <v>294.75</v>
      </c>
      <c r="H99" s="41">
        <v>291.35000000000002</v>
      </c>
      <c r="I99" s="41">
        <v>289.35000000000002</v>
      </c>
      <c r="J99" s="41">
        <v>300.14999999999998</v>
      </c>
      <c r="K99" s="41">
        <v>302.14999999999998</v>
      </c>
      <c r="L99" s="41">
        <v>305.54999999999995</v>
      </c>
      <c r="M99" s="31">
        <v>298.75</v>
      </c>
      <c r="N99" s="31">
        <v>293.35000000000002</v>
      </c>
      <c r="O99" s="42">
        <v>11075400</v>
      </c>
      <c r="P99" s="43">
        <v>2.0905923344947737E-2</v>
      </c>
    </row>
    <row r="100" spans="1:16" ht="12.75" customHeight="1">
      <c r="A100" s="31">
        <v>90</v>
      </c>
      <c r="B100" s="32" t="s">
        <v>56</v>
      </c>
      <c r="C100" s="33" t="s">
        <v>123</v>
      </c>
      <c r="D100" s="34">
        <v>44588</v>
      </c>
      <c r="E100" s="40">
        <v>2366.8000000000002</v>
      </c>
      <c r="F100" s="40">
        <v>2368.3500000000004</v>
      </c>
      <c r="G100" s="41">
        <v>2357.5500000000006</v>
      </c>
      <c r="H100" s="41">
        <v>2348.3000000000002</v>
      </c>
      <c r="I100" s="41">
        <v>2337.5000000000005</v>
      </c>
      <c r="J100" s="41">
        <v>2377.6000000000008</v>
      </c>
      <c r="K100" s="41">
        <v>2388.4</v>
      </c>
      <c r="L100" s="41">
        <v>2397.650000000001</v>
      </c>
      <c r="M100" s="31">
        <v>2379.15</v>
      </c>
      <c r="N100" s="31">
        <v>2359.1</v>
      </c>
      <c r="O100" s="42">
        <v>9306000</v>
      </c>
      <c r="P100" s="43">
        <v>-2.3391996977615466E-2</v>
      </c>
    </row>
    <row r="101" spans="1:16" ht="12.75" customHeight="1">
      <c r="A101" s="31">
        <v>91</v>
      </c>
      <c r="B101" s="32" t="s">
        <v>44</v>
      </c>
      <c r="C101" s="33" t="s">
        <v>392</v>
      </c>
      <c r="D101" s="34">
        <v>44588</v>
      </c>
      <c r="E101" s="40">
        <v>42600.800000000003</v>
      </c>
      <c r="F101" s="40">
        <v>42488.983333333337</v>
      </c>
      <c r="G101" s="41">
        <v>42077.966666666674</v>
      </c>
      <c r="H101" s="41">
        <v>41555.133333333339</v>
      </c>
      <c r="I101" s="41">
        <v>41144.116666666676</v>
      </c>
      <c r="J101" s="41">
        <v>43011.816666666673</v>
      </c>
      <c r="K101" s="41">
        <v>43422.833333333336</v>
      </c>
      <c r="L101" s="41">
        <v>43945.666666666672</v>
      </c>
      <c r="M101" s="31">
        <v>42900</v>
      </c>
      <c r="N101" s="31">
        <v>41966.15</v>
      </c>
      <c r="O101" s="42">
        <v>3690</v>
      </c>
      <c r="P101" s="43">
        <v>0.1031390134529148</v>
      </c>
    </row>
    <row r="102" spans="1:16" ht="12.75" customHeight="1">
      <c r="A102" s="31">
        <v>92</v>
      </c>
      <c r="B102" s="32" t="s">
        <v>63</v>
      </c>
      <c r="C102" s="33" t="s">
        <v>124</v>
      </c>
      <c r="D102" s="34">
        <v>44588</v>
      </c>
      <c r="E102" s="40">
        <v>222.25</v>
      </c>
      <c r="F102" s="40">
        <v>221.4</v>
      </c>
      <c r="G102" s="41">
        <v>219.25</v>
      </c>
      <c r="H102" s="41">
        <v>216.25</v>
      </c>
      <c r="I102" s="41">
        <v>214.1</v>
      </c>
      <c r="J102" s="41">
        <v>224.4</v>
      </c>
      <c r="K102" s="41">
        <v>226.55000000000004</v>
      </c>
      <c r="L102" s="41">
        <v>229.55</v>
      </c>
      <c r="M102" s="31">
        <v>223.55</v>
      </c>
      <c r="N102" s="31">
        <v>218.4</v>
      </c>
      <c r="O102" s="42">
        <v>31778100</v>
      </c>
      <c r="P102" s="43">
        <v>0.11194272697689554</v>
      </c>
    </row>
    <row r="103" spans="1:16" ht="12.75" customHeight="1">
      <c r="A103" s="31">
        <v>93</v>
      </c>
      <c r="B103" s="32" t="s">
        <v>58</v>
      </c>
      <c r="C103" s="33" t="s">
        <v>125</v>
      </c>
      <c r="D103" s="34">
        <v>44588</v>
      </c>
      <c r="E103" s="40">
        <v>767.8</v>
      </c>
      <c r="F103" s="40">
        <v>761.1</v>
      </c>
      <c r="G103" s="41">
        <v>753.2</v>
      </c>
      <c r="H103" s="41">
        <v>738.6</v>
      </c>
      <c r="I103" s="41">
        <v>730.7</v>
      </c>
      <c r="J103" s="41">
        <v>775.7</v>
      </c>
      <c r="K103" s="41">
        <v>783.59999999999991</v>
      </c>
      <c r="L103" s="41">
        <v>798.2</v>
      </c>
      <c r="M103" s="31">
        <v>769</v>
      </c>
      <c r="N103" s="31">
        <v>746.5</v>
      </c>
      <c r="O103" s="42">
        <v>78967625</v>
      </c>
      <c r="P103" s="43">
        <v>-1.7517748695577796E-2</v>
      </c>
    </row>
    <row r="104" spans="1:16" ht="12.75" customHeight="1">
      <c r="A104" s="31">
        <v>94</v>
      </c>
      <c r="B104" s="32" t="s">
        <v>63</v>
      </c>
      <c r="C104" s="33" t="s">
        <v>126</v>
      </c>
      <c r="D104" s="34">
        <v>44588</v>
      </c>
      <c r="E104" s="40">
        <v>1414.85</v>
      </c>
      <c r="F104" s="40">
        <v>1417.6166666666668</v>
      </c>
      <c r="G104" s="41">
        <v>1400.3333333333335</v>
      </c>
      <c r="H104" s="41">
        <v>1385.8166666666666</v>
      </c>
      <c r="I104" s="41">
        <v>1368.5333333333333</v>
      </c>
      <c r="J104" s="41">
        <v>1432.1333333333337</v>
      </c>
      <c r="K104" s="41">
        <v>1449.416666666667</v>
      </c>
      <c r="L104" s="41">
        <v>1463.9333333333338</v>
      </c>
      <c r="M104" s="31">
        <v>1434.9</v>
      </c>
      <c r="N104" s="31">
        <v>1403.1</v>
      </c>
      <c r="O104" s="42">
        <v>3078275</v>
      </c>
      <c r="P104" s="43">
        <v>-9.1655266757865936E-3</v>
      </c>
    </row>
    <row r="105" spans="1:16" ht="12.75" customHeight="1">
      <c r="A105" s="31">
        <v>95</v>
      </c>
      <c r="B105" s="32" t="s">
        <v>63</v>
      </c>
      <c r="C105" s="33" t="s">
        <v>127</v>
      </c>
      <c r="D105" s="34">
        <v>44588</v>
      </c>
      <c r="E105" s="40">
        <v>570.29999999999995</v>
      </c>
      <c r="F105" s="40">
        <v>566.65</v>
      </c>
      <c r="G105" s="41">
        <v>561.84999999999991</v>
      </c>
      <c r="H105" s="41">
        <v>553.4</v>
      </c>
      <c r="I105" s="41">
        <v>548.59999999999991</v>
      </c>
      <c r="J105" s="41">
        <v>575.09999999999991</v>
      </c>
      <c r="K105" s="41">
        <v>579.89999999999986</v>
      </c>
      <c r="L105" s="41">
        <v>588.34999999999991</v>
      </c>
      <c r="M105" s="31">
        <v>571.45000000000005</v>
      </c>
      <c r="N105" s="31">
        <v>558.20000000000005</v>
      </c>
      <c r="O105" s="42">
        <v>5681250</v>
      </c>
      <c r="P105" s="43">
        <v>2.8234016560336635E-2</v>
      </c>
    </row>
    <row r="106" spans="1:16" ht="12.75" customHeight="1">
      <c r="A106" s="31">
        <v>96</v>
      </c>
      <c r="B106" s="32" t="s">
        <v>74</v>
      </c>
      <c r="C106" s="33" t="s">
        <v>128</v>
      </c>
      <c r="D106" s="34">
        <v>44588</v>
      </c>
      <c r="E106" s="40">
        <v>15.7</v>
      </c>
      <c r="F106" s="40">
        <v>15.716666666666667</v>
      </c>
      <c r="G106" s="41">
        <v>15.283333333333335</v>
      </c>
      <c r="H106" s="41">
        <v>14.866666666666669</v>
      </c>
      <c r="I106" s="41">
        <v>14.433333333333337</v>
      </c>
      <c r="J106" s="41">
        <v>16.133333333333333</v>
      </c>
      <c r="K106" s="41">
        <v>16.566666666666666</v>
      </c>
      <c r="L106" s="41">
        <v>16.983333333333331</v>
      </c>
      <c r="M106" s="31">
        <v>16.149999999999999</v>
      </c>
      <c r="N106" s="31">
        <v>15.3</v>
      </c>
      <c r="O106" s="42">
        <v>829710000</v>
      </c>
      <c r="P106" s="43">
        <v>9.6079156648788605E-2</v>
      </c>
    </row>
    <row r="107" spans="1:16" ht="12.75" customHeight="1">
      <c r="A107" s="31">
        <v>97</v>
      </c>
      <c r="B107" s="32" t="s">
        <v>63</v>
      </c>
      <c r="C107" s="33" t="s">
        <v>396</v>
      </c>
      <c r="D107" s="34">
        <v>44588</v>
      </c>
      <c r="E107" s="40">
        <v>64.3</v>
      </c>
      <c r="F107" s="40">
        <v>63.916666666666664</v>
      </c>
      <c r="G107" s="41">
        <v>62.333333333333329</v>
      </c>
      <c r="H107" s="41">
        <v>60.366666666666667</v>
      </c>
      <c r="I107" s="41">
        <v>58.783333333333331</v>
      </c>
      <c r="J107" s="41">
        <v>65.883333333333326</v>
      </c>
      <c r="K107" s="41">
        <v>67.466666666666654</v>
      </c>
      <c r="L107" s="41">
        <v>69.433333333333323</v>
      </c>
      <c r="M107" s="31">
        <v>65.5</v>
      </c>
      <c r="N107" s="31">
        <v>61.95</v>
      </c>
      <c r="O107" s="42">
        <v>44290000</v>
      </c>
      <c r="P107" s="43">
        <v>0.19123184507799892</v>
      </c>
    </row>
    <row r="108" spans="1:16" ht="12.75" customHeight="1">
      <c r="A108" s="31">
        <v>98</v>
      </c>
      <c r="B108" s="32" t="s">
        <v>58</v>
      </c>
      <c r="C108" s="33" t="s">
        <v>129</v>
      </c>
      <c r="D108" s="34">
        <v>44588</v>
      </c>
      <c r="E108" s="40">
        <v>49.95</v>
      </c>
      <c r="F108" s="40">
        <v>49.583333333333336</v>
      </c>
      <c r="G108" s="41">
        <v>48.81666666666667</v>
      </c>
      <c r="H108" s="41">
        <v>47.683333333333337</v>
      </c>
      <c r="I108" s="41">
        <v>46.916666666666671</v>
      </c>
      <c r="J108" s="41">
        <v>50.716666666666669</v>
      </c>
      <c r="K108" s="41">
        <v>51.483333333333334</v>
      </c>
      <c r="L108" s="41">
        <v>52.616666666666667</v>
      </c>
      <c r="M108" s="31">
        <v>50.35</v>
      </c>
      <c r="N108" s="31">
        <v>48.45</v>
      </c>
      <c r="O108" s="42">
        <v>147519000</v>
      </c>
      <c r="P108" s="43">
        <v>-5.0578654093441922E-2</v>
      </c>
    </row>
    <row r="109" spans="1:16" ht="12.75" customHeight="1">
      <c r="A109" s="31">
        <v>99</v>
      </c>
      <c r="B109" s="32" t="s">
        <v>44</v>
      </c>
      <c r="C109" s="33" t="s">
        <v>407</v>
      </c>
      <c r="D109" s="34">
        <v>44588</v>
      </c>
      <c r="E109" s="40">
        <v>259.5</v>
      </c>
      <c r="F109" s="40">
        <v>258.2</v>
      </c>
      <c r="G109" s="41">
        <v>255.5</v>
      </c>
      <c r="H109" s="41">
        <v>251.5</v>
      </c>
      <c r="I109" s="41">
        <v>248.8</v>
      </c>
      <c r="J109" s="41">
        <v>262.2</v>
      </c>
      <c r="K109" s="41">
        <v>264.89999999999992</v>
      </c>
      <c r="L109" s="41">
        <v>268.89999999999998</v>
      </c>
      <c r="M109" s="31">
        <v>260.89999999999998</v>
      </c>
      <c r="N109" s="31">
        <v>254.2</v>
      </c>
      <c r="O109" s="42">
        <v>37432500</v>
      </c>
      <c r="P109" s="43">
        <v>1.6289961311341885E-2</v>
      </c>
    </row>
    <row r="110" spans="1:16" ht="12.75" customHeight="1">
      <c r="A110" s="31">
        <v>100</v>
      </c>
      <c r="B110" s="32" t="s">
        <v>79</v>
      </c>
      <c r="C110" s="33" t="s">
        <v>130</v>
      </c>
      <c r="D110" s="34">
        <v>44588</v>
      </c>
      <c r="E110" s="40">
        <v>477.15</v>
      </c>
      <c r="F110" s="40">
        <v>475.76666666666665</v>
      </c>
      <c r="G110" s="41">
        <v>473.38333333333333</v>
      </c>
      <c r="H110" s="41">
        <v>469.61666666666667</v>
      </c>
      <c r="I110" s="41">
        <v>467.23333333333335</v>
      </c>
      <c r="J110" s="41">
        <v>479.5333333333333</v>
      </c>
      <c r="K110" s="41">
        <v>481.91666666666663</v>
      </c>
      <c r="L110" s="41">
        <v>485.68333333333328</v>
      </c>
      <c r="M110" s="31">
        <v>478.15</v>
      </c>
      <c r="N110" s="31">
        <v>472</v>
      </c>
      <c r="O110" s="42">
        <v>10425250</v>
      </c>
      <c r="P110" s="43">
        <v>5.4369447022941256E-3</v>
      </c>
    </row>
    <row r="111" spans="1:16" ht="12.75" customHeight="1">
      <c r="A111" s="31">
        <v>101</v>
      </c>
      <c r="B111" s="32" t="s">
        <v>106</v>
      </c>
      <c r="C111" s="33" t="s">
        <v>131</v>
      </c>
      <c r="D111" s="34">
        <v>44588</v>
      </c>
      <c r="E111" s="40">
        <v>184.85</v>
      </c>
      <c r="F111" s="40">
        <v>183.53333333333333</v>
      </c>
      <c r="G111" s="41">
        <v>180.06666666666666</v>
      </c>
      <c r="H111" s="41">
        <v>175.28333333333333</v>
      </c>
      <c r="I111" s="41">
        <v>171.81666666666666</v>
      </c>
      <c r="J111" s="41">
        <v>188.31666666666666</v>
      </c>
      <c r="K111" s="41">
        <v>191.7833333333333</v>
      </c>
      <c r="L111" s="41">
        <v>196.56666666666666</v>
      </c>
      <c r="M111" s="31">
        <v>187</v>
      </c>
      <c r="N111" s="31">
        <v>178.75</v>
      </c>
      <c r="O111" s="42">
        <v>14467134</v>
      </c>
      <c r="P111" s="43">
        <v>2.013613159387408E-2</v>
      </c>
    </row>
    <row r="112" spans="1:16" ht="12.75" customHeight="1">
      <c r="A112" s="31">
        <v>102</v>
      </c>
      <c r="B112" s="32" t="s">
        <v>42</v>
      </c>
      <c r="C112" s="33" t="s">
        <v>404</v>
      </c>
      <c r="D112" s="34">
        <v>44588</v>
      </c>
      <c r="E112" s="40">
        <v>201.05</v>
      </c>
      <c r="F112" s="40">
        <v>198.68333333333331</v>
      </c>
      <c r="G112" s="41">
        <v>194.36666666666662</v>
      </c>
      <c r="H112" s="41">
        <v>187.68333333333331</v>
      </c>
      <c r="I112" s="41">
        <v>183.36666666666662</v>
      </c>
      <c r="J112" s="41">
        <v>205.36666666666662</v>
      </c>
      <c r="K112" s="41">
        <v>209.68333333333328</v>
      </c>
      <c r="L112" s="41">
        <v>216.36666666666662</v>
      </c>
      <c r="M112" s="31">
        <v>203</v>
      </c>
      <c r="N112" s="31">
        <v>192</v>
      </c>
      <c r="O112" s="42">
        <v>11269400</v>
      </c>
      <c r="P112" s="43">
        <v>4.8569886670264434E-2</v>
      </c>
    </row>
    <row r="113" spans="1:16" ht="12.75" customHeight="1">
      <c r="A113" s="31">
        <v>103</v>
      </c>
      <c r="B113" s="32" t="s">
        <v>44</v>
      </c>
      <c r="C113" s="33" t="s">
        <v>265</v>
      </c>
      <c r="D113" s="34">
        <v>44588</v>
      </c>
      <c r="E113" s="40">
        <v>6609</v>
      </c>
      <c r="F113" s="40">
        <v>6570.9833333333336</v>
      </c>
      <c r="G113" s="41">
        <v>6491.9666666666672</v>
      </c>
      <c r="H113" s="41">
        <v>6374.9333333333334</v>
      </c>
      <c r="I113" s="41">
        <v>6295.916666666667</v>
      </c>
      <c r="J113" s="41">
        <v>6688.0166666666673</v>
      </c>
      <c r="K113" s="41">
        <v>6767.0333333333338</v>
      </c>
      <c r="L113" s="41">
        <v>6884.0666666666675</v>
      </c>
      <c r="M113" s="31">
        <v>6650</v>
      </c>
      <c r="N113" s="31">
        <v>6453.95</v>
      </c>
      <c r="O113" s="42">
        <v>241350</v>
      </c>
      <c r="P113" s="43">
        <v>1.8676796454574231E-2</v>
      </c>
    </row>
    <row r="114" spans="1:16" ht="12.75" customHeight="1">
      <c r="A114" s="31">
        <v>104</v>
      </c>
      <c r="B114" s="32" t="s">
        <v>44</v>
      </c>
      <c r="C114" s="33" t="s">
        <v>132</v>
      </c>
      <c r="D114" s="34">
        <v>44588</v>
      </c>
      <c r="E114" s="40">
        <v>2019.05</v>
      </c>
      <c r="F114" s="40">
        <v>1995.3666666666668</v>
      </c>
      <c r="G114" s="41">
        <v>1961.2833333333335</v>
      </c>
      <c r="H114" s="41">
        <v>1903.5166666666667</v>
      </c>
      <c r="I114" s="41">
        <v>1869.4333333333334</v>
      </c>
      <c r="J114" s="41">
        <v>2053.1333333333337</v>
      </c>
      <c r="K114" s="41">
        <v>2087.2166666666667</v>
      </c>
      <c r="L114" s="41">
        <v>2144.9833333333336</v>
      </c>
      <c r="M114" s="31">
        <v>2029.45</v>
      </c>
      <c r="N114" s="31">
        <v>1937.6</v>
      </c>
      <c r="O114" s="42">
        <v>2653750</v>
      </c>
      <c r="P114" s="43">
        <v>-9.8871373938998232E-3</v>
      </c>
    </row>
    <row r="115" spans="1:16" ht="12.75" customHeight="1">
      <c r="A115" s="31">
        <v>105</v>
      </c>
      <c r="B115" s="32" t="s">
        <v>58</v>
      </c>
      <c r="C115" s="33" t="s">
        <v>133</v>
      </c>
      <c r="D115" s="34">
        <v>44588</v>
      </c>
      <c r="E115" s="40">
        <v>917</v>
      </c>
      <c r="F115" s="40">
        <v>906.35</v>
      </c>
      <c r="G115" s="41">
        <v>892.2</v>
      </c>
      <c r="H115" s="41">
        <v>867.4</v>
      </c>
      <c r="I115" s="41">
        <v>853.25</v>
      </c>
      <c r="J115" s="41">
        <v>931.15000000000009</v>
      </c>
      <c r="K115" s="41">
        <v>945.3</v>
      </c>
      <c r="L115" s="41">
        <v>970.10000000000014</v>
      </c>
      <c r="M115" s="31">
        <v>920.5</v>
      </c>
      <c r="N115" s="31">
        <v>881.55</v>
      </c>
      <c r="O115" s="42">
        <v>27673200</v>
      </c>
      <c r="P115" s="43">
        <v>3.1985232421547237E-2</v>
      </c>
    </row>
    <row r="116" spans="1:16" ht="12.75" customHeight="1">
      <c r="A116" s="31">
        <v>106</v>
      </c>
      <c r="B116" s="32" t="s">
        <v>74</v>
      </c>
      <c r="C116" s="33" t="s">
        <v>134</v>
      </c>
      <c r="D116" s="34">
        <v>44588</v>
      </c>
      <c r="E116" s="40">
        <v>250.25</v>
      </c>
      <c r="F116" s="40">
        <v>249.53333333333333</v>
      </c>
      <c r="G116" s="41">
        <v>247.86666666666667</v>
      </c>
      <c r="H116" s="41">
        <v>245.48333333333335</v>
      </c>
      <c r="I116" s="41">
        <v>243.81666666666669</v>
      </c>
      <c r="J116" s="41">
        <v>251.91666666666666</v>
      </c>
      <c r="K116" s="41">
        <v>253.58333333333334</v>
      </c>
      <c r="L116" s="41">
        <v>255.96666666666664</v>
      </c>
      <c r="M116" s="31">
        <v>251.2</v>
      </c>
      <c r="N116" s="31">
        <v>247.15</v>
      </c>
      <c r="O116" s="42">
        <v>15862000</v>
      </c>
      <c r="P116" s="43">
        <v>6.1457747798388605E-2</v>
      </c>
    </row>
    <row r="117" spans="1:16" ht="12.75" customHeight="1">
      <c r="A117" s="31">
        <v>107</v>
      </c>
      <c r="B117" s="32" t="s">
        <v>87</v>
      </c>
      <c r="C117" s="33" t="s">
        <v>135</v>
      </c>
      <c r="D117" s="34">
        <v>44588</v>
      </c>
      <c r="E117" s="40">
        <v>1906</v>
      </c>
      <c r="F117" s="40">
        <v>1908.05</v>
      </c>
      <c r="G117" s="41">
        <v>1894.1</v>
      </c>
      <c r="H117" s="41">
        <v>1882.2</v>
      </c>
      <c r="I117" s="41">
        <v>1868.25</v>
      </c>
      <c r="J117" s="41">
        <v>1919.9499999999998</v>
      </c>
      <c r="K117" s="41">
        <v>1933.9</v>
      </c>
      <c r="L117" s="41">
        <v>1945.7999999999997</v>
      </c>
      <c r="M117" s="31">
        <v>1922</v>
      </c>
      <c r="N117" s="31">
        <v>1896.15</v>
      </c>
      <c r="O117" s="42">
        <v>29669700</v>
      </c>
      <c r="P117" s="43">
        <v>-6.7888526236505146E-3</v>
      </c>
    </row>
    <row r="118" spans="1:16" ht="12.75" customHeight="1">
      <c r="A118" s="31">
        <v>108</v>
      </c>
      <c r="B118" s="32" t="s">
        <v>79</v>
      </c>
      <c r="C118" s="33" t="s">
        <v>136</v>
      </c>
      <c r="D118" s="34">
        <v>44588</v>
      </c>
      <c r="E118" s="40">
        <v>113.55</v>
      </c>
      <c r="F118" s="40">
        <v>113.03333333333335</v>
      </c>
      <c r="G118" s="41">
        <v>112.36666666666669</v>
      </c>
      <c r="H118" s="41">
        <v>111.18333333333334</v>
      </c>
      <c r="I118" s="41">
        <v>110.51666666666668</v>
      </c>
      <c r="J118" s="41">
        <v>114.2166666666667</v>
      </c>
      <c r="K118" s="41">
        <v>114.88333333333335</v>
      </c>
      <c r="L118" s="41">
        <v>116.06666666666671</v>
      </c>
      <c r="M118" s="31">
        <v>113.7</v>
      </c>
      <c r="N118" s="31">
        <v>111.85</v>
      </c>
      <c r="O118" s="42">
        <v>45500000</v>
      </c>
      <c r="P118" s="43">
        <v>1.9071189401659631E-2</v>
      </c>
    </row>
    <row r="119" spans="1:16" ht="12.75" customHeight="1">
      <c r="A119" s="31">
        <v>109</v>
      </c>
      <c r="B119" s="32" t="s">
        <v>47</v>
      </c>
      <c r="C119" s="33" t="s">
        <v>266</v>
      </c>
      <c r="D119" s="34">
        <v>44588</v>
      </c>
      <c r="E119" s="40">
        <v>2168</v>
      </c>
      <c r="F119" s="40">
        <v>2169.75</v>
      </c>
      <c r="G119" s="41">
        <v>2151.5500000000002</v>
      </c>
      <c r="H119" s="41">
        <v>2135.1000000000004</v>
      </c>
      <c r="I119" s="41">
        <v>2116.9000000000005</v>
      </c>
      <c r="J119" s="41">
        <v>2186.1999999999998</v>
      </c>
      <c r="K119" s="41">
        <v>2204.3999999999996</v>
      </c>
      <c r="L119" s="41">
        <v>2220.8499999999995</v>
      </c>
      <c r="M119" s="31">
        <v>2187.9499999999998</v>
      </c>
      <c r="N119" s="31">
        <v>2153.3000000000002</v>
      </c>
      <c r="O119" s="42">
        <v>1294875</v>
      </c>
      <c r="P119" s="43">
        <v>-1.4048312489292445E-2</v>
      </c>
    </row>
    <row r="120" spans="1:16" ht="12.75" customHeight="1">
      <c r="A120" s="31">
        <v>110</v>
      </c>
      <c r="B120" s="32" t="s">
        <v>44</v>
      </c>
      <c r="C120" s="33" t="s">
        <v>137</v>
      </c>
      <c r="D120" s="34">
        <v>44588</v>
      </c>
      <c r="E120" s="40">
        <v>850.4</v>
      </c>
      <c r="F120" s="40">
        <v>846.4</v>
      </c>
      <c r="G120" s="41">
        <v>837.8</v>
      </c>
      <c r="H120" s="41">
        <v>825.19999999999993</v>
      </c>
      <c r="I120" s="41">
        <v>816.59999999999991</v>
      </c>
      <c r="J120" s="41">
        <v>859</v>
      </c>
      <c r="K120" s="41">
        <v>867.60000000000014</v>
      </c>
      <c r="L120" s="41">
        <v>880.2</v>
      </c>
      <c r="M120" s="31">
        <v>855</v>
      </c>
      <c r="N120" s="31">
        <v>833.8</v>
      </c>
      <c r="O120" s="42">
        <v>8379875</v>
      </c>
      <c r="P120" s="43">
        <v>-6.9473247615097471E-3</v>
      </c>
    </row>
    <row r="121" spans="1:16" ht="12.75" customHeight="1">
      <c r="A121" s="31">
        <v>111</v>
      </c>
      <c r="B121" s="32" t="s">
        <v>56</v>
      </c>
      <c r="C121" s="33" t="s">
        <v>138</v>
      </c>
      <c r="D121" s="34">
        <v>44588</v>
      </c>
      <c r="E121" s="40">
        <v>220</v>
      </c>
      <c r="F121" s="40">
        <v>219.45000000000002</v>
      </c>
      <c r="G121" s="41">
        <v>218.30000000000004</v>
      </c>
      <c r="H121" s="41">
        <v>216.60000000000002</v>
      </c>
      <c r="I121" s="41">
        <v>215.45000000000005</v>
      </c>
      <c r="J121" s="41">
        <v>221.15000000000003</v>
      </c>
      <c r="K121" s="41">
        <v>222.3</v>
      </c>
      <c r="L121" s="41">
        <v>224.00000000000003</v>
      </c>
      <c r="M121" s="31">
        <v>220.6</v>
      </c>
      <c r="N121" s="31">
        <v>217.75</v>
      </c>
      <c r="O121" s="42">
        <v>225756800</v>
      </c>
      <c r="P121" s="43">
        <v>3.8418304187595158E-3</v>
      </c>
    </row>
    <row r="122" spans="1:16" ht="12.75" customHeight="1">
      <c r="A122" s="31">
        <v>112</v>
      </c>
      <c r="B122" s="32" t="s">
        <v>120</v>
      </c>
      <c r="C122" s="33" t="s">
        <v>139</v>
      </c>
      <c r="D122" s="34">
        <v>44588</v>
      </c>
      <c r="E122" s="40">
        <v>387.95</v>
      </c>
      <c r="F122" s="40">
        <v>385.31666666666666</v>
      </c>
      <c r="G122" s="41">
        <v>381.38333333333333</v>
      </c>
      <c r="H122" s="41">
        <v>374.81666666666666</v>
      </c>
      <c r="I122" s="41">
        <v>370.88333333333333</v>
      </c>
      <c r="J122" s="41">
        <v>391.88333333333333</v>
      </c>
      <c r="K122" s="41">
        <v>395.81666666666661</v>
      </c>
      <c r="L122" s="41">
        <v>402.38333333333333</v>
      </c>
      <c r="M122" s="31">
        <v>389.25</v>
      </c>
      <c r="N122" s="31">
        <v>378.75</v>
      </c>
      <c r="O122" s="42">
        <v>34440000</v>
      </c>
      <c r="P122" s="43">
        <v>4.3012320478238684E-3</v>
      </c>
    </row>
    <row r="123" spans="1:16" ht="12.75" customHeight="1">
      <c r="A123" s="31">
        <v>113</v>
      </c>
      <c r="B123" s="32" t="s">
        <v>42</v>
      </c>
      <c r="C123" s="33" t="s">
        <v>416</v>
      </c>
      <c r="D123" s="34">
        <v>44588</v>
      </c>
      <c r="E123" s="40">
        <v>3512.9</v>
      </c>
      <c r="F123" s="40">
        <v>3470.2333333333336</v>
      </c>
      <c r="G123" s="41">
        <v>3410.4666666666672</v>
      </c>
      <c r="H123" s="41">
        <v>3308.0333333333338</v>
      </c>
      <c r="I123" s="41">
        <v>3248.2666666666673</v>
      </c>
      <c r="J123" s="41">
        <v>3572.666666666667</v>
      </c>
      <c r="K123" s="41">
        <v>3632.4333333333334</v>
      </c>
      <c r="L123" s="41">
        <v>3734.8666666666668</v>
      </c>
      <c r="M123" s="31">
        <v>3530</v>
      </c>
      <c r="N123" s="31">
        <v>3367.8</v>
      </c>
      <c r="O123" s="42">
        <v>292600</v>
      </c>
      <c r="P123" s="43">
        <v>4.4347282948157402E-2</v>
      </c>
    </row>
    <row r="124" spans="1:16" ht="12.75" customHeight="1">
      <c r="A124" s="31">
        <v>114</v>
      </c>
      <c r="B124" s="32" t="s">
        <v>120</v>
      </c>
      <c r="C124" s="33" t="s">
        <v>140</v>
      </c>
      <c r="D124" s="34">
        <v>44588</v>
      </c>
      <c r="E124" s="40">
        <v>671.2</v>
      </c>
      <c r="F124" s="40">
        <v>667.80000000000007</v>
      </c>
      <c r="G124" s="41">
        <v>661.30000000000018</v>
      </c>
      <c r="H124" s="41">
        <v>651.40000000000009</v>
      </c>
      <c r="I124" s="41">
        <v>644.9000000000002</v>
      </c>
      <c r="J124" s="41">
        <v>677.70000000000016</v>
      </c>
      <c r="K124" s="41">
        <v>684.19999999999993</v>
      </c>
      <c r="L124" s="41">
        <v>694.10000000000014</v>
      </c>
      <c r="M124" s="31">
        <v>674.3</v>
      </c>
      <c r="N124" s="31">
        <v>657.9</v>
      </c>
      <c r="O124" s="42">
        <v>41226300</v>
      </c>
      <c r="P124" s="43">
        <v>8.7203540992270602E-3</v>
      </c>
    </row>
    <row r="125" spans="1:16" ht="12.75" customHeight="1">
      <c r="A125" s="31">
        <v>115</v>
      </c>
      <c r="B125" s="32" t="s">
        <v>44</v>
      </c>
      <c r="C125" s="33" t="s">
        <v>141</v>
      </c>
      <c r="D125" s="34">
        <v>44588</v>
      </c>
      <c r="E125" s="40">
        <v>3674.55</v>
      </c>
      <c r="F125" s="40">
        <v>3662.9333333333329</v>
      </c>
      <c r="G125" s="41">
        <v>3629.8666666666659</v>
      </c>
      <c r="H125" s="41">
        <v>3585.1833333333329</v>
      </c>
      <c r="I125" s="41">
        <v>3552.1166666666659</v>
      </c>
      <c r="J125" s="41">
        <v>3707.6166666666659</v>
      </c>
      <c r="K125" s="41">
        <v>3740.6833333333325</v>
      </c>
      <c r="L125" s="41">
        <v>3785.3666666666659</v>
      </c>
      <c r="M125" s="31">
        <v>3696</v>
      </c>
      <c r="N125" s="31">
        <v>3618.25</v>
      </c>
      <c r="O125" s="42">
        <v>1771500</v>
      </c>
      <c r="P125" s="43">
        <v>5.2428338036536459E-2</v>
      </c>
    </row>
    <row r="126" spans="1:16" ht="12.75" customHeight="1">
      <c r="A126" s="31">
        <v>116</v>
      </c>
      <c r="B126" s="32" t="s">
        <v>58</v>
      </c>
      <c r="C126" s="33" t="s">
        <v>142</v>
      </c>
      <c r="D126" s="34">
        <v>44588</v>
      </c>
      <c r="E126" s="40">
        <v>1828.85</v>
      </c>
      <c r="F126" s="40">
        <v>1818.9000000000003</v>
      </c>
      <c r="G126" s="41">
        <v>1805.8500000000006</v>
      </c>
      <c r="H126" s="41">
        <v>1782.8500000000004</v>
      </c>
      <c r="I126" s="41">
        <v>1769.8000000000006</v>
      </c>
      <c r="J126" s="41">
        <v>1841.9000000000005</v>
      </c>
      <c r="K126" s="41">
        <v>1854.9500000000003</v>
      </c>
      <c r="L126" s="41">
        <v>1877.9500000000005</v>
      </c>
      <c r="M126" s="31">
        <v>1831.95</v>
      </c>
      <c r="N126" s="31">
        <v>1795.9</v>
      </c>
      <c r="O126" s="42">
        <v>15351600</v>
      </c>
      <c r="P126" s="43">
        <v>-1.2225253513151799E-2</v>
      </c>
    </row>
    <row r="127" spans="1:16" ht="12.75" customHeight="1">
      <c r="A127" s="31">
        <v>117</v>
      </c>
      <c r="B127" s="32" t="s">
        <v>63</v>
      </c>
      <c r="C127" s="33" t="s">
        <v>143</v>
      </c>
      <c r="D127" s="34">
        <v>44588</v>
      </c>
      <c r="E127" s="40">
        <v>79.650000000000006</v>
      </c>
      <c r="F127" s="40">
        <v>79.183333333333337</v>
      </c>
      <c r="G127" s="41">
        <v>78.416666666666671</v>
      </c>
      <c r="H127" s="41">
        <v>77.183333333333337</v>
      </c>
      <c r="I127" s="41">
        <v>76.416666666666671</v>
      </c>
      <c r="J127" s="41">
        <v>80.416666666666671</v>
      </c>
      <c r="K127" s="41">
        <v>81.183333333333323</v>
      </c>
      <c r="L127" s="41">
        <v>82.416666666666671</v>
      </c>
      <c r="M127" s="31">
        <v>79.95</v>
      </c>
      <c r="N127" s="31">
        <v>77.95</v>
      </c>
      <c r="O127" s="42">
        <v>62146736</v>
      </c>
      <c r="P127" s="43">
        <v>-1.8632650136161675E-3</v>
      </c>
    </row>
    <row r="128" spans="1:16" ht="12.75" customHeight="1">
      <c r="A128" s="31">
        <v>118</v>
      </c>
      <c r="B128" s="32" t="s">
        <v>44</v>
      </c>
      <c r="C128" s="33" t="s">
        <v>144</v>
      </c>
      <c r="D128" s="34">
        <v>44588</v>
      </c>
      <c r="E128" s="40">
        <v>3869.6</v>
      </c>
      <c r="F128" s="40">
        <v>3855.7999999999997</v>
      </c>
      <c r="G128" s="41">
        <v>3826.1499999999996</v>
      </c>
      <c r="H128" s="41">
        <v>3782.7</v>
      </c>
      <c r="I128" s="41">
        <v>3753.0499999999997</v>
      </c>
      <c r="J128" s="41">
        <v>3899.2499999999995</v>
      </c>
      <c r="K128" s="41">
        <v>3928.9</v>
      </c>
      <c r="L128" s="41">
        <v>3972.3499999999995</v>
      </c>
      <c r="M128" s="31">
        <v>3885.45</v>
      </c>
      <c r="N128" s="31">
        <v>3812.35</v>
      </c>
      <c r="O128" s="42">
        <v>499250</v>
      </c>
      <c r="P128" s="43">
        <v>-4.8821147892355324E-2</v>
      </c>
    </row>
    <row r="129" spans="1:16" ht="12.75" customHeight="1">
      <c r="A129" s="31">
        <v>119</v>
      </c>
      <c r="B129" s="32" t="s">
        <v>47</v>
      </c>
      <c r="C129" s="33" t="s">
        <v>268</v>
      </c>
      <c r="D129" s="34">
        <v>44588</v>
      </c>
      <c r="E129" s="40">
        <v>530.65</v>
      </c>
      <c r="F129" s="40">
        <v>536.13333333333333</v>
      </c>
      <c r="G129" s="41">
        <v>523.86666666666667</v>
      </c>
      <c r="H129" s="41">
        <v>517.08333333333337</v>
      </c>
      <c r="I129" s="41">
        <v>504.81666666666672</v>
      </c>
      <c r="J129" s="41">
        <v>542.91666666666663</v>
      </c>
      <c r="K129" s="41">
        <v>555.18333333333328</v>
      </c>
      <c r="L129" s="41">
        <v>561.96666666666658</v>
      </c>
      <c r="M129" s="31">
        <v>548.4</v>
      </c>
      <c r="N129" s="31">
        <v>529.35</v>
      </c>
      <c r="O129" s="42">
        <v>3857400</v>
      </c>
      <c r="P129" s="43">
        <v>3.9786511402231925E-2</v>
      </c>
    </row>
    <row r="130" spans="1:16" ht="12.75" customHeight="1">
      <c r="A130" s="31">
        <v>120</v>
      </c>
      <c r="B130" s="32" t="s">
        <v>63</v>
      </c>
      <c r="C130" s="33" t="s">
        <v>145</v>
      </c>
      <c r="D130" s="34">
        <v>44588</v>
      </c>
      <c r="E130" s="40">
        <v>381.3</v>
      </c>
      <c r="F130" s="40">
        <v>378.68333333333334</v>
      </c>
      <c r="G130" s="41">
        <v>374.81666666666666</v>
      </c>
      <c r="H130" s="41">
        <v>368.33333333333331</v>
      </c>
      <c r="I130" s="41">
        <v>364.46666666666664</v>
      </c>
      <c r="J130" s="41">
        <v>385.16666666666669</v>
      </c>
      <c r="K130" s="41">
        <v>389.03333333333336</v>
      </c>
      <c r="L130" s="41">
        <v>395.51666666666671</v>
      </c>
      <c r="M130" s="31">
        <v>382.55</v>
      </c>
      <c r="N130" s="31">
        <v>372.2</v>
      </c>
      <c r="O130" s="42">
        <v>12728000</v>
      </c>
      <c r="P130" s="43">
        <v>-1.8820577164366374E-3</v>
      </c>
    </row>
    <row r="131" spans="1:16" ht="12.75" customHeight="1">
      <c r="A131" s="31">
        <v>121</v>
      </c>
      <c r="B131" s="32" t="s">
        <v>70</v>
      </c>
      <c r="C131" s="33" t="s">
        <v>146</v>
      </c>
      <c r="D131" s="34">
        <v>44588</v>
      </c>
      <c r="E131" s="40">
        <v>1933.5</v>
      </c>
      <c r="F131" s="40">
        <v>1929.8</v>
      </c>
      <c r="G131" s="41">
        <v>1911.6</v>
      </c>
      <c r="H131" s="41">
        <v>1889.7</v>
      </c>
      <c r="I131" s="41">
        <v>1871.5</v>
      </c>
      <c r="J131" s="41">
        <v>1951.6999999999998</v>
      </c>
      <c r="K131" s="41">
        <v>1969.9</v>
      </c>
      <c r="L131" s="41">
        <v>1991.7999999999997</v>
      </c>
      <c r="M131" s="31">
        <v>1948</v>
      </c>
      <c r="N131" s="31">
        <v>1907.9</v>
      </c>
      <c r="O131" s="42">
        <v>12482675</v>
      </c>
      <c r="P131" s="43">
        <v>6.6204999754432489E-2</v>
      </c>
    </row>
    <row r="132" spans="1:16" ht="12.75" customHeight="1">
      <c r="A132" s="31">
        <v>122</v>
      </c>
      <c r="B132" s="32" t="s">
        <v>87</v>
      </c>
      <c r="C132" s="33" t="s">
        <v>147</v>
      </c>
      <c r="D132" s="34">
        <v>44588</v>
      </c>
      <c r="E132" s="40">
        <v>7544</v>
      </c>
      <c r="F132" s="40">
        <v>7490.3666666666659</v>
      </c>
      <c r="G132" s="41">
        <v>7415.9833333333318</v>
      </c>
      <c r="H132" s="41">
        <v>7287.9666666666662</v>
      </c>
      <c r="I132" s="41">
        <v>7213.5833333333321</v>
      </c>
      <c r="J132" s="41">
        <v>7618.3833333333314</v>
      </c>
      <c r="K132" s="41">
        <v>7692.7666666666646</v>
      </c>
      <c r="L132" s="41">
        <v>7820.783333333331</v>
      </c>
      <c r="M132" s="31">
        <v>7564.75</v>
      </c>
      <c r="N132" s="31">
        <v>7362.35</v>
      </c>
      <c r="O132" s="42">
        <v>645450</v>
      </c>
      <c r="P132" s="43">
        <v>1.3663133097762074E-2</v>
      </c>
    </row>
    <row r="133" spans="1:16" ht="12.75" customHeight="1">
      <c r="A133" s="31">
        <v>123</v>
      </c>
      <c r="B133" s="32" t="s">
        <v>87</v>
      </c>
      <c r="C133" s="33" t="s">
        <v>148</v>
      </c>
      <c r="D133" s="34">
        <v>44588</v>
      </c>
      <c r="E133" s="40">
        <v>5738.25</v>
      </c>
      <c r="F133" s="40">
        <v>5703.166666666667</v>
      </c>
      <c r="G133" s="41">
        <v>5626.1333333333341</v>
      </c>
      <c r="H133" s="41">
        <v>5514.0166666666673</v>
      </c>
      <c r="I133" s="41">
        <v>5436.9833333333345</v>
      </c>
      <c r="J133" s="41">
        <v>5815.2833333333338</v>
      </c>
      <c r="K133" s="41">
        <v>5892.3166666666666</v>
      </c>
      <c r="L133" s="41">
        <v>6004.4333333333334</v>
      </c>
      <c r="M133" s="31">
        <v>5780.2</v>
      </c>
      <c r="N133" s="31">
        <v>5591.05</v>
      </c>
      <c r="O133" s="42">
        <v>603800</v>
      </c>
      <c r="P133" s="43">
        <v>-1.6534391534391533E-3</v>
      </c>
    </row>
    <row r="134" spans="1:16" ht="12.75" customHeight="1">
      <c r="A134" s="31">
        <v>124</v>
      </c>
      <c r="B134" s="32" t="s">
        <v>47</v>
      </c>
      <c r="C134" s="33" t="s">
        <v>149</v>
      </c>
      <c r="D134" s="34">
        <v>44588</v>
      </c>
      <c r="E134" s="40">
        <v>948.25</v>
      </c>
      <c r="F134" s="40">
        <v>951.31666666666661</v>
      </c>
      <c r="G134" s="41">
        <v>942.83333333333326</v>
      </c>
      <c r="H134" s="41">
        <v>937.41666666666663</v>
      </c>
      <c r="I134" s="41">
        <v>928.93333333333328</v>
      </c>
      <c r="J134" s="41">
        <v>956.73333333333323</v>
      </c>
      <c r="K134" s="41">
        <v>965.21666666666658</v>
      </c>
      <c r="L134" s="41">
        <v>970.63333333333321</v>
      </c>
      <c r="M134" s="31">
        <v>959.8</v>
      </c>
      <c r="N134" s="31">
        <v>945.9</v>
      </c>
      <c r="O134" s="42">
        <v>6783000</v>
      </c>
      <c r="P134" s="43">
        <v>5.6710775047258983E-3</v>
      </c>
    </row>
    <row r="135" spans="1:16" ht="12.75" customHeight="1">
      <c r="A135" s="31">
        <v>125</v>
      </c>
      <c r="B135" s="32" t="s">
        <v>49</v>
      </c>
      <c r="C135" s="33" t="s">
        <v>150</v>
      </c>
      <c r="D135" s="34">
        <v>44588</v>
      </c>
      <c r="E135" s="40">
        <v>832.35</v>
      </c>
      <c r="F135" s="40">
        <v>834.11666666666679</v>
      </c>
      <c r="G135" s="41">
        <v>826.43333333333362</v>
      </c>
      <c r="H135" s="41">
        <v>820.51666666666688</v>
      </c>
      <c r="I135" s="41">
        <v>812.83333333333371</v>
      </c>
      <c r="J135" s="41">
        <v>840.03333333333353</v>
      </c>
      <c r="K135" s="41">
        <v>847.7166666666667</v>
      </c>
      <c r="L135" s="41">
        <v>853.63333333333344</v>
      </c>
      <c r="M135" s="31">
        <v>841.8</v>
      </c>
      <c r="N135" s="31">
        <v>828.2</v>
      </c>
      <c r="O135" s="42">
        <v>10878700</v>
      </c>
      <c r="P135" s="43">
        <v>5.4485004749626816E-2</v>
      </c>
    </row>
    <row r="136" spans="1:16" ht="12.75" customHeight="1">
      <c r="A136" s="31">
        <v>126</v>
      </c>
      <c r="B136" s="32" t="s">
        <v>63</v>
      </c>
      <c r="C136" s="33" t="s">
        <v>151</v>
      </c>
      <c r="D136" s="34">
        <v>44588</v>
      </c>
      <c r="E136" s="40">
        <v>152.75</v>
      </c>
      <c r="F136" s="40">
        <v>152.71666666666667</v>
      </c>
      <c r="G136" s="41">
        <v>148.88333333333333</v>
      </c>
      <c r="H136" s="41">
        <v>145.01666666666665</v>
      </c>
      <c r="I136" s="41">
        <v>141.18333333333331</v>
      </c>
      <c r="J136" s="41">
        <v>156.58333333333334</v>
      </c>
      <c r="K136" s="41">
        <v>160.41666666666666</v>
      </c>
      <c r="L136" s="41">
        <v>164.28333333333336</v>
      </c>
      <c r="M136" s="31">
        <v>156.55000000000001</v>
      </c>
      <c r="N136" s="31">
        <v>148.85</v>
      </c>
      <c r="O136" s="42">
        <v>27904000</v>
      </c>
      <c r="P136" s="43">
        <v>2.9819899616179511E-2</v>
      </c>
    </row>
    <row r="137" spans="1:16" ht="12.75" customHeight="1">
      <c r="A137" s="31">
        <v>127</v>
      </c>
      <c r="B137" s="32" t="s">
        <v>63</v>
      </c>
      <c r="C137" s="33" t="s">
        <v>152</v>
      </c>
      <c r="D137" s="34">
        <v>44588</v>
      </c>
      <c r="E137" s="40">
        <v>168.75</v>
      </c>
      <c r="F137" s="40">
        <v>168.13333333333333</v>
      </c>
      <c r="G137" s="41">
        <v>165.71666666666664</v>
      </c>
      <c r="H137" s="41">
        <v>162.68333333333331</v>
      </c>
      <c r="I137" s="41">
        <v>160.26666666666662</v>
      </c>
      <c r="J137" s="41">
        <v>171.16666666666666</v>
      </c>
      <c r="K137" s="41">
        <v>173.58333333333334</v>
      </c>
      <c r="L137" s="41">
        <v>176.61666666666667</v>
      </c>
      <c r="M137" s="31">
        <v>170.55</v>
      </c>
      <c r="N137" s="31">
        <v>165.1</v>
      </c>
      <c r="O137" s="42">
        <v>18297000</v>
      </c>
      <c r="P137" s="43">
        <v>2.1094927172275239E-2</v>
      </c>
    </row>
    <row r="138" spans="1:16" ht="12.75" customHeight="1">
      <c r="A138" s="31">
        <v>128</v>
      </c>
      <c r="B138" s="32" t="s">
        <v>56</v>
      </c>
      <c r="C138" s="33" t="s">
        <v>153</v>
      </c>
      <c r="D138" s="34">
        <v>44588</v>
      </c>
      <c r="E138" s="40">
        <v>516.4</v>
      </c>
      <c r="F138" s="40">
        <v>517.1</v>
      </c>
      <c r="G138" s="41">
        <v>514.30000000000007</v>
      </c>
      <c r="H138" s="41">
        <v>512.20000000000005</v>
      </c>
      <c r="I138" s="41">
        <v>509.40000000000009</v>
      </c>
      <c r="J138" s="41">
        <v>519.20000000000005</v>
      </c>
      <c r="K138" s="41">
        <v>522</v>
      </c>
      <c r="L138" s="41">
        <v>524.1</v>
      </c>
      <c r="M138" s="31">
        <v>519.9</v>
      </c>
      <c r="N138" s="31">
        <v>515</v>
      </c>
      <c r="O138" s="42">
        <v>7459000</v>
      </c>
      <c r="P138" s="43">
        <v>-5.2013870365430785E-3</v>
      </c>
    </row>
    <row r="139" spans="1:16" ht="12.75" customHeight="1">
      <c r="A139" s="31">
        <v>129</v>
      </c>
      <c r="B139" s="32" t="s">
        <v>49</v>
      </c>
      <c r="C139" s="33" t="s">
        <v>154</v>
      </c>
      <c r="D139" s="34">
        <v>44588</v>
      </c>
      <c r="E139" s="40">
        <v>7532.2</v>
      </c>
      <c r="F139" s="40">
        <v>7535.7333333333336</v>
      </c>
      <c r="G139" s="41">
        <v>7446.4666666666672</v>
      </c>
      <c r="H139" s="41">
        <v>7360.7333333333336</v>
      </c>
      <c r="I139" s="41">
        <v>7271.4666666666672</v>
      </c>
      <c r="J139" s="41">
        <v>7621.4666666666672</v>
      </c>
      <c r="K139" s="41">
        <v>7710.7333333333336</v>
      </c>
      <c r="L139" s="41">
        <v>7796.4666666666672</v>
      </c>
      <c r="M139" s="31">
        <v>7625</v>
      </c>
      <c r="N139" s="31">
        <v>7450</v>
      </c>
      <c r="O139" s="42">
        <v>2202800</v>
      </c>
      <c r="P139" s="43">
        <v>1.5442769556999953E-2</v>
      </c>
    </row>
    <row r="140" spans="1:16" ht="12.75" customHeight="1">
      <c r="A140" s="31">
        <v>130</v>
      </c>
      <c r="B140" s="32" t="s">
        <v>56</v>
      </c>
      <c r="C140" s="33" t="s">
        <v>155</v>
      </c>
      <c r="D140" s="34">
        <v>44588</v>
      </c>
      <c r="E140" s="40">
        <v>905.8</v>
      </c>
      <c r="F140" s="40">
        <v>907.9</v>
      </c>
      <c r="G140" s="41">
        <v>899.9</v>
      </c>
      <c r="H140" s="41">
        <v>894</v>
      </c>
      <c r="I140" s="41">
        <v>886</v>
      </c>
      <c r="J140" s="41">
        <v>913.8</v>
      </c>
      <c r="K140" s="41">
        <v>921.8</v>
      </c>
      <c r="L140" s="41">
        <v>927.69999999999993</v>
      </c>
      <c r="M140" s="31">
        <v>915.9</v>
      </c>
      <c r="N140" s="31">
        <v>902</v>
      </c>
      <c r="O140" s="42">
        <v>15600000</v>
      </c>
      <c r="P140" s="43">
        <v>1.077184741232688E-2</v>
      </c>
    </row>
    <row r="141" spans="1:16" ht="12.75" customHeight="1">
      <c r="A141" s="31">
        <v>131</v>
      </c>
      <c r="B141" s="32" t="s">
        <v>44</v>
      </c>
      <c r="C141" s="33" t="s">
        <v>457</v>
      </c>
      <c r="D141" s="34">
        <v>44588</v>
      </c>
      <c r="E141" s="40">
        <v>1626.8</v>
      </c>
      <c r="F141" s="40">
        <v>1616.8833333333332</v>
      </c>
      <c r="G141" s="41">
        <v>1601.4666666666665</v>
      </c>
      <c r="H141" s="41">
        <v>1576.1333333333332</v>
      </c>
      <c r="I141" s="41">
        <v>1560.7166666666665</v>
      </c>
      <c r="J141" s="41">
        <v>1642.2166666666665</v>
      </c>
      <c r="K141" s="41">
        <v>1657.6333333333334</v>
      </c>
      <c r="L141" s="41">
        <v>1682.9666666666665</v>
      </c>
      <c r="M141" s="31">
        <v>1632.3</v>
      </c>
      <c r="N141" s="31">
        <v>1591.55</v>
      </c>
      <c r="O141" s="42">
        <v>1733550</v>
      </c>
      <c r="P141" s="43">
        <v>4.2736842105263156E-2</v>
      </c>
    </row>
    <row r="142" spans="1:16" ht="12.75" customHeight="1">
      <c r="A142" s="31">
        <v>132</v>
      </c>
      <c r="B142" s="32" t="s">
        <v>47</v>
      </c>
      <c r="C142" s="33" t="s">
        <v>156</v>
      </c>
      <c r="D142" s="34">
        <v>44588</v>
      </c>
      <c r="E142" s="40">
        <v>3466.45</v>
      </c>
      <c r="F142" s="40">
        <v>3459.1666666666665</v>
      </c>
      <c r="G142" s="41">
        <v>3430.3833333333332</v>
      </c>
      <c r="H142" s="41">
        <v>3394.3166666666666</v>
      </c>
      <c r="I142" s="41">
        <v>3365.5333333333333</v>
      </c>
      <c r="J142" s="41">
        <v>3495.2333333333331</v>
      </c>
      <c r="K142" s="41">
        <v>3524.0166666666669</v>
      </c>
      <c r="L142" s="41">
        <v>3560.083333333333</v>
      </c>
      <c r="M142" s="31">
        <v>3487.95</v>
      </c>
      <c r="N142" s="31">
        <v>3423.1</v>
      </c>
      <c r="O142" s="42">
        <v>530800</v>
      </c>
      <c r="P142" s="43">
        <v>7.2106261859582544E-3</v>
      </c>
    </row>
    <row r="143" spans="1:16" ht="12.75" customHeight="1">
      <c r="A143" s="31">
        <v>133</v>
      </c>
      <c r="B143" s="32" t="s">
        <v>63</v>
      </c>
      <c r="C143" s="33" t="s">
        <v>157</v>
      </c>
      <c r="D143" s="34">
        <v>44588</v>
      </c>
      <c r="E143" s="40">
        <v>1015.65</v>
      </c>
      <c r="F143" s="40">
        <v>1003.4833333333332</v>
      </c>
      <c r="G143" s="41">
        <v>988.16666666666652</v>
      </c>
      <c r="H143" s="41">
        <v>960.68333333333328</v>
      </c>
      <c r="I143" s="41">
        <v>945.36666666666656</v>
      </c>
      <c r="J143" s="41">
        <v>1030.9666666666665</v>
      </c>
      <c r="K143" s="41">
        <v>1046.2833333333333</v>
      </c>
      <c r="L143" s="41">
        <v>1073.7666666666664</v>
      </c>
      <c r="M143" s="31">
        <v>1018.8</v>
      </c>
      <c r="N143" s="31">
        <v>976</v>
      </c>
      <c r="O143" s="42">
        <v>1268150</v>
      </c>
      <c r="P143" s="43">
        <v>4.3315508021390371E-2</v>
      </c>
    </row>
    <row r="144" spans="1:16" ht="12.75" customHeight="1">
      <c r="A144" s="31">
        <v>134</v>
      </c>
      <c r="B144" s="32" t="s">
        <v>79</v>
      </c>
      <c r="C144" s="33" t="s">
        <v>158</v>
      </c>
      <c r="D144" s="34">
        <v>44588</v>
      </c>
      <c r="E144" s="40">
        <v>879.4</v>
      </c>
      <c r="F144" s="40">
        <v>875.76666666666677</v>
      </c>
      <c r="G144" s="41">
        <v>870.58333333333348</v>
      </c>
      <c r="H144" s="41">
        <v>861.76666666666677</v>
      </c>
      <c r="I144" s="41">
        <v>856.58333333333348</v>
      </c>
      <c r="J144" s="41">
        <v>884.58333333333348</v>
      </c>
      <c r="K144" s="41">
        <v>889.76666666666665</v>
      </c>
      <c r="L144" s="41">
        <v>898.58333333333348</v>
      </c>
      <c r="M144" s="31">
        <v>880.95</v>
      </c>
      <c r="N144" s="31">
        <v>866.95</v>
      </c>
      <c r="O144" s="42">
        <v>4530000</v>
      </c>
      <c r="P144" s="43">
        <v>-6.9709325266342232E-3</v>
      </c>
    </row>
    <row r="145" spans="1:16" ht="12.75" customHeight="1">
      <c r="A145" s="31">
        <v>135</v>
      </c>
      <c r="B145" s="32" t="s">
        <v>87</v>
      </c>
      <c r="C145" s="33" t="s">
        <v>159</v>
      </c>
      <c r="D145" s="34">
        <v>44588</v>
      </c>
      <c r="E145" s="40">
        <v>4850.8999999999996</v>
      </c>
      <c r="F145" s="40">
        <v>4852.1333333333332</v>
      </c>
      <c r="G145" s="41">
        <v>4810.8666666666668</v>
      </c>
      <c r="H145" s="41">
        <v>4770.8333333333339</v>
      </c>
      <c r="I145" s="41">
        <v>4729.5666666666675</v>
      </c>
      <c r="J145" s="41">
        <v>4892.1666666666661</v>
      </c>
      <c r="K145" s="41">
        <v>4933.4333333333325</v>
      </c>
      <c r="L145" s="41">
        <v>4973.4666666666653</v>
      </c>
      <c r="M145" s="31">
        <v>4893.3999999999996</v>
      </c>
      <c r="N145" s="31">
        <v>4812.1000000000004</v>
      </c>
      <c r="O145" s="42">
        <v>2456000</v>
      </c>
      <c r="P145" s="43">
        <v>-4.6202480343681606E-3</v>
      </c>
    </row>
    <row r="146" spans="1:16" ht="12.75" customHeight="1">
      <c r="A146" s="31">
        <v>136</v>
      </c>
      <c r="B146" s="32" t="s">
        <v>49</v>
      </c>
      <c r="C146" s="33" t="s">
        <v>160</v>
      </c>
      <c r="D146" s="34">
        <v>44588</v>
      </c>
      <c r="E146" s="40">
        <v>225.05</v>
      </c>
      <c r="F146" s="40">
        <v>224.51666666666665</v>
      </c>
      <c r="G146" s="41">
        <v>223.2833333333333</v>
      </c>
      <c r="H146" s="41">
        <v>221.51666666666665</v>
      </c>
      <c r="I146" s="41">
        <v>220.2833333333333</v>
      </c>
      <c r="J146" s="41">
        <v>226.2833333333333</v>
      </c>
      <c r="K146" s="41">
        <v>227.51666666666665</v>
      </c>
      <c r="L146" s="41">
        <v>229.2833333333333</v>
      </c>
      <c r="M146" s="31">
        <v>225.75</v>
      </c>
      <c r="N146" s="31">
        <v>222.75</v>
      </c>
      <c r="O146" s="42">
        <v>27048000</v>
      </c>
      <c r="P146" s="43">
        <v>-1.2396166134185304E-2</v>
      </c>
    </row>
    <row r="147" spans="1:16" ht="12.75" customHeight="1">
      <c r="A147" s="31">
        <v>137</v>
      </c>
      <c r="B147" s="32" t="s">
        <v>87</v>
      </c>
      <c r="C147" s="33" t="s">
        <v>161</v>
      </c>
      <c r="D147" s="34">
        <v>44588</v>
      </c>
      <c r="E147" s="40">
        <v>3431.7</v>
      </c>
      <c r="F147" s="40">
        <v>3444.6166666666668</v>
      </c>
      <c r="G147" s="41">
        <v>3400.4333333333334</v>
      </c>
      <c r="H147" s="41">
        <v>3369.1666666666665</v>
      </c>
      <c r="I147" s="41">
        <v>3324.9833333333331</v>
      </c>
      <c r="J147" s="41">
        <v>3475.8833333333337</v>
      </c>
      <c r="K147" s="41">
        <v>3520.0666666666671</v>
      </c>
      <c r="L147" s="41">
        <v>3551.3333333333339</v>
      </c>
      <c r="M147" s="31">
        <v>3488.8</v>
      </c>
      <c r="N147" s="31">
        <v>3413.35</v>
      </c>
      <c r="O147" s="42">
        <v>1701700</v>
      </c>
      <c r="P147" s="43">
        <v>-3.1088082901554404E-2</v>
      </c>
    </row>
    <row r="148" spans="1:16" ht="12.75" customHeight="1">
      <c r="A148" s="31">
        <v>138</v>
      </c>
      <c r="B148" s="32" t="s">
        <v>49</v>
      </c>
      <c r="C148" s="33" t="s">
        <v>162</v>
      </c>
      <c r="D148" s="34">
        <v>44588</v>
      </c>
      <c r="E148" s="40">
        <v>73617.399999999994</v>
      </c>
      <c r="F148" s="40">
        <v>73661.533333333326</v>
      </c>
      <c r="G148" s="41">
        <v>73223.116666666654</v>
      </c>
      <c r="H148" s="41">
        <v>72828.833333333328</v>
      </c>
      <c r="I148" s="41">
        <v>72390.416666666657</v>
      </c>
      <c r="J148" s="41">
        <v>74055.816666666651</v>
      </c>
      <c r="K148" s="41">
        <v>74494.233333333337</v>
      </c>
      <c r="L148" s="41">
        <v>74888.516666666648</v>
      </c>
      <c r="M148" s="31">
        <v>74099.95</v>
      </c>
      <c r="N148" s="31">
        <v>73267.25</v>
      </c>
      <c r="O148" s="42">
        <v>58790</v>
      </c>
      <c r="P148" s="43">
        <v>6.16121855211364E-3</v>
      </c>
    </row>
    <row r="149" spans="1:16" ht="12.75" customHeight="1">
      <c r="A149" s="31">
        <v>139</v>
      </c>
      <c r="B149" s="32" t="s">
        <v>63</v>
      </c>
      <c r="C149" s="33" t="s">
        <v>163</v>
      </c>
      <c r="D149" s="34">
        <v>44588</v>
      </c>
      <c r="E149" s="40">
        <v>1544</v>
      </c>
      <c r="F149" s="40">
        <v>1532.0166666666664</v>
      </c>
      <c r="G149" s="41">
        <v>1509.0833333333328</v>
      </c>
      <c r="H149" s="41">
        <v>1474.1666666666663</v>
      </c>
      <c r="I149" s="41">
        <v>1451.2333333333327</v>
      </c>
      <c r="J149" s="41">
        <v>1566.9333333333329</v>
      </c>
      <c r="K149" s="41">
        <v>1589.8666666666663</v>
      </c>
      <c r="L149" s="41">
        <v>1624.7833333333331</v>
      </c>
      <c r="M149" s="31">
        <v>1554.95</v>
      </c>
      <c r="N149" s="31">
        <v>1497.1</v>
      </c>
      <c r="O149" s="42">
        <v>3387750</v>
      </c>
      <c r="P149" s="43">
        <v>6.2573512114796517E-2</v>
      </c>
    </row>
    <row r="150" spans="1:16" ht="12.75" customHeight="1">
      <c r="A150" s="31">
        <v>140</v>
      </c>
      <c r="B150" s="32" t="s">
        <v>44</v>
      </c>
      <c r="C150" s="33" t="s">
        <v>164</v>
      </c>
      <c r="D150" s="34">
        <v>44588</v>
      </c>
      <c r="E150" s="40">
        <v>356</v>
      </c>
      <c r="F150" s="40">
        <v>354.36666666666662</v>
      </c>
      <c r="G150" s="41">
        <v>352.03333333333325</v>
      </c>
      <c r="H150" s="41">
        <v>348.06666666666661</v>
      </c>
      <c r="I150" s="41">
        <v>345.73333333333323</v>
      </c>
      <c r="J150" s="41">
        <v>358.33333333333326</v>
      </c>
      <c r="K150" s="41">
        <v>360.66666666666663</v>
      </c>
      <c r="L150" s="41">
        <v>364.63333333333327</v>
      </c>
      <c r="M150" s="31">
        <v>356.7</v>
      </c>
      <c r="N150" s="31">
        <v>350.4</v>
      </c>
      <c r="O150" s="42">
        <v>3724800</v>
      </c>
      <c r="P150" s="43">
        <v>-7.6726342710997444E-3</v>
      </c>
    </row>
    <row r="151" spans="1:16" ht="12.75" customHeight="1">
      <c r="A151" s="31">
        <v>141</v>
      </c>
      <c r="B151" s="32" t="s">
        <v>120</v>
      </c>
      <c r="C151" s="33" t="s">
        <v>165</v>
      </c>
      <c r="D151" s="34">
        <v>44588</v>
      </c>
      <c r="E151" s="40">
        <v>103.8</v>
      </c>
      <c r="F151" s="40">
        <v>102.91666666666667</v>
      </c>
      <c r="G151" s="41">
        <v>101.68333333333334</v>
      </c>
      <c r="H151" s="41">
        <v>99.566666666666663</v>
      </c>
      <c r="I151" s="41">
        <v>98.333333333333329</v>
      </c>
      <c r="J151" s="41">
        <v>105.03333333333335</v>
      </c>
      <c r="K151" s="41">
        <v>106.26666666666667</v>
      </c>
      <c r="L151" s="41">
        <v>108.38333333333335</v>
      </c>
      <c r="M151" s="31">
        <v>104.15</v>
      </c>
      <c r="N151" s="31">
        <v>100.8</v>
      </c>
      <c r="O151" s="42">
        <v>98821000</v>
      </c>
      <c r="P151" s="43">
        <v>8.8510933703575146E-3</v>
      </c>
    </row>
    <row r="152" spans="1:16" ht="12.75" customHeight="1">
      <c r="A152" s="31">
        <v>142</v>
      </c>
      <c r="B152" s="32" t="s">
        <v>44</v>
      </c>
      <c r="C152" s="33" t="s">
        <v>166</v>
      </c>
      <c r="D152" s="34">
        <v>44588</v>
      </c>
      <c r="E152" s="40">
        <v>5645.25</v>
      </c>
      <c r="F152" s="40">
        <v>5648.7666666666664</v>
      </c>
      <c r="G152" s="41">
        <v>5581.6333333333332</v>
      </c>
      <c r="H152" s="41">
        <v>5518.0166666666664</v>
      </c>
      <c r="I152" s="41">
        <v>5450.8833333333332</v>
      </c>
      <c r="J152" s="41">
        <v>5712.3833333333332</v>
      </c>
      <c r="K152" s="41">
        <v>5779.5166666666664</v>
      </c>
      <c r="L152" s="41">
        <v>5843.1333333333332</v>
      </c>
      <c r="M152" s="31">
        <v>5715.9</v>
      </c>
      <c r="N152" s="31">
        <v>5585.15</v>
      </c>
      <c r="O152" s="42">
        <v>1131250</v>
      </c>
      <c r="P152" s="43">
        <v>-3.8665816868493734E-2</v>
      </c>
    </row>
    <row r="153" spans="1:16" ht="12.75" customHeight="1">
      <c r="A153" s="31">
        <v>143</v>
      </c>
      <c r="B153" s="32" t="s">
        <v>38</v>
      </c>
      <c r="C153" s="33" t="s">
        <v>167</v>
      </c>
      <c r="D153" s="34">
        <v>44588</v>
      </c>
      <c r="E153" s="40">
        <v>4244.3500000000004</v>
      </c>
      <c r="F153" s="40">
        <v>4234.8</v>
      </c>
      <c r="G153" s="41">
        <v>4169.6000000000004</v>
      </c>
      <c r="H153" s="41">
        <v>4094.8500000000004</v>
      </c>
      <c r="I153" s="41">
        <v>4029.6500000000005</v>
      </c>
      <c r="J153" s="41">
        <v>4309.55</v>
      </c>
      <c r="K153" s="41">
        <v>4374.7499999999991</v>
      </c>
      <c r="L153" s="41">
        <v>4449.5</v>
      </c>
      <c r="M153" s="31">
        <v>4300</v>
      </c>
      <c r="N153" s="31">
        <v>4160.05</v>
      </c>
      <c r="O153" s="42">
        <v>375975</v>
      </c>
      <c r="P153" s="43">
        <v>3.7888198757763975E-2</v>
      </c>
    </row>
    <row r="154" spans="1:16" ht="12.75" customHeight="1">
      <c r="A154" s="31">
        <v>144</v>
      </c>
      <c r="B154" s="32" t="s">
        <v>44</v>
      </c>
      <c r="C154" s="33" t="s">
        <v>458</v>
      </c>
      <c r="D154" s="34">
        <v>44588</v>
      </c>
      <c r="E154" s="40">
        <v>47</v>
      </c>
      <c r="F154" s="40">
        <v>46.966666666666669</v>
      </c>
      <c r="G154" s="41">
        <v>46.38333333333334</v>
      </c>
      <c r="H154" s="41">
        <v>45.766666666666673</v>
      </c>
      <c r="I154" s="41">
        <v>45.183333333333344</v>
      </c>
      <c r="J154" s="41">
        <v>47.583333333333336</v>
      </c>
      <c r="K154" s="41">
        <v>48.166666666666664</v>
      </c>
      <c r="L154" s="41">
        <v>48.783333333333331</v>
      </c>
      <c r="M154" s="31">
        <v>47.55</v>
      </c>
      <c r="N154" s="31">
        <v>46.35</v>
      </c>
      <c r="O154" s="42">
        <v>7716000</v>
      </c>
      <c r="P154" s="43">
        <v>0.93674698795180722</v>
      </c>
    </row>
    <row r="155" spans="1:16" ht="12.75" customHeight="1">
      <c r="A155" s="31">
        <v>145</v>
      </c>
      <c r="B155" s="275" t="s">
        <v>56</v>
      </c>
      <c r="C155" s="33" t="s">
        <v>168</v>
      </c>
      <c r="D155" s="34">
        <v>44588</v>
      </c>
      <c r="E155" s="40">
        <v>19787.599999999999</v>
      </c>
      <c r="F155" s="40">
        <v>19798.016666666666</v>
      </c>
      <c r="G155" s="41">
        <v>19718.083333333332</v>
      </c>
      <c r="H155" s="41">
        <v>19648.566666666666</v>
      </c>
      <c r="I155" s="41">
        <v>19568.633333333331</v>
      </c>
      <c r="J155" s="41">
        <v>19867.533333333333</v>
      </c>
      <c r="K155" s="41">
        <v>19947.466666666667</v>
      </c>
      <c r="L155" s="41">
        <v>20016.983333333334</v>
      </c>
      <c r="M155" s="31">
        <v>19877.95</v>
      </c>
      <c r="N155" s="31">
        <v>19728.5</v>
      </c>
      <c r="O155" s="42">
        <v>305600</v>
      </c>
      <c r="P155" s="43">
        <v>2.131496966715855E-3</v>
      </c>
    </row>
    <row r="156" spans="1:16" ht="12.75" customHeight="1">
      <c r="A156" s="31">
        <v>146</v>
      </c>
      <c r="B156" s="32" t="s">
        <v>120</v>
      </c>
      <c r="C156" s="33" t="s">
        <v>169</v>
      </c>
      <c r="D156" s="34">
        <v>44588</v>
      </c>
      <c r="E156" s="40">
        <v>136</v>
      </c>
      <c r="F156" s="40">
        <v>135.36666666666667</v>
      </c>
      <c r="G156" s="41">
        <v>134.48333333333335</v>
      </c>
      <c r="H156" s="41">
        <v>132.96666666666667</v>
      </c>
      <c r="I156" s="41">
        <v>132.08333333333334</v>
      </c>
      <c r="J156" s="41">
        <v>136.88333333333335</v>
      </c>
      <c r="K156" s="41">
        <v>137.76666666666668</v>
      </c>
      <c r="L156" s="41">
        <v>139.28333333333336</v>
      </c>
      <c r="M156" s="31">
        <v>136.25</v>
      </c>
      <c r="N156" s="31">
        <v>133.85</v>
      </c>
      <c r="O156" s="42">
        <v>79374900</v>
      </c>
      <c r="P156" s="43">
        <v>-1.504822081809112E-2</v>
      </c>
    </row>
    <row r="157" spans="1:16" ht="12.75" customHeight="1">
      <c r="A157" s="31">
        <v>147</v>
      </c>
      <c r="B157" s="32" t="s">
        <v>170</v>
      </c>
      <c r="C157" s="33" t="s">
        <v>171</v>
      </c>
      <c r="D157" s="34">
        <v>44588</v>
      </c>
      <c r="E157" s="40">
        <v>125.5</v>
      </c>
      <c r="F157" s="40">
        <v>124.91666666666667</v>
      </c>
      <c r="G157" s="41">
        <v>123.83333333333334</v>
      </c>
      <c r="H157" s="41">
        <v>122.16666666666667</v>
      </c>
      <c r="I157" s="41">
        <v>121.08333333333334</v>
      </c>
      <c r="J157" s="41">
        <v>126.58333333333334</v>
      </c>
      <c r="K157" s="41">
        <v>127.66666666666669</v>
      </c>
      <c r="L157" s="41">
        <v>129.33333333333334</v>
      </c>
      <c r="M157" s="31">
        <v>126</v>
      </c>
      <c r="N157" s="31">
        <v>123.25</v>
      </c>
      <c r="O157" s="42">
        <v>58265400</v>
      </c>
      <c r="P157" s="43">
        <v>-2.8973116747411418E-2</v>
      </c>
    </row>
    <row r="158" spans="1:16" ht="12.75" customHeight="1">
      <c r="A158" s="31">
        <v>148</v>
      </c>
      <c r="B158" s="32" t="s">
        <v>97</v>
      </c>
      <c r="C158" s="33" t="s">
        <v>270</v>
      </c>
      <c r="D158" s="34">
        <v>44588</v>
      </c>
      <c r="E158" s="40">
        <v>893.3</v>
      </c>
      <c r="F158" s="40">
        <v>889.76666666666677</v>
      </c>
      <c r="G158" s="41">
        <v>873.53333333333353</v>
      </c>
      <c r="H158" s="41">
        <v>853.76666666666677</v>
      </c>
      <c r="I158" s="41">
        <v>837.53333333333353</v>
      </c>
      <c r="J158" s="41">
        <v>909.53333333333353</v>
      </c>
      <c r="K158" s="41">
        <v>925.76666666666688</v>
      </c>
      <c r="L158" s="41">
        <v>945.53333333333353</v>
      </c>
      <c r="M158" s="31">
        <v>906</v>
      </c>
      <c r="N158" s="31">
        <v>870</v>
      </c>
      <c r="O158" s="42">
        <v>2821000</v>
      </c>
      <c r="P158" s="43">
        <v>-1.031434184675835E-2</v>
      </c>
    </row>
    <row r="159" spans="1:16" ht="12.75" customHeight="1">
      <c r="A159" s="31">
        <v>149</v>
      </c>
      <c r="B159" s="32" t="s">
        <v>87</v>
      </c>
      <c r="C159" s="33" t="s">
        <v>468</v>
      </c>
      <c r="D159" s="34">
        <v>44588</v>
      </c>
      <c r="E159" s="40">
        <v>4034.15</v>
      </c>
      <c r="F159" s="40">
        <v>4024.2166666666667</v>
      </c>
      <c r="G159" s="41">
        <v>4000.4333333333334</v>
      </c>
      <c r="H159" s="41">
        <v>3966.7166666666667</v>
      </c>
      <c r="I159" s="41">
        <v>3942.9333333333334</v>
      </c>
      <c r="J159" s="41">
        <v>4057.9333333333334</v>
      </c>
      <c r="K159" s="41">
        <v>4081.7166666666672</v>
      </c>
      <c r="L159" s="41">
        <v>4115.4333333333334</v>
      </c>
      <c r="M159" s="31">
        <v>4048</v>
      </c>
      <c r="N159" s="31">
        <v>3990.5</v>
      </c>
      <c r="O159" s="42">
        <v>716125</v>
      </c>
      <c r="P159" s="43">
        <v>4.5590040329651057E-3</v>
      </c>
    </row>
    <row r="160" spans="1:16" ht="12.75" customHeight="1">
      <c r="A160" s="31">
        <v>150</v>
      </c>
      <c r="B160" s="32" t="s">
        <v>79</v>
      </c>
      <c r="C160" s="33" t="s">
        <v>172</v>
      </c>
      <c r="D160" s="34">
        <v>44588</v>
      </c>
      <c r="E160" s="40">
        <v>143.69999999999999</v>
      </c>
      <c r="F160" s="40">
        <v>143.1</v>
      </c>
      <c r="G160" s="41">
        <v>142.29999999999998</v>
      </c>
      <c r="H160" s="41">
        <v>140.89999999999998</v>
      </c>
      <c r="I160" s="41">
        <v>140.09999999999997</v>
      </c>
      <c r="J160" s="41">
        <v>144.5</v>
      </c>
      <c r="K160" s="41">
        <v>145.30000000000001</v>
      </c>
      <c r="L160" s="41">
        <v>146.70000000000002</v>
      </c>
      <c r="M160" s="31">
        <v>143.9</v>
      </c>
      <c r="N160" s="31">
        <v>141.69999999999999</v>
      </c>
      <c r="O160" s="42">
        <v>32093600</v>
      </c>
      <c r="P160" s="43">
        <v>7.7369439071566732E-3</v>
      </c>
    </row>
    <row r="161" spans="1:16" ht="12.75" customHeight="1">
      <c r="A161" s="31">
        <v>151</v>
      </c>
      <c r="B161" s="32" t="s">
        <v>40</v>
      </c>
      <c r="C161" s="33" t="s">
        <v>173</v>
      </c>
      <c r="D161" s="34">
        <v>44588</v>
      </c>
      <c r="E161" s="40">
        <v>41068.5</v>
      </c>
      <c r="F161" s="40">
        <v>40946.5</v>
      </c>
      <c r="G161" s="41">
        <v>40673</v>
      </c>
      <c r="H161" s="41">
        <v>40277.5</v>
      </c>
      <c r="I161" s="41">
        <v>40004</v>
      </c>
      <c r="J161" s="41">
        <v>41342</v>
      </c>
      <c r="K161" s="41">
        <v>41615.5</v>
      </c>
      <c r="L161" s="41">
        <v>42011</v>
      </c>
      <c r="M161" s="31">
        <v>41220</v>
      </c>
      <c r="N161" s="31">
        <v>40551</v>
      </c>
      <c r="O161" s="42">
        <v>79020</v>
      </c>
      <c r="P161" s="43">
        <v>1.1909335382251248E-2</v>
      </c>
    </row>
    <row r="162" spans="1:16" ht="12.75" customHeight="1">
      <c r="A162" s="31">
        <v>152</v>
      </c>
      <c r="B162" s="32" t="s">
        <v>47</v>
      </c>
      <c r="C162" s="33" t="s">
        <v>174</v>
      </c>
      <c r="D162" s="34">
        <v>44588</v>
      </c>
      <c r="E162" s="40">
        <v>2699.05</v>
      </c>
      <c r="F162" s="40">
        <v>2698.5499999999997</v>
      </c>
      <c r="G162" s="41">
        <v>2670.0999999999995</v>
      </c>
      <c r="H162" s="41">
        <v>2641.1499999999996</v>
      </c>
      <c r="I162" s="41">
        <v>2612.6999999999994</v>
      </c>
      <c r="J162" s="41">
        <v>2727.4999999999995</v>
      </c>
      <c r="K162" s="41">
        <v>2755.9499999999994</v>
      </c>
      <c r="L162" s="41">
        <v>2784.8999999999996</v>
      </c>
      <c r="M162" s="31">
        <v>2727</v>
      </c>
      <c r="N162" s="31">
        <v>2669.6</v>
      </c>
      <c r="O162" s="42">
        <v>3119600</v>
      </c>
      <c r="P162" s="43">
        <v>-1.6387756871585883E-2</v>
      </c>
    </row>
    <row r="163" spans="1:16" ht="12.75" customHeight="1">
      <c r="A163" s="31">
        <v>153</v>
      </c>
      <c r="B163" s="32" t="s">
        <v>87</v>
      </c>
      <c r="C163" s="33" t="s">
        <v>473</v>
      </c>
      <c r="D163" s="34">
        <v>44588</v>
      </c>
      <c r="E163" s="40">
        <v>4886.8999999999996</v>
      </c>
      <c r="F163" s="40">
        <v>4898.6333333333332</v>
      </c>
      <c r="G163" s="41">
        <v>4798.3666666666668</v>
      </c>
      <c r="H163" s="41">
        <v>4709.8333333333339</v>
      </c>
      <c r="I163" s="41">
        <v>4609.5666666666675</v>
      </c>
      <c r="J163" s="41">
        <v>4987.1666666666661</v>
      </c>
      <c r="K163" s="41">
        <v>5087.4333333333325</v>
      </c>
      <c r="L163" s="41">
        <v>5175.9666666666653</v>
      </c>
      <c r="M163" s="31">
        <v>4998.8999999999996</v>
      </c>
      <c r="N163" s="31">
        <v>4810.1000000000004</v>
      </c>
      <c r="O163" s="42">
        <v>432900</v>
      </c>
      <c r="P163" s="43">
        <v>3.4037979218917949E-2</v>
      </c>
    </row>
    <row r="164" spans="1:16" ht="12.75" customHeight="1">
      <c r="A164" s="31">
        <v>154</v>
      </c>
      <c r="B164" s="32" t="s">
        <v>79</v>
      </c>
      <c r="C164" s="33" t="s">
        <v>175</v>
      </c>
      <c r="D164" s="34">
        <v>44588</v>
      </c>
      <c r="E164" s="40">
        <v>220.1</v>
      </c>
      <c r="F164" s="40">
        <v>219.41666666666666</v>
      </c>
      <c r="G164" s="41">
        <v>217.83333333333331</v>
      </c>
      <c r="H164" s="41">
        <v>215.56666666666666</v>
      </c>
      <c r="I164" s="41">
        <v>213.98333333333332</v>
      </c>
      <c r="J164" s="41">
        <v>221.68333333333331</v>
      </c>
      <c r="K164" s="41">
        <v>223.26666666666662</v>
      </c>
      <c r="L164" s="41">
        <v>225.5333333333333</v>
      </c>
      <c r="M164" s="31">
        <v>221</v>
      </c>
      <c r="N164" s="31">
        <v>217.15</v>
      </c>
      <c r="O164" s="42">
        <v>18252000</v>
      </c>
      <c r="P164" s="43">
        <v>-6.8560235063663075E-3</v>
      </c>
    </row>
    <row r="165" spans="1:16" ht="12.75" customHeight="1">
      <c r="A165" s="31">
        <v>155</v>
      </c>
      <c r="B165" s="32" t="s">
        <v>63</v>
      </c>
      <c r="C165" s="33" t="s">
        <v>176</v>
      </c>
      <c r="D165" s="34">
        <v>44588</v>
      </c>
      <c r="E165" s="40">
        <v>123.05</v>
      </c>
      <c r="F165" s="40">
        <v>122.21666666666665</v>
      </c>
      <c r="G165" s="41">
        <v>121.18333333333331</v>
      </c>
      <c r="H165" s="41">
        <v>119.31666666666665</v>
      </c>
      <c r="I165" s="41">
        <v>118.2833333333333</v>
      </c>
      <c r="J165" s="41">
        <v>124.08333333333331</v>
      </c>
      <c r="K165" s="41">
        <v>125.11666666666665</v>
      </c>
      <c r="L165" s="41">
        <v>126.98333333333332</v>
      </c>
      <c r="M165" s="31">
        <v>123.25</v>
      </c>
      <c r="N165" s="31">
        <v>120.35</v>
      </c>
      <c r="O165" s="42">
        <v>39407200</v>
      </c>
      <c r="P165" s="43">
        <v>-2.0647149460708784E-2</v>
      </c>
    </row>
    <row r="166" spans="1:16" ht="12.75" customHeight="1">
      <c r="A166" s="31">
        <v>156</v>
      </c>
      <c r="B166" s="32" t="s">
        <v>47</v>
      </c>
      <c r="C166" s="33" t="s">
        <v>177</v>
      </c>
      <c r="D166" s="34">
        <v>44588</v>
      </c>
      <c r="E166" s="40">
        <v>5126.6000000000004</v>
      </c>
      <c r="F166" s="40">
        <v>5122.2166666666672</v>
      </c>
      <c r="G166" s="41">
        <v>5089.5833333333339</v>
      </c>
      <c r="H166" s="41">
        <v>5052.5666666666666</v>
      </c>
      <c r="I166" s="41">
        <v>5019.9333333333334</v>
      </c>
      <c r="J166" s="41">
        <v>5159.2333333333345</v>
      </c>
      <c r="K166" s="41">
        <v>5191.8666666666677</v>
      </c>
      <c r="L166" s="41">
        <v>5228.883333333335</v>
      </c>
      <c r="M166" s="31">
        <v>5154.8500000000004</v>
      </c>
      <c r="N166" s="31">
        <v>5085.2</v>
      </c>
      <c r="O166" s="42">
        <v>141125</v>
      </c>
      <c r="P166" s="43">
        <v>-1.2248468941382326E-2</v>
      </c>
    </row>
    <row r="167" spans="1:16" ht="12.75" customHeight="1">
      <c r="A167" s="31">
        <v>157</v>
      </c>
      <c r="B167" s="32" t="s">
        <v>56</v>
      </c>
      <c r="C167" s="33" t="s">
        <v>178</v>
      </c>
      <c r="D167" s="34">
        <v>44588</v>
      </c>
      <c r="E167" s="40">
        <v>2487.6999999999998</v>
      </c>
      <c r="F167" s="40">
        <v>2486.2833333333333</v>
      </c>
      <c r="G167" s="41">
        <v>2476.6166666666668</v>
      </c>
      <c r="H167" s="41">
        <v>2465.5333333333333</v>
      </c>
      <c r="I167" s="41">
        <v>2455.8666666666668</v>
      </c>
      <c r="J167" s="41">
        <v>2497.3666666666668</v>
      </c>
      <c r="K167" s="41">
        <v>2507.0333333333338</v>
      </c>
      <c r="L167" s="41">
        <v>2518.1166666666668</v>
      </c>
      <c r="M167" s="31">
        <v>2495.9499999999998</v>
      </c>
      <c r="N167" s="31">
        <v>2475.1999999999998</v>
      </c>
      <c r="O167" s="42">
        <v>2049750</v>
      </c>
      <c r="P167" s="43">
        <v>-4.9757281553398057E-3</v>
      </c>
    </row>
    <row r="168" spans="1:16" ht="12.75" customHeight="1">
      <c r="A168" s="31">
        <v>158</v>
      </c>
      <c r="B168" s="32" t="s">
        <v>38</v>
      </c>
      <c r="C168" s="33" t="s">
        <v>179</v>
      </c>
      <c r="D168" s="34">
        <v>44588</v>
      </c>
      <c r="E168" s="40">
        <v>3057.1</v>
      </c>
      <c r="F168" s="40">
        <v>3066.3333333333335</v>
      </c>
      <c r="G168" s="41">
        <v>3008.666666666667</v>
      </c>
      <c r="H168" s="41">
        <v>2960.2333333333336</v>
      </c>
      <c r="I168" s="41">
        <v>2902.5666666666671</v>
      </c>
      <c r="J168" s="41">
        <v>3114.7666666666669</v>
      </c>
      <c r="K168" s="41">
        <v>3172.4333333333338</v>
      </c>
      <c r="L168" s="41">
        <v>3220.8666666666668</v>
      </c>
      <c r="M168" s="31">
        <v>3124</v>
      </c>
      <c r="N168" s="31">
        <v>3017.9</v>
      </c>
      <c r="O168" s="42">
        <v>1610500</v>
      </c>
      <c r="P168" s="43">
        <v>1.1620603015075377E-2</v>
      </c>
    </row>
    <row r="169" spans="1:16" ht="12.75" customHeight="1">
      <c r="A169" s="31">
        <v>159</v>
      </c>
      <c r="B169" s="32" t="s">
        <v>58</v>
      </c>
      <c r="C169" s="33" t="s">
        <v>180</v>
      </c>
      <c r="D169" s="34">
        <v>44588</v>
      </c>
      <c r="E169" s="40">
        <v>38.25</v>
      </c>
      <c r="F169" s="40">
        <v>38</v>
      </c>
      <c r="G169" s="41">
        <v>37.65</v>
      </c>
      <c r="H169" s="41">
        <v>37.049999999999997</v>
      </c>
      <c r="I169" s="41">
        <v>36.699999999999996</v>
      </c>
      <c r="J169" s="41">
        <v>38.6</v>
      </c>
      <c r="K169" s="41">
        <v>38.949999999999996</v>
      </c>
      <c r="L169" s="41">
        <v>39.550000000000004</v>
      </c>
      <c r="M169" s="31">
        <v>38.35</v>
      </c>
      <c r="N169" s="31">
        <v>37.4</v>
      </c>
      <c r="O169" s="42">
        <v>263408000</v>
      </c>
      <c r="P169" s="43">
        <v>5.6811240073304826E-3</v>
      </c>
    </row>
    <row r="170" spans="1:16" ht="12.75" customHeight="1">
      <c r="A170" s="31">
        <v>160</v>
      </c>
      <c r="B170" s="32" t="s">
        <v>44</v>
      </c>
      <c r="C170" s="33" t="s">
        <v>272</v>
      </c>
      <c r="D170" s="34">
        <v>44588</v>
      </c>
      <c r="E170" s="40">
        <v>2465.0500000000002</v>
      </c>
      <c r="F170" s="40">
        <v>2471.7166666666667</v>
      </c>
      <c r="G170" s="41">
        <v>2448.4333333333334</v>
      </c>
      <c r="H170" s="41">
        <v>2431.8166666666666</v>
      </c>
      <c r="I170" s="41">
        <v>2408.5333333333333</v>
      </c>
      <c r="J170" s="41">
        <v>2488.3333333333335</v>
      </c>
      <c r="K170" s="41">
        <v>2511.6166666666672</v>
      </c>
      <c r="L170" s="41">
        <v>2528.2333333333336</v>
      </c>
      <c r="M170" s="31">
        <v>2495</v>
      </c>
      <c r="N170" s="31">
        <v>2455.1</v>
      </c>
      <c r="O170" s="42">
        <v>547800</v>
      </c>
      <c r="P170" s="43">
        <v>4.9532195927352776E-3</v>
      </c>
    </row>
    <row r="171" spans="1:16" ht="12.75" customHeight="1">
      <c r="A171" s="31">
        <v>161</v>
      </c>
      <c r="B171" s="32" t="s">
        <v>170</v>
      </c>
      <c r="C171" s="33" t="s">
        <v>181</v>
      </c>
      <c r="D171" s="34">
        <v>44588</v>
      </c>
      <c r="E171" s="40">
        <v>205.75</v>
      </c>
      <c r="F171" s="40">
        <v>206.20000000000002</v>
      </c>
      <c r="G171" s="41">
        <v>204.95000000000005</v>
      </c>
      <c r="H171" s="41">
        <v>204.15000000000003</v>
      </c>
      <c r="I171" s="41">
        <v>202.90000000000006</v>
      </c>
      <c r="J171" s="41">
        <v>207.00000000000003</v>
      </c>
      <c r="K171" s="41">
        <v>208.24999999999997</v>
      </c>
      <c r="L171" s="41">
        <v>209.05</v>
      </c>
      <c r="M171" s="31">
        <v>207.45</v>
      </c>
      <c r="N171" s="31">
        <v>205.4</v>
      </c>
      <c r="O171" s="42">
        <v>28654209</v>
      </c>
      <c r="P171" s="43">
        <v>-2.4509803921568627E-2</v>
      </c>
    </row>
    <row r="172" spans="1:16" ht="12.75" customHeight="1">
      <c r="A172" s="31">
        <v>162</v>
      </c>
      <c r="B172" s="32" t="s">
        <v>182</v>
      </c>
      <c r="C172" s="33" t="s">
        <v>183</v>
      </c>
      <c r="D172" s="34">
        <v>44588</v>
      </c>
      <c r="E172" s="40">
        <v>1343.45</v>
      </c>
      <c r="F172" s="40">
        <v>1317.0833333333333</v>
      </c>
      <c r="G172" s="41">
        <v>1284.4166666666665</v>
      </c>
      <c r="H172" s="41">
        <v>1225.3833333333332</v>
      </c>
      <c r="I172" s="41">
        <v>1192.7166666666665</v>
      </c>
      <c r="J172" s="41">
        <v>1376.1166666666666</v>
      </c>
      <c r="K172" s="41">
        <v>1408.7833333333331</v>
      </c>
      <c r="L172" s="41">
        <v>1467.8166666666666</v>
      </c>
      <c r="M172" s="31">
        <v>1349.75</v>
      </c>
      <c r="N172" s="31">
        <v>1258.05</v>
      </c>
      <c r="O172" s="42">
        <v>2838011</v>
      </c>
      <c r="P172" s="43">
        <v>-1.8440315315315314E-2</v>
      </c>
    </row>
    <row r="173" spans="1:16" ht="12.75" customHeight="1">
      <c r="A173" s="31">
        <v>163</v>
      </c>
      <c r="B173" s="32" t="s">
        <v>44</v>
      </c>
      <c r="C173" s="33" t="s">
        <v>485</v>
      </c>
      <c r="D173" s="34">
        <v>44588</v>
      </c>
      <c r="E173" s="40">
        <v>237.1</v>
      </c>
      <c r="F173" s="40">
        <v>238.18333333333331</v>
      </c>
      <c r="G173" s="41">
        <v>235.36666666666662</v>
      </c>
      <c r="H173" s="41">
        <v>233.6333333333333</v>
      </c>
      <c r="I173" s="41">
        <v>230.81666666666661</v>
      </c>
      <c r="J173" s="41">
        <v>239.91666666666663</v>
      </c>
      <c r="K173" s="41">
        <v>242.73333333333329</v>
      </c>
      <c r="L173" s="41">
        <v>244.46666666666664</v>
      </c>
      <c r="M173" s="31">
        <v>241</v>
      </c>
      <c r="N173" s="31">
        <v>236.45</v>
      </c>
      <c r="O173" s="42">
        <v>1637500</v>
      </c>
      <c r="P173" s="43">
        <v>0.43013100436681223</v>
      </c>
    </row>
    <row r="174" spans="1:16" ht="12.75" customHeight="1">
      <c r="A174" s="31">
        <v>164</v>
      </c>
      <c r="B174" s="32" t="s">
        <v>42</v>
      </c>
      <c r="C174" s="33" t="s">
        <v>184</v>
      </c>
      <c r="D174" s="34">
        <v>44588</v>
      </c>
      <c r="E174" s="40">
        <v>1032.75</v>
      </c>
      <c r="F174" s="40">
        <v>1023.7833333333333</v>
      </c>
      <c r="G174" s="41">
        <v>1012.9666666666667</v>
      </c>
      <c r="H174" s="41">
        <v>993.18333333333339</v>
      </c>
      <c r="I174" s="41">
        <v>982.36666666666679</v>
      </c>
      <c r="J174" s="41">
        <v>1043.5666666666666</v>
      </c>
      <c r="K174" s="41">
        <v>1054.3833333333332</v>
      </c>
      <c r="L174" s="41">
        <v>1074.1666666666665</v>
      </c>
      <c r="M174" s="31">
        <v>1034.5999999999999</v>
      </c>
      <c r="N174" s="31">
        <v>1004</v>
      </c>
      <c r="O174" s="42">
        <v>1970300</v>
      </c>
      <c r="P174" s="43">
        <v>6.4279155188246104E-2</v>
      </c>
    </row>
    <row r="175" spans="1:16" ht="12.75" customHeight="1">
      <c r="A175" s="31">
        <v>165</v>
      </c>
      <c r="B175" s="32" t="s">
        <v>58</v>
      </c>
      <c r="C175" s="33" t="s">
        <v>185</v>
      </c>
      <c r="D175" s="34">
        <v>44588</v>
      </c>
      <c r="E175" s="40">
        <v>133.35</v>
      </c>
      <c r="F175" s="40">
        <v>130.95000000000002</v>
      </c>
      <c r="G175" s="41">
        <v>127.50000000000003</v>
      </c>
      <c r="H175" s="41">
        <v>121.65</v>
      </c>
      <c r="I175" s="41">
        <v>118.20000000000002</v>
      </c>
      <c r="J175" s="41">
        <v>136.80000000000004</v>
      </c>
      <c r="K175" s="41">
        <v>140.25000000000003</v>
      </c>
      <c r="L175" s="41">
        <v>146.10000000000005</v>
      </c>
      <c r="M175" s="31">
        <v>134.4</v>
      </c>
      <c r="N175" s="31">
        <v>125.1</v>
      </c>
      <c r="O175" s="42">
        <v>40959600</v>
      </c>
      <c r="P175" s="43">
        <v>0.17221346169806623</v>
      </c>
    </row>
    <row r="176" spans="1:16" ht="12.75" customHeight="1">
      <c r="A176" s="31">
        <v>166</v>
      </c>
      <c r="B176" s="32" t="s">
        <v>170</v>
      </c>
      <c r="C176" s="33" t="s">
        <v>186</v>
      </c>
      <c r="D176" s="34">
        <v>44588</v>
      </c>
      <c r="E176" s="40">
        <v>136.1</v>
      </c>
      <c r="F176" s="40">
        <v>135.46666666666667</v>
      </c>
      <c r="G176" s="41">
        <v>134.48333333333335</v>
      </c>
      <c r="H176" s="41">
        <v>132.86666666666667</v>
      </c>
      <c r="I176" s="41">
        <v>131.88333333333335</v>
      </c>
      <c r="J176" s="41">
        <v>137.08333333333334</v>
      </c>
      <c r="K176" s="41">
        <v>138.06666666666663</v>
      </c>
      <c r="L176" s="41">
        <v>139.68333333333334</v>
      </c>
      <c r="M176" s="31">
        <v>136.44999999999999</v>
      </c>
      <c r="N176" s="31">
        <v>133.85</v>
      </c>
      <c r="O176" s="42">
        <v>36708000</v>
      </c>
      <c r="P176" s="43">
        <v>2.4962305243759423E-2</v>
      </c>
    </row>
    <row r="177" spans="1:16" ht="12.75" customHeight="1">
      <c r="A177" s="31">
        <v>167</v>
      </c>
      <c r="B177" s="276" t="s">
        <v>79</v>
      </c>
      <c r="C177" s="33" t="s">
        <v>187</v>
      </c>
      <c r="D177" s="34">
        <v>44588</v>
      </c>
      <c r="E177" s="40">
        <v>2412.0500000000002</v>
      </c>
      <c r="F177" s="40">
        <v>2400.4666666666667</v>
      </c>
      <c r="G177" s="41">
        <v>2384.4333333333334</v>
      </c>
      <c r="H177" s="41">
        <v>2356.8166666666666</v>
      </c>
      <c r="I177" s="41">
        <v>2340.7833333333333</v>
      </c>
      <c r="J177" s="41">
        <v>2428.0833333333335</v>
      </c>
      <c r="K177" s="41">
        <v>2444.1166666666672</v>
      </c>
      <c r="L177" s="41">
        <v>2471.7333333333336</v>
      </c>
      <c r="M177" s="31">
        <v>2416.5</v>
      </c>
      <c r="N177" s="31">
        <v>2372.85</v>
      </c>
      <c r="O177" s="42">
        <v>32799750</v>
      </c>
      <c r="P177" s="43">
        <v>-1.0707364706414617E-2</v>
      </c>
    </row>
    <row r="178" spans="1:16" ht="12.75" customHeight="1">
      <c r="A178" s="31">
        <v>168</v>
      </c>
      <c r="B178" s="32" t="s">
        <v>120</v>
      </c>
      <c r="C178" s="33" t="s">
        <v>188</v>
      </c>
      <c r="D178" s="34">
        <v>44588</v>
      </c>
      <c r="E178" s="40">
        <v>110.75</v>
      </c>
      <c r="F178" s="40">
        <v>109.76666666666667</v>
      </c>
      <c r="G178" s="41">
        <v>108.28333333333333</v>
      </c>
      <c r="H178" s="41">
        <v>105.81666666666666</v>
      </c>
      <c r="I178" s="41">
        <v>104.33333333333333</v>
      </c>
      <c r="J178" s="41">
        <v>112.23333333333333</v>
      </c>
      <c r="K178" s="41">
        <v>113.71666666666665</v>
      </c>
      <c r="L178" s="41">
        <v>116.18333333333334</v>
      </c>
      <c r="M178" s="31">
        <v>111.25</v>
      </c>
      <c r="N178" s="31">
        <v>107.3</v>
      </c>
      <c r="O178" s="42">
        <v>151548750</v>
      </c>
      <c r="P178" s="43">
        <v>3.0090724179123753E-2</v>
      </c>
    </row>
    <row r="179" spans="1:16" ht="12.75" customHeight="1">
      <c r="A179" s="31">
        <v>169</v>
      </c>
      <c r="B179" s="32" t="s">
        <v>58</v>
      </c>
      <c r="C179" s="33" t="s">
        <v>275</v>
      </c>
      <c r="D179" s="34">
        <v>44588</v>
      </c>
      <c r="E179" s="40">
        <v>933.2</v>
      </c>
      <c r="F179" s="40">
        <v>932.06666666666661</v>
      </c>
      <c r="G179" s="41">
        <v>927.23333333333323</v>
      </c>
      <c r="H179" s="41">
        <v>921.26666666666665</v>
      </c>
      <c r="I179" s="41">
        <v>916.43333333333328</v>
      </c>
      <c r="J179" s="41">
        <v>938.03333333333319</v>
      </c>
      <c r="K179" s="41">
        <v>942.86666666666667</v>
      </c>
      <c r="L179" s="41">
        <v>948.83333333333314</v>
      </c>
      <c r="M179" s="31">
        <v>936.9</v>
      </c>
      <c r="N179" s="31">
        <v>926.1</v>
      </c>
      <c r="O179" s="42">
        <v>4828500</v>
      </c>
      <c r="P179" s="43">
        <v>-1.9494364910143162E-2</v>
      </c>
    </row>
    <row r="180" spans="1:16" ht="12.75" customHeight="1">
      <c r="A180" s="31">
        <v>170</v>
      </c>
      <c r="B180" s="32" t="s">
        <v>63</v>
      </c>
      <c r="C180" s="33" t="s">
        <v>189</v>
      </c>
      <c r="D180" s="34">
        <v>44588</v>
      </c>
      <c r="E180" s="40">
        <v>1212.7</v>
      </c>
      <c r="F180" s="40">
        <v>1210.9666666666667</v>
      </c>
      <c r="G180" s="41">
        <v>1204.6333333333334</v>
      </c>
      <c r="H180" s="41">
        <v>1196.5666666666668</v>
      </c>
      <c r="I180" s="41">
        <v>1190.2333333333336</v>
      </c>
      <c r="J180" s="41">
        <v>1219.0333333333333</v>
      </c>
      <c r="K180" s="41">
        <v>1225.3666666666663</v>
      </c>
      <c r="L180" s="41">
        <v>1233.4333333333332</v>
      </c>
      <c r="M180" s="31">
        <v>1217.3</v>
      </c>
      <c r="N180" s="31">
        <v>1202.9000000000001</v>
      </c>
      <c r="O180" s="42">
        <v>6582750</v>
      </c>
      <c r="P180" s="43">
        <v>1.1406410402646286E-3</v>
      </c>
    </row>
    <row r="181" spans="1:16" ht="12.75" customHeight="1">
      <c r="A181" s="31">
        <v>171</v>
      </c>
      <c r="B181" s="32" t="s">
        <v>58</v>
      </c>
      <c r="C181" s="33" t="s">
        <v>190</v>
      </c>
      <c r="D181" s="34">
        <v>44588</v>
      </c>
      <c r="E181" s="40">
        <v>472.05</v>
      </c>
      <c r="F181" s="40">
        <v>469</v>
      </c>
      <c r="G181" s="41">
        <v>464.35</v>
      </c>
      <c r="H181" s="41">
        <v>456.65000000000003</v>
      </c>
      <c r="I181" s="41">
        <v>452.00000000000006</v>
      </c>
      <c r="J181" s="41">
        <v>476.7</v>
      </c>
      <c r="K181" s="41">
        <v>481.34999999999997</v>
      </c>
      <c r="L181" s="41">
        <v>489.04999999999995</v>
      </c>
      <c r="M181" s="31">
        <v>473.65</v>
      </c>
      <c r="N181" s="31">
        <v>461.3</v>
      </c>
      <c r="O181" s="42">
        <v>97132500</v>
      </c>
      <c r="P181" s="43">
        <v>-2.0466509348339081E-2</v>
      </c>
    </row>
    <row r="182" spans="1:16" ht="12.75" customHeight="1">
      <c r="A182" s="31">
        <v>172</v>
      </c>
      <c r="B182" s="32" t="s">
        <v>42</v>
      </c>
      <c r="C182" s="33" t="s">
        <v>191</v>
      </c>
      <c r="D182" s="34">
        <v>44588</v>
      </c>
      <c r="E182" s="40">
        <v>27325.8</v>
      </c>
      <c r="F182" s="40">
        <v>27230.116666666669</v>
      </c>
      <c r="G182" s="41">
        <v>27050.583333333336</v>
      </c>
      <c r="H182" s="41">
        <v>26775.366666666669</v>
      </c>
      <c r="I182" s="41">
        <v>26595.833333333336</v>
      </c>
      <c r="J182" s="41">
        <v>27505.333333333336</v>
      </c>
      <c r="K182" s="41">
        <v>27684.866666666669</v>
      </c>
      <c r="L182" s="41">
        <v>27960.083333333336</v>
      </c>
      <c r="M182" s="31">
        <v>27409.65</v>
      </c>
      <c r="N182" s="31">
        <v>26954.9</v>
      </c>
      <c r="O182" s="42">
        <v>159625</v>
      </c>
      <c r="P182" s="43">
        <v>2.9838709677419355E-2</v>
      </c>
    </row>
    <row r="183" spans="1:16" ht="12.75" customHeight="1">
      <c r="A183" s="31">
        <v>173</v>
      </c>
      <c r="B183" s="32" t="s">
        <v>70</v>
      </c>
      <c r="C183" s="33" t="s">
        <v>192</v>
      </c>
      <c r="D183" s="34">
        <v>44588</v>
      </c>
      <c r="E183" s="40">
        <v>2376.6</v>
      </c>
      <c r="F183" s="40">
        <v>2384.2166666666667</v>
      </c>
      <c r="G183" s="41">
        <v>2364.8833333333332</v>
      </c>
      <c r="H183" s="41">
        <v>2353.1666666666665</v>
      </c>
      <c r="I183" s="41">
        <v>2333.833333333333</v>
      </c>
      <c r="J183" s="41">
        <v>2395.9333333333334</v>
      </c>
      <c r="K183" s="41">
        <v>2415.2666666666664</v>
      </c>
      <c r="L183" s="41">
        <v>2426.9833333333336</v>
      </c>
      <c r="M183" s="31">
        <v>2403.5500000000002</v>
      </c>
      <c r="N183" s="31">
        <v>2372.5</v>
      </c>
      <c r="O183" s="42">
        <v>1796025</v>
      </c>
      <c r="P183" s="43">
        <v>1.4130434782608696E-2</v>
      </c>
    </row>
    <row r="184" spans="1:16" ht="12.75" customHeight="1">
      <c r="A184" s="31">
        <v>174</v>
      </c>
      <c r="B184" s="32" t="s">
        <v>40</v>
      </c>
      <c r="C184" s="33" t="s">
        <v>193</v>
      </c>
      <c r="D184" s="34">
        <v>44588</v>
      </c>
      <c r="E184" s="40">
        <v>2425.9499999999998</v>
      </c>
      <c r="F184" s="40">
        <v>2433.2000000000003</v>
      </c>
      <c r="G184" s="41">
        <v>2413.8500000000004</v>
      </c>
      <c r="H184" s="41">
        <v>2401.75</v>
      </c>
      <c r="I184" s="41">
        <v>2382.4</v>
      </c>
      <c r="J184" s="41">
        <v>2445.3000000000006</v>
      </c>
      <c r="K184" s="41">
        <v>2464.65</v>
      </c>
      <c r="L184" s="41">
        <v>2476.7500000000009</v>
      </c>
      <c r="M184" s="31">
        <v>2452.5500000000002</v>
      </c>
      <c r="N184" s="31">
        <v>2421.1</v>
      </c>
      <c r="O184" s="42">
        <v>3025875</v>
      </c>
      <c r="P184" s="43">
        <v>-2.0276833414278776E-2</v>
      </c>
    </row>
    <row r="185" spans="1:16" ht="12.75" customHeight="1">
      <c r="A185" s="31">
        <v>175</v>
      </c>
      <c r="B185" s="32" t="s">
        <v>63</v>
      </c>
      <c r="C185" s="33" t="s">
        <v>194</v>
      </c>
      <c r="D185" s="34">
        <v>44588</v>
      </c>
      <c r="E185" s="40">
        <v>1256.1500000000001</v>
      </c>
      <c r="F185" s="40">
        <v>1247.5333333333333</v>
      </c>
      <c r="G185" s="41">
        <v>1228.4666666666667</v>
      </c>
      <c r="H185" s="41">
        <v>1200.7833333333333</v>
      </c>
      <c r="I185" s="41">
        <v>1181.7166666666667</v>
      </c>
      <c r="J185" s="41">
        <v>1275.2166666666667</v>
      </c>
      <c r="K185" s="41">
        <v>1294.2833333333333</v>
      </c>
      <c r="L185" s="41">
        <v>1321.9666666666667</v>
      </c>
      <c r="M185" s="31">
        <v>1266.5999999999999</v>
      </c>
      <c r="N185" s="31">
        <v>1219.8499999999999</v>
      </c>
      <c r="O185" s="42">
        <v>3322800</v>
      </c>
      <c r="P185" s="43">
        <v>6.6650508967523022E-3</v>
      </c>
    </row>
    <row r="186" spans="1:16" ht="12.75" customHeight="1">
      <c r="A186" s="31">
        <v>176</v>
      </c>
      <c r="B186" s="32" t="s">
        <v>47</v>
      </c>
      <c r="C186" s="33" t="s">
        <v>514</v>
      </c>
      <c r="D186" s="34">
        <v>44588</v>
      </c>
      <c r="E186" s="40">
        <v>458.9</v>
      </c>
      <c r="F186" s="40">
        <v>458.11666666666662</v>
      </c>
      <c r="G186" s="41">
        <v>449.78333333333325</v>
      </c>
      <c r="H186" s="41">
        <v>440.66666666666663</v>
      </c>
      <c r="I186" s="41">
        <v>432.33333333333326</v>
      </c>
      <c r="J186" s="41">
        <v>467.23333333333323</v>
      </c>
      <c r="K186" s="41">
        <v>475.56666666666661</v>
      </c>
      <c r="L186" s="41">
        <v>484.68333333333322</v>
      </c>
      <c r="M186" s="31">
        <v>466.45</v>
      </c>
      <c r="N186" s="31">
        <v>449</v>
      </c>
      <c r="O186" s="42">
        <v>5827500</v>
      </c>
      <c r="P186" s="43">
        <v>1.5845622842798869E-2</v>
      </c>
    </row>
    <row r="187" spans="1:16" ht="12.75" customHeight="1">
      <c r="A187" s="31">
        <v>177</v>
      </c>
      <c r="B187" s="32" t="s">
        <v>47</v>
      </c>
      <c r="C187" s="33" t="s">
        <v>195</v>
      </c>
      <c r="D187" s="34">
        <v>44588</v>
      </c>
      <c r="E187" s="40">
        <v>851.2</v>
      </c>
      <c r="F187" s="40">
        <v>853.31666666666672</v>
      </c>
      <c r="G187" s="41">
        <v>842.78333333333342</v>
      </c>
      <c r="H187" s="41">
        <v>834.36666666666667</v>
      </c>
      <c r="I187" s="41">
        <v>823.83333333333337</v>
      </c>
      <c r="J187" s="41">
        <v>861.73333333333346</v>
      </c>
      <c r="K187" s="41">
        <v>872.26666666666677</v>
      </c>
      <c r="L187" s="41">
        <v>880.68333333333351</v>
      </c>
      <c r="M187" s="31">
        <v>863.85</v>
      </c>
      <c r="N187" s="31">
        <v>844.9</v>
      </c>
      <c r="O187" s="42">
        <v>27318200</v>
      </c>
      <c r="P187" s="43">
        <v>-1.3817809621289663E-3</v>
      </c>
    </row>
    <row r="188" spans="1:16" ht="12.75" customHeight="1">
      <c r="A188" s="31">
        <v>178</v>
      </c>
      <c r="B188" s="32" t="s">
        <v>182</v>
      </c>
      <c r="C188" s="33" t="s">
        <v>196</v>
      </c>
      <c r="D188" s="34">
        <v>44588</v>
      </c>
      <c r="E188" s="40">
        <v>506.7</v>
      </c>
      <c r="F188" s="40">
        <v>505.18333333333334</v>
      </c>
      <c r="G188" s="41">
        <v>501.7166666666667</v>
      </c>
      <c r="H188" s="41">
        <v>496.73333333333335</v>
      </c>
      <c r="I188" s="41">
        <v>493.26666666666671</v>
      </c>
      <c r="J188" s="41">
        <v>510.16666666666669</v>
      </c>
      <c r="K188" s="41">
        <v>513.63333333333321</v>
      </c>
      <c r="L188" s="41">
        <v>518.61666666666667</v>
      </c>
      <c r="M188" s="31">
        <v>508.65</v>
      </c>
      <c r="N188" s="31">
        <v>500.2</v>
      </c>
      <c r="O188" s="42">
        <v>12009000</v>
      </c>
      <c r="P188" s="43">
        <v>9.583858764186633E-3</v>
      </c>
    </row>
    <row r="189" spans="1:16" ht="12.75" customHeight="1">
      <c r="A189" s="31">
        <v>179</v>
      </c>
      <c r="B189" s="32" t="s">
        <v>47</v>
      </c>
      <c r="C189" s="33" t="s">
        <v>277</v>
      </c>
      <c r="D189" s="34">
        <v>44588</v>
      </c>
      <c r="E189" s="40">
        <v>615.25</v>
      </c>
      <c r="F189" s="40">
        <v>616.33333333333337</v>
      </c>
      <c r="G189" s="41">
        <v>610.56666666666672</v>
      </c>
      <c r="H189" s="41">
        <v>605.88333333333333</v>
      </c>
      <c r="I189" s="41">
        <v>600.11666666666667</v>
      </c>
      <c r="J189" s="41">
        <v>621.01666666666677</v>
      </c>
      <c r="K189" s="41">
        <v>626.78333333333342</v>
      </c>
      <c r="L189" s="41">
        <v>631.46666666666681</v>
      </c>
      <c r="M189" s="31">
        <v>622.1</v>
      </c>
      <c r="N189" s="31">
        <v>611.65</v>
      </c>
      <c r="O189" s="42">
        <v>835550</v>
      </c>
      <c r="P189" s="43">
        <v>-5.2986512524084775E-2</v>
      </c>
    </row>
    <row r="190" spans="1:16" ht="12.75" customHeight="1">
      <c r="A190" s="31">
        <v>180</v>
      </c>
      <c r="B190" s="32" t="s">
        <v>38</v>
      </c>
      <c r="C190" s="33" t="s">
        <v>197</v>
      </c>
      <c r="D190" s="34">
        <v>44588</v>
      </c>
      <c r="E190" s="40">
        <v>919.1</v>
      </c>
      <c r="F190" s="40">
        <v>913.65</v>
      </c>
      <c r="G190" s="41">
        <v>905.05</v>
      </c>
      <c r="H190" s="41">
        <v>891</v>
      </c>
      <c r="I190" s="41">
        <v>882.4</v>
      </c>
      <c r="J190" s="41">
        <v>927.69999999999993</v>
      </c>
      <c r="K190" s="41">
        <v>936.30000000000007</v>
      </c>
      <c r="L190" s="41">
        <v>950.34999999999991</v>
      </c>
      <c r="M190" s="31">
        <v>922.25</v>
      </c>
      <c r="N190" s="31">
        <v>899.6</v>
      </c>
      <c r="O190" s="42">
        <v>6904000</v>
      </c>
      <c r="P190" s="43">
        <v>3.1967451322290033E-3</v>
      </c>
    </row>
    <row r="191" spans="1:16" ht="12.75" customHeight="1">
      <c r="A191" s="31">
        <v>181</v>
      </c>
      <c r="B191" s="32" t="s">
        <v>74</v>
      </c>
      <c r="C191" s="33" t="s">
        <v>534</v>
      </c>
      <c r="D191" s="34">
        <v>44588</v>
      </c>
      <c r="E191" s="40">
        <v>1450.3</v>
      </c>
      <c r="F191" s="40">
        <v>1459.0666666666666</v>
      </c>
      <c r="G191" s="41">
        <v>1434.6833333333332</v>
      </c>
      <c r="H191" s="41">
        <v>1419.0666666666666</v>
      </c>
      <c r="I191" s="41">
        <v>1394.6833333333332</v>
      </c>
      <c r="J191" s="41">
        <v>1474.6833333333332</v>
      </c>
      <c r="K191" s="41">
        <v>1499.0666666666664</v>
      </c>
      <c r="L191" s="41">
        <v>1514.6833333333332</v>
      </c>
      <c r="M191" s="31">
        <v>1483.45</v>
      </c>
      <c r="N191" s="31">
        <v>1443.45</v>
      </c>
      <c r="O191" s="42">
        <v>865200</v>
      </c>
      <c r="P191" s="43">
        <v>0.14626391096979333</v>
      </c>
    </row>
    <row r="192" spans="1:16" ht="12.75" customHeight="1">
      <c r="A192" s="31">
        <v>182</v>
      </c>
      <c r="B192" s="32" t="s">
        <v>56</v>
      </c>
      <c r="C192" s="33" t="s">
        <v>198</v>
      </c>
      <c r="D192" s="34">
        <v>44588</v>
      </c>
      <c r="E192" s="40">
        <v>749.8</v>
      </c>
      <c r="F192" s="40">
        <v>747.7833333333333</v>
      </c>
      <c r="G192" s="41">
        <v>744.06666666666661</v>
      </c>
      <c r="H192" s="41">
        <v>738.33333333333326</v>
      </c>
      <c r="I192" s="41">
        <v>734.61666666666656</v>
      </c>
      <c r="J192" s="41">
        <v>753.51666666666665</v>
      </c>
      <c r="K192" s="41">
        <v>757.23333333333335</v>
      </c>
      <c r="L192" s="41">
        <v>762.9666666666667</v>
      </c>
      <c r="M192" s="31">
        <v>751.5</v>
      </c>
      <c r="N192" s="31">
        <v>742.05</v>
      </c>
      <c r="O192" s="42">
        <v>10125000</v>
      </c>
      <c r="P192" s="43">
        <v>-1.8196098965833223E-2</v>
      </c>
    </row>
    <row r="193" spans="1:16" ht="12.75" customHeight="1">
      <c r="A193" s="31">
        <v>183</v>
      </c>
      <c r="B193" s="32" t="s">
        <v>49</v>
      </c>
      <c r="C193" s="33" t="s">
        <v>199</v>
      </c>
      <c r="D193" s="34">
        <v>44588</v>
      </c>
      <c r="E193" s="40">
        <v>498.85</v>
      </c>
      <c r="F193" s="40">
        <v>497.36666666666662</v>
      </c>
      <c r="G193" s="41">
        <v>491.73333333333323</v>
      </c>
      <c r="H193" s="41">
        <v>484.61666666666662</v>
      </c>
      <c r="I193" s="41">
        <v>478.98333333333323</v>
      </c>
      <c r="J193" s="41">
        <v>504.48333333333323</v>
      </c>
      <c r="K193" s="41">
        <v>510.11666666666656</v>
      </c>
      <c r="L193" s="41">
        <v>517.23333333333323</v>
      </c>
      <c r="M193" s="31">
        <v>503</v>
      </c>
      <c r="N193" s="31">
        <v>490.25</v>
      </c>
      <c r="O193" s="42">
        <v>80979900</v>
      </c>
      <c r="P193" s="43">
        <v>5.4493984430290165E-3</v>
      </c>
    </row>
    <row r="194" spans="1:16" ht="12.75" customHeight="1">
      <c r="A194" s="31">
        <v>184</v>
      </c>
      <c r="B194" s="32" t="s">
        <v>170</v>
      </c>
      <c r="C194" s="33" t="s">
        <v>200</v>
      </c>
      <c r="D194" s="34">
        <v>44588</v>
      </c>
      <c r="E194" s="40">
        <v>224.75</v>
      </c>
      <c r="F194" s="40">
        <v>222.20000000000002</v>
      </c>
      <c r="G194" s="41">
        <v>219.20000000000005</v>
      </c>
      <c r="H194" s="41">
        <v>213.65000000000003</v>
      </c>
      <c r="I194" s="41">
        <v>210.65000000000006</v>
      </c>
      <c r="J194" s="41">
        <v>227.75000000000003</v>
      </c>
      <c r="K194" s="41">
        <v>230.74999999999997</v>
      </c>
      <c r="L194" s="41">
        <v>236.3</v>
      </c>
      <c r="M194" s="31">
        <v>225.2</v>
      </c>
      <c r="N194" s="31">
        <v>216.65</v>
      </c>
      <c r="O194" s="42">
        <v>98529750</v>
      </c>
      <c r="P194" s="43">
        <v>3.1007204407402175E-2</v>
      </c>
    </row>
    <row r="195" spans="1:16" ht="12.75" customHeight="1">
      <c r="A195" s="31">
        <v>185</v>
      </c>
      <c r="B195" s="32" t="s">
        <v>120</v>
      </c>
      <c r="C195" s="33" t="s">
        <v>201</v>
      </c>
      <c r="D195" s="34">
        <v>44588</v>
      </c>
      <c r="E195" s="40">
        <v>1149.0999999999999</v>
      </c>
      <c r="F195" s="40">
        <v>1141.45</v>
      </c>
      <c r="G195" s="41">
        <v>1125.9000000000001</v>
      </c>
      <c r="H195" s="41">
        <v>1102.7</v>
      </c>
      <c r="I195" s="41">
        <v>1087.1500000000001</v>
      </c>
      <c r="J195" s="41">
        <v>1164.6500000000001</v>
      </c>
      <c r="K195" s="41">
        <v>1180.1999999999998</v>
      </c>
      <c r="L195" s="41">
        <v>1203.4000000000001</v>
      </c>
      <c r="M195" s="31">
        <v>1157</v>
      </c>
      <c r="N195" s="31">
        <v>1118.25</v>
      </c>
      <c r="O195" s="42">
        <v>47434250</v>
      </c>
      <c r="P195" s="43">
        <v>1.0685502128044916E-2</v>
      </c>
    </row>
    <row r="196" spans="1:16" ht="12.75" customHeight="1">
      <c r="A196" s="31">
        <v>186</v>
      </c>
      <c r="B196" s="32" t="s">
        <v>87</v>
      </c>
      <c r="C196" s="33" t="s">
        <v>202</v>
      </c>
      <c r="D196" s="34">
        <v>44588</v>
      </c>
      <c r="E196" s="40">
        <v>3813.3</v>
      </c>
      <c r="F196" s="40">
        <v>3794.5333333333328</v>
      </c>
      <c r="G196" s="41">
        <v>3762.4666666666658</v>
      </c>
      <c r="H196" s="41">
        <v>3711.6333333333328</v>
      </c>
      <c r="I196" s="41">
        <v>3679.5666666666657</v>
      </c>
      <c r="J196" s="41">
        <v>3845.3666666666659</v>
      </c>
      <c r="K196" s="41">
        <v>3877.4333333333334</v>
      </c>
      <c r="L196" s="41">
        <v>3928.266666666666</v>
      </c>
      <c r="M196" s="31">
        <v>3826.6</v>
      </c>
      <c r="N196" s="31">
        <v>3743.7</v>
      </c>
      <c r="O196" s="42">
        <v>11587800</v>
      </c>
      <c r="P196" s="43">
        <v>-2.9302372336147971E-2</v>
      </c>
    </row>
    <row r="197" spans="1:16" ht="12.75" customHeight="1">
      <c r="A197" s="31">
        <v>187</v>
      </c>
      <c r="B197" s="32" t="s">
        <v>87</v>
      </c>
      <c r="C197" s="33" t="s">
        <v>203</v>
      </c>
      <c r="D197" s="34">
        <v>44588</v>
      </c>
      <c r="E197" s="40">
        <v>1794.95</v>
      </c>
      <c r="F197" s="40">
        <v>1803.6499999999999</v>
      </c>
      <c r="G197" s="41">
        <v>1783.2999999999997</v>
      </c>
      <c r="H197" s="41">
        <v>1771.6499999999999</v>
      </c>
      <c r="I197" s="41">
        <v>1751.2999999999997</v>
      </c>
      <c r="J197" s="41">
        <v>1815.2999999999997</v>
      </c>
      <c r="K197" s="41">
        <v>1835.6499999999996</v>
      </c>
      <c r="L197" s="41">
        <v>1847.2999999999997</v>
      </c>
      <c r="M197" s="31">
        <v>1824</v>
      </c>
      <c r="N197" s="31">
        <v>1792</v>
      </c>
      <c r="O197" s="42">
        <v>12550800</v>
      </c>
      <c r="P197" s="43">
        <v>1.5831390831390832E-2</v>
      </c>
    </row>
    <row r="198" spans="1:16" ht="12.75" customHeight="1">
      <c r="A198" s="31">
        <v>188</v>
      </c>
      <c r="B198" s="32" t="s">
        <v>56</v>
      </c>
      <c r="C198" s="33" t="s">
        <v>204</v>
      </c>
      <c r="D198" s="34">
        <v>44588</v>
      </c>
      <c r="E198" s="40">
        <v>2536.9499999999998</v>
      </c>
      <c r="F198" s="40">
        <v>2531.9666666666667</v>
      </c>
      <c r="G198" s="41">
        <v>2513.9333333333334</v>
      </c>
      <c r="H198" s="41">
        <v>2490.9166666666665</v>
      </c>
      <c r="I198" s="41">
        <v>2472.8833333333332</v>
      </c>
      <c r="J198" s="41">
        <v>2554.9833333333336</v>
      </c>
      <c r="K198" s="41">
        <v>2573.0166666666673</v>
      </c>
      <c r="L198" s="41">
        <v>2596.0333333333338</v>
      </c>
      <c r="M198" s="31">
        <v>2550</v>
      </c>
      <c r="N198" s="31">
        <v>2508.9499999999998</v>
      </c>
      <c r="O198" s="42">
        <v>4916250</v>
      </c>
      <c r="P198" s="43">
        <v>-5.9144676979071883E-3</v>
      </c>
    </row>
    <row r="199" spans="1:16" ht="12.75" customHeight="1">
      <c r="A199" s="31">
        <v>189</v>
      </c>
      <c r="B199" s="32" t="s">
        <v>47</v>
      </c>
      <c r="C199" s="33" t="s">
        <v>205</v>
      </c>
      <c r="D199" s="34">
        <v>44588</v>
      </c>
      <c r="E199" s="40">
        <v>3260.55</v>
      </c>
      <c r="F199" s="40">
        <v>3271.85</v>
      </c>
      <c r="G199" s="41">
        <v>3245.7</v>
      </c>
      <c r="H199" s="41">
        <v>3230.85</v>
      </c>
      <c r="I199" s="41">
        <v>3204.7</v>
      </c>
      <c r="J199" s="41">
        <v>3286.7</v>
      </c>
      <c r="K199" s="41">
        <v>3312.8500000000004</v>
      </c>
      <c r="L199" s="41">
        <v>3327.7</v>
      </c>
      <c r="M199" s="31">
        <v>3298</v>
      </c>
      <c r="N199" s="31">
        <v>3257</v>
      </c>
      <c r="O199" s="42">
        <v>729500</v>
      </c>
      <c r="P199" s="43">
        <v>6.2068965517241377E-3</v>
      </c>
    </row>
    <row r="200" spans="1:16" ht="12.75" customHeight="1">
      <c r="A200" s="31">
        <v>190</v>
      </c>
      <c r="B200" s="32" t="s">
        <v>170</v>
      </c>
      <c r="C200" s="33" t="s">
        <v>206</v>
      </c>
      <c r="D200" s="34">
        <v>44588</v>
      </c>
      <c r="E200" s="40">
        <v>554.1</v>
      </c>
      <c r="F200" s="40">
        <v>553.19999999999993</v>
      </c>
      <c r="G200" s="41">
        <v>550.39999999999986</v>
      </c>
      <c r="H200" s="41">
        <v>546.69999999999993</v>
      </c>
      <c r="I200" s="41">
        <v>543.89999999999986</v>
      </c>
      <c r="J200" s="41">
        <v>556.89999999999986</v>
      </c>
      <c r="K200" s="41">
        <v>559.69999999999982</v>
      </c>
      <c r="L200" s="41">
        <v>563.39999999999986</v>
      </c>
      <c r="M200" s="31">
        <v>556</v>
      </c>
      <c r="N200" s="31">
        <v>549.5</v>
      </c>
      <c r="O200" s="42">
        <v>3073500</v>
      </c>
      <c r="P200" s="43">
        <v>-1.9617224880382776E-2</v>
      </c>
    </row>
    <row r="201" spans="1:16" ht="12.75" customHeight="1">
      <c r="A201" s="31">
        <v>191</v>
      </c>
      <c r="B201" s="32" t="s">
        <v>44</v>
      </c>
      <c r="C201" s="33" t="s">
        <v>207</v>
      </c>
      <c r="D201" s="34">
        <v>44588</v>
      </c>
      <c r="E201" s="40">
        <v>1059.45</v>
      </c>
      <c r="F201" s="40">
        <v>1058.5166666666667</v>
      </c>
      <c r="G201" s="41">
        <v>1050.8833333333332</v>
      </c>
      <c r="H201" s="41">
        <v>1042.3166666666666</v>
      </c>
      <c r="I201" s="41">
        <v>1034.6833333333332</v>
      </c>
      <c r="J201" s="41">
        <v>1067.0833333333333</v>
      </c>
      <c r="K201" s="41">
        <v>1074.7166666666669</v>
      </c>
      <c r="L201" s="41">
        <v>1083.2833333333333</v>
      </c>
      <c r="M201" s="31">
        <v>1066.1500000000001</v>
      </c>
      <c r="N201" s="31">
        <v>1049.95</v>
      </c>
      <c r="O201" s="42">
        <v>2225750</v>
      </c>
      <c r="P201" s="43">
        <v>5.8620689655172413E-2</v>
      </c>
    </row>
    <row r="202" spans="1:16" ht="12.75" customHeight="1">
      <c r="A202" s="31">
        <v>192</v>
      </c>
      <c r="B202" s="32" t="s">
        <v>49</v>
      </c>
      <c r="C202" s="33" t="s">
        <v>208</v>
      </c>
      <c r="D202" s="34">
        <v>44588</v>
      </c>
      <c r="E202" s="40">
        <v>625.79999999999995</v>
      </c>
      <c r="F202" s="40">
        <v>623.85</v>
      </c>
      <c r="G202" s="41">
        <v>616.85</v>
      </c>
      <c r="H202" s="41">
        <v>607.9</v>
      </c>
      <c r="I202" s="41">
        <v>600.9</v>
      </c>
      <c r="J202" s="41">
        <v>632.80000000000007</v>
      </c>
      <c r="K202" s="41">
        <v>639.80000000000007</v>
      </c>
      <c r="L202" s="41">
        <v>648.75000000000011</v>
      </c>
      <c r="M202" s="31">
        <v>630.85</v>
      </c>
      <c r="N202" s="31">
        <v>614.9</v>
      </c>
      <c r="O202" s="42">
        <v>8110200</v>
      </c>
      <c r="P202" s="43">
        <v>3.8544281104338475E-2</v>
      </c>
    </row>
    <row r="203" spans="1:16" ht="12.75" customHeight="1">
      <c r="A203" s="31">
        <v>193</v>
      </c>
      <c r="B203" s="32" t="s">
        <v>56</v>
      </c>
      <c r="C203" s="33" t="s">
        <v>209</v>
      </c>
      <c r="D203" s="34">
        <v>44588</v>
      </c>
      <c r="E203" s="40">
        <v>1569.6</v>
      </c>
      <c r="F203" s="40">
        <v>1575.6000000000001</v>
      </c>
      <c r="G203" s="41">
        <v>1560.0000000000002</v>
      </c>
      <c r="H203" s="41">
        <v>1550.4</v>
      </c>
      <c r="I203" s="41">
        <v>1534.8000000000002</v>
      </c>
      <c r="J203" s="41">
        <v>1585.2000000000003</v>
      </c>
      <c r="K203" s="41">
        <v>1600.8000000000002</v>
      </c>
      <c r="L203" s="41">
        <v>1610.4000000000003</v>
      </c>
      <c r="M203" s="31">
        <v>1591.2</v>
      </c>
      <c r="N203" s="31">
        <v>1566</v>
      </c>
      <c r="O203" s="42">
        <v>1160950</v>
      </c>
      <c r="P203" s="43">
        <v>1.8734643734643733E-2</v>
      </c>
    </row>
    <row r="204" spans="1:16" ht="12.75" customHeight="1">
      <c r="A204" s="31">
        <v>194</v>
      </c>
      <c r="B204" s="32" t="s">
        <v>42</v>
      </c>
      <c r="C204" s="33" t="s">
        <v>210</v>
      </c>
      <c r="D204" s="34">
        <v>44588</v>
      </c>
      <c r="E204" s="40">
        <v>7748.1</v>
      </c>
      <c r="F204" s="40">
        <v>7704.4333333333343</v>
      </c>
      <c r="G204" s="41">
        <v>7635.5166666666682</v>
      </c>
      <c r="H204" s="41">
        <v>7522.9333333333343</v>
      </c>
      <c r="I204" s="41">
        <v>7454.0166666666682</v>
      </c>
      <c r="J204" s="41">
        <v>7817.0166666666682</v>
      </c>
      <c r="K204" s="41">
        <v>7885.9333333333343</v>
      </c>
      <c r="L204" s="41">
        <v>7998.5166666666682</v>
      </c>
      <c r="M204" s="31">
        <v>7773.35</v>
      </c>
      <c r="N204" s="31">
        <v>7591.85</v>
      </c>
      <c r="O204" s="42">
        <v>1461700</v>
      </c>
      <c r="P204" s="43">
        <v>4.3698679043198858E-2</v>
      </c>
    </row>
    <row r="205" spans="1:16" ht="12.75" customHeight="1">
      <c r="A205" s="31">
        <v>195</v>
      </c>
      <c r="B205" s="32" t="s">
        <v>38</v>
      </c>
      <c r="C205" s="33" t="s">
        <v>211</v>
      </c>
      <c r="D205" s="34">
        <v>44588</v>
      </c>
      <c r="E205" s="40">
        <v>768.3</v>
      </c>
      <c r="F205" s="40">
        <v>763.85</v>
      </c>
      <c r="G205" s="41">
        <v>757</v>
      </c>
      <c r="H205" s="41">
        <v>745.69999999999993</v>
      </c>
      <c r="I205" s="41">
        <v>738.84999999999991</v>
      </c>
      <c r="J205" s="41">
        <v>775.15000000000009</v>
      </c>
      <c r="K205" s="41">
        <v>782.00000000000023</v>
      </c>
      <c r="L205" s="41">
        <v>793.30000000000018</v>
      </c>
      <c r="M205" s="31">
        <v>770.7</v>
      </c>
      <c r="N205" s="31">
        <v>752.55</v>
      </c>
      <c r="O205" s="42">
        <v>25106900</v>
      </c>
      <c r="P205" s="43">
        <v>1.1257723321813802E-2</v>
      </c>
    </row>
    <row r="206" spans="1:16" ht="12.75" customHeight="1">
      <c r="A206" s="31">
        <v>196</v>
      </c>
      <c r="B206" s="32" t="s">
        <v>120</v>
      </c>
      <c r="C206" s="33" t="s">
        <v>212</v>
      </c>
      <c r="D206" s="34">
        <v>44588</v>
      </c>
      <c r="E206" s="40">
        <v>355.3</v>
      </c>
      <c r="F206" s="40">
        <v>351.34999999999997</v>
      </c>
      <c r="G206" s="41">
        <v>345.89999999999992</v>
      </c>
      <c r="H206" s="41">
        <v>336.49999999999994</v>
      </c>
      <c r="I206" s="41">
        <v>331.0499999999999</v>
      </c>
      <c r="J206" s="41">
        <v>360.74999999999994</v>
      </c>
      <c r="K206" s="41">
        <v>366.2</v>
      </c>
      <c r="L206" s="41">
        <v>375.59999999999997</v>
      </c>
      <c r="M206" s="31">
        <v>356.8</v>
      </c>
      <c r="N206" s="31">
        <v>341.95</v>
      </c>
      <c r="O206" s="42">
        <v>45542100</v>
      </c>
      <c r="P206" s="43">
        <v>5.21377927379503E-2</v>
      </c>
    </row>
    <row r="207" spans="1:16" ht="12.75" customHeight="1">
      <c r="A207" s="31">
        <v>197</v>
      </c>
      <c r="B207" s="32" t="s">
        <v>70</v>
      </c>
      <c r="C207" s="33" t="s">
        <v>213</v>
      </c>
      <c r="D207" s="34">
        <v>44588</v>
      </c>
      <c r="E207" s="40">
        <v>1233.4000000000001</v>
      </c>
      <c r="F207" s="40">
        <v>1233.4833333333333</v>
      </c>
      <c r="G207" s="41">
        <v>1227.0166666666667</v>
      </c>
      <c r="H207" s="41">
        <v>1220.6333333333332</v>
      </c>
      <c r="I207" s="41">
        <v>1214.1666666666665</v>
      </c>
      <c r="J207" s="41">
        <v>1239.8666666666668</v>
      </c>
      <c r="K207" s="41">
        <v>1246.3333333333335</v>
      </c>
      <c r="L207" s="41">
        <v>1252.7166666666669</v>
      </c>
      <c r="M207" s="31">
        <v>1239.95</v>
      </c>
      <c r="N207" s="31">
        <v>1227.0999999999999</v>
      </c>
      <c r="O207" s="42">
        <v>2614500</v>
      </c>
      <c r="P207" s="43">
        <v>1.2391093901258471E-2</v>
      </c>
    </row>
    <row r="208" spans="1:16" ht="12.75" customHeight="1">
      <c r="A208" s="31">
        <v>198</v>
      </c>
      <c r="B208" s="32" t="s">
        <v>70</v>
      </c>
      <c r="C208" s="33" t="s">
        <v>282</v>
      </c>
      <c r="D208" s="34">
        <v>44588</v>
      </c>
      <c r="E208" s="40">
        <v>1780.8</v>
      </c>
      <c r="F208" s="40">
        <v>1786.5666666666666</v>
      </c>
      <c r="G208" s="41">
        <v>1763.2333333333331</v>
      </c>
      <c r="H208" s="41">
        <v>1745.6666666666665</v>
      </c>
      <c r="I208" s="41">
        <v>1722.333333333333</v>
      </c>
      <c r="J208" s="41">
        <v>1804.1333333333332</v>
      </c>
      <c r="K208" s="41">
        <v>1827.4666666666667</v>
      </c>
      <c r="L208" s="41">
        <v>1845.0333333333333</v>
      </c>
      <c r="M208" s="31">
        <v>1809.9</v>
      </c>
      <c r="N208" s="31">
        <v>1769</v>
      </c>
      <c r="O208" s="42">
        <v>924500</v>
      </c>
      <c r="P208" s="43">
        <v>2.9834553837808516E-3</v>
      </c>
    </row>
    <row r="209" spans="1:16" ht="12.75" customHeight="1">
      <c r="A209" s="31">
        <v>199</v>
      </c>
      <c r="B209" s="32" t="s">
        <v>87</v>
      </c>
      <c r="C209" s="33" t="s">
        <v>214</v>
      </c>
      <c r="D209" s="34">
        <v>44588</v>
      </c>
      <c r="E209" s="40">
        <v>721.7</v>
      </c>
      <c r="F209" s="40">
        <v>722.76666666666677</v>
      </c>
      <c r="G209" s="41">
        <v>716.63333333333355</v>
      </c>
      <c r="H209" s="41">
        <v>711.56666666666683</v>
      </c>
      <c r="I209" s="41">
        <v>705.43333333333362</v>
      </c>
      <c r="J209" s="41">
        <v>727.83333333333348</v>
      </c>
      <c r="K209" s="41">
        <v>733.9666666666667</v>
      </c>
      <c r="L209" s="41">
        <v>739.03333333333342</v>
      </c>
      <c r="M209" s="31">
        <v>728.9</v>
      </c>
      <c r="N209" s="31">
        <v>717.7</v>
      </c>
      <c r="O209" s="42">
        <v>22765600</v>
      </c>
      <c r="P209" s="43">
        <v>8.6484953744727609E-3</v>
      </c>
    </row>
    <row r="210" spans="1:16" ht="12.75" customHeight="1">
      <c r="A210" s="31">
        <v>200</v>
      </c>
      <c r="B210" s="32" t="s">
        <v>182</v>
      </c>
      <c r="C210" s="33" t="s">
        <v>215</v>
      </c>
      <c r="D210" s="34">
        <v>44588</v>
      </c>
      <c r="E210" s="40">
        <v>324.64999999999998</v>
      </c>
      <c r="F210" s="40">
        <v>324.05</v>
      </c>
      <c r="G210" s="41">
        <v>322.10000000000002</v>
      </c>
      <c r="H210" s="41">
        <v>319.55</v>
      </c>
      <c r="I210" s="41">
        <v>317.60000000000002</v>
      </c>
      <c r="J210" s="41">
        <v>326.60000000000002</v>
      </c>
      <c r="K210" s="41">
        <v>328.54999999999995</v>
      </c>
      <c r="L210" s="41">
        <v>331.1</v>
      </c>
      <c r="M210" s="31">
        <v>326</v>
      </c>
      <c r="N210" s="31">
        <v>321.5</v>
      </c>
      <c r="O210" s="42">
        <v>76056000</v>
      </c>
      <c r="P210" s="43">
        <v>5.7922716813457115E-3</v>
      </c>
    </row>
    <row r="211" spans="1:16" ht="12.75" customHeight="1">
      <c r="A211" s="31"/>
      <c r="B211" s="32"/>
      <c r="C211" s="33"/>
      <c r="D211" s="34"/>
      <c r="E211" s="40"/>
      <c r="F211" s="40"/>
      <c r="G211" s="41"/>
      <c r="H211" s="41"/>
      <c r="I211" s="41"/>
      <c r="J211" s="41"/>
      <c r="K211" s="41"/>
      <c r="L211" s="41"/>
      <c r="M211" s="31"/>
      <c r="N211" s="31"/>
      <c r="O211" s="42"/>
      <c r="P211" s="43"/>
    </row>
    <row r="212" spans="1:16" ht="12.75" customHeight="1">
      <c r="A212" s="31"/>
      <c r="B212" s="32"/>
      <c r="C212" s="33"/>
      <c r="D212" s="34"/>
      <c r="E212" s="40"/>
      <c r="F212" s="40"/>
      <c r="G212" s="41"/>
      <c r="H212" s="41"/>
      <c r="I212" s="41"/>
      <c r="J212" s="41"/>
      <c r="K212" s="41"/>
      <c r="L212" s="41"/>
      <c r="M212" s="31"/>
      <c r="N212" s="31"/>
      <c r="O212" s="42"/>
      <c r="P212" s="43"/>
    </row>
    <row r="213" spans="1:16" ht="12.75" customHeight="1">
      <c r="A213" s="319"/>
      <c r="B213" s="392"/>
      <c r="C213" s="319"/>
      <c r="D213" s="393"/>
      <c r="E213" s="320"/>
      <c r="F213" s="320"/>
      <c r="G213" s="394"/>
      <c r="H213" s="394"/>
      <c r="I213" s="394"/>
      <c r="J213" s="394"/>
      <c r="K213" s="394"/>
      <c r="L213" s="394"/>
      <c r="M213" s="319"/>
      <c r="N213" s="319"/>
      <c r="O213" s="395"/>
      <c r="P213" s="396"/>
    </row>
    <row r="214" spans="1:16" ht="12.75" customHeight="1">
      <c r="A214" s="319"/>
      <c r="B214" s="392"/>
      <c r="C214" s="319"/>
      <c r="D214" s="393"/>
      <c r="E214" s="320"/>
      <c r="F214" s="320"/>
      <c r="G214" s="394"/>
      <c r="H214" s="394"/>
      <c r="I214" s="394"/>
      <c r="J214" s="394"/>
      <c r="K214" s="394"/>
      <c r="L214" s="394"/>
      <c r="M214" s="319"/>
      <c r="N214" s="319"/>
      <c r="O214" s="395"/>
      <c r="P214" s="396"/>
    </row>
    <row r="215" spans="1:16" ht="12.75" customHeight="1">
      <c r="A215" s="319"/>
      <c r="B215" s="392"/>
      <c r="C215" s="319"/>
      <c r="D215" s="393"/>
      <c r="E215" s="320"/>
      <c r="F215" s="320"/>
      <c r="G215" s="394"/>
      <c r="H215" s="394"/>
      <c r="I215" s="394"/>
      <c r="J215" s="394"/>
      <c r="K215" s="394"/>
      <c r="L215" s="394"/>
      <c r="M215" s="319"/>
      <c r="N215" s="319"/>
      <c r="O215" s="395"/>
      <c r="P215" s="396"/>
    </row>
    <row r="216" spans="1:16" ht="12.75" customHeight="1">
      <c r="A216" s="319"/>
      <c r="B216" s="392"/>
      <c r="C216" s="319"/>
      <c r="D216" s="393"/>
      <c r="E216" s="320"/>
      <c r="F216" s="320"/>
      <c r="G216" s="394"/>
      <c r="H216" s="394"/>
      <c r="I216" s="394"/>
      <c r="J216" s="394"/>
      <c r="K216" s="394"/>
      <c r="L216" s="394"/>
      <c r="M216" s="319"/>
      <c r="N216" s="319"/>
      <c r="O216" s="395"/>
      <c r="P216" s="396"/>
    </row>
    <row r="217" spans="1:16" ht="12.75" customHeight="1">
      <c r="A217" s="319"/>
      <c r="B217" s="392"/>
      <c r="C217" s="319"/>
      <c r="D217" s="393"/>
      <c r="E217" s="320"/>
      <c r="F217" s="320"/>
      <c r="G217" s="394"/>
      <c r="H217" s="394"/>
      <c r="I217" s="394"/>
      <c r="J217" s="394"/>
      <c r="K217" s="394"/>
      <c r="L217" s="394"/>
      <c r="M217" s="319"/>
      <c r="N217" s="319"/>
      <c r="O217" s="395"/>
      <c r="P217" s="396"/>
    </row>
    <row r="218" spans="1:16" ht="12.75" customHeight="1">
      <c r="B218" s="45"/>
      <c r="C218" s="44"/>
      <c r="D218" s="46"/>
      <c r="E218" s="47"/>
      <c r="F218" s="47"/>
      <c r="G218" s="48"/>
      <c r="H218" s="48"/>
      <c r="I218" s="48"/>
      <c r="J218" s="48"/>
      <c r="K218" s="48"/>
      <c r="L218" s="1"/>
      <c r="M218" s="1"/>
      <c r="N218" s="1"/>
      <c r="O218" s="1"/>
      <c r="P218" s="1"/>
    </row>
    <row r="219" spans="1:16" ht="12.75" customHeight="1">
      <c r="A219" s="44"/>
      <c r="B219" s="4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9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9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9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9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4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50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50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50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50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C17" sqref="C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44565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01" t="s">
        <v>16</v>
      </c>
      <c r="B8" s="403"/>
      <c r="C8" s="407" t="s">
        <v>20</v>
      </c>
      <c r="D8" s="407" t="s">
        <v>21</v>
      </c>
      <c r="E8" s="398" t="s">
        <v>22</v>
      </c>
      <c r="F8" s="399"/>
      <c r="G8" s="400"/>
      <c r="H8" s="398" t="s">
        <v>23</v>
      </c>
      <c r="I8" s="399"/>
      <c r="J8" s="400"/>
      <c r="K8" s="26"/>
      <c r="L8" s="53"/>
      <c r="M8" s="53"/>
      <c r="N8" s="1"/>
      <c r="O8" s="1"/>
    </row>
    <row r="9" spans="1:15" ht="36" customHeight="1">
      <c r="A9" s="405"/>
      <c r="B9" s="406"/>
      <c r="C9" s="406"/>
      <c r="D9" s="40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17625.7</v>
      </c>
      <c r="D10" s="35">
        <v>17551.883333333335</v>
      </c>
      <c r="E10" s="35">
        <v>17457.116666666669</v>
      </c>
      <c r="F10" s="35">
        <v>17288.533333333333</v>
      </c>
      <c r="G10" s="35">
        <v>17193.766666666666</v>
      </c>
      <c r="H10" s="35">
        <v>17720.466666666671</v>
      </c>
      <c r="I10" s="35">
        <v>17815.233333333341</v>
      </c>
      <c r="J10" s="35">
        <v>17983.816666666673</v>
      </c>
      <c r="K10" s="37">
        <v>17646.650000000001</v>
      </c>
      <c r="L10" s="37">
        <v>17383.3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36421.9</v>
      </c>
      <c r="D11" s="40">
        <v>36146.866666666669</v>
      </c>
      <c r="E11" s="40">
        <v>35801.633333333339</v>
      </c>
      <c r="F11" s="40">
        <v>35181.366666666669</v>
      </c>
      <c r="G11" s="40">
        <v>34836.133333333339</v>
      </c>
      <c r="H11" s="40">
        <v>36767.133333333339</v>
      </c>
      <c r="I11" s="40">
        <v>37112.366666666676</v>
      </c>
      <c r="J11" s="40">
        <v>37732.633333333339</v>
      </c>
      <c r="K11" s="31">
        <v>36492.1</v>
      </c>
      <c r="L11" s="31">
        <v>35526.6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2296.5</v>
      </c>
      <c r="D12" s="40">
        <v>2287.9666666666667</v>
      </c>
      <c r="E12" s="40">
        <v>2276.8833333333332</v>
      </c>
      <c r="F12" s="40">
        <v>2257.2666666666664</v>
      </c>
      <c r="G12" s="40">
        <v>2246.1833333333329</v>
      </c>
      <c r="H12" s="40">
        <v>2307.5833333333335</v>
      </c>
      <c r="I12" s="40">
        <v>2318.6666666666665</v>
      </c>
      <c r="J12" s="40">
        <v>2338.2833333333338</v>
      </c>
      <c r="K12" s="31">
        <v>2299.0500000000002</v>
      </c>
      <c r="L12" s="31">
        <v>2268.35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5010.3</v>
      </c>
      <c r="D13" s="40">
        <v>4993.6833333333334</v>
      </c>
      <c r="E13" s="40">
        <v>4972.2666666666664</v>
      </c>
      <c r="F13" s="40">
        <v>4934.2333333333327</v>
      </c>
      <c r="G13" s="40">
        <v>4912.8166666666657</v>
      </c>
      <c r="H13" s="40">
        <v>5031.7166666666672</v>
      </c>
      <c r="I13" s="40">
        <v>5053.1333333333332</v>
      </c>
      <c r="J13" s="40">
        <v>5091.1666666666679</v>
      </c>
      <c r="K13" s="31">
        <v>5015.1000000000004</v>
      </c>
      <c r="L13" s="31">
        <v>4955.6499999999996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39123.800000000003</v>
      </c>
      <c r="D14" s="40">
        <v>39054.23333333333</v>
      </c>
      <c r="E14" s="40">
        <v>38822.116666666661</v>
      </c>
      <c r="F14" s="40">
        <v>38520.433333333334</v>
      </c>
      <c r="G14" s="40">
        <v>38288.316666666666</v>
      </c>
      <c r="H14" s="40">
        <v>39355.916666666657</v>
      </c>
      <c r="I14" s="40">
        <v>39588.033333333326</v>
      </c>
      <c r="J14" s="40">
        <v>39889.716666666653</v>
      </c>
      <c r="K14" s="31">
        <v>39286.35</v>
      </c>
      <c r="L14" s="31">
        <v>38752.550000000003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3889</v>
      </c>
      <c r="D15" s="40">
        <v>3875.1166666666663</v>
      </c>
      <c r="E15" s="40">
        <v>3857.5833333333326</v>
      </c>
      <c r="F15" s="40">
        <v>3826.1666666666661</v>
      </c>
      <c r="G15" s="40">
        <v>3808.6333333333323</v>
      </c>
      <c r="H15" s="40">
        <v>3906.5333333333328</v>
      </c>
      <c r="I15" s="40">
        <v>3924.0666666666666</v>
      </c>
      <c r="J15" s="40">
        <v>3955.4833333333331</v>
      </c>
      <c r="K15" s="31">
        <v>3892.65</v>
      </c>
      <c r="L15" s="31">
        <v>3843.7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8524.2999999999993</v>
      </c>
      <c r="D16" s="40">
        <v>8494.7833333333347</v>
      </c>
      <c r="E16" s="40">
        <v>8453.966666666669</v>
      </c>
      <c r="F16" s="40">
        <v>8383.633333333335</v>
      </c>
      <c r="G16" s="40">
        <v>8342.8166666666693</v>
      </c>
      <c r="H16" s="40">
        <v>8565.1166666666686</v>
      </c>
      <c r="I16" s="40">
        <v>8605.9333333333343</v>
      </c>
      <c r="J16" s="40">
        <v>8676.2666666666682</v>
      </c>
      <c r="K16" s="31">
        <v>8535.6</v>
      </c>
      <c r="L16" s="31">
        <v>8424.4500000000007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2251.35</v>
      </c>
      <c r="D17" s="40">
        <v>2241.6833333333329</v>
      </c>
      <c r="E17" s="40">
        <v>2223.8166666666657</v>
      </c>
      <c r="F17" s="40">
        <v>2196.2833333333328</v>
      </c>
      <c r="G17" s="40">
        <v>2178.4166666666656</v>
      </c>
      <c r="H17" s="40">
        <v>2269.2166666666658</v>
      </c>
      <c r="I17" s="40">
        <v>2287.0833333333335</v>
      </c>
      <c r="J17" s="40">
        <v>2314.6166666666659</v>
      </c>
      <c r="K17" s="31">
        <v>2259.5500000000002</v>
      </c>
      <c r="L17" s="31">
        <v>2214.15</v>
      </c>
      <c r="M17" s="31">
        <v>3.3569900000000001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1065.3</v>
      </c>
      <c r="D18" s="40">
        <v>1063.9000000000001</v>
      </c>
      <c r="E18" s="40">
        <v>1041.3000000000002</v>
      </c>
      <c r="F18" s="40">
        <v>1017.3000000000002</v>
      </c>
      <c r="G18" s="40">
        <v>994.70000000000027</v>
      </c>
      <c r="H18" s="40">
        <v>1087.9000000000001</v>
      </c>
      <c r="I18" s="40">
        <v>1110.5</v>
      </c>
      <c r="J18" s="40">
        <v>1134.5</v>
      </c>
      <c r="K18" s="31">
        <v>1086.5</v>
      </c>
      <c r="L18" s="31">
        <v>1039.9000000000001</v>
      </c>
      <c r="M18" s="31">
        <v>15.11777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1017.35</v>
      </c>
      <c r="D19" s="40">
        <v>1014.3333333333334</v>
      </c>
      <c r="E19" s="40">
        <v>1003.6666666666667</v>
      </c>
      <c r="F19" s="40">
        <v>989.98333333333335</v>
      </c>
      <c r="G19" s="40">
        <v>979.31666666666672</v>
      </c>
      <c r="H19" s="40">
        <v>1028.0166666666669</v>
      </c>
      <c r="I19" s="40">
        <v>1038.6833333333334</v>
      </c>
      <c r="J19" s="40">
        <v>1052.3666666666668</v>
      </c>
      <c r="K19" s="31">
        <v>1025</v>
      </c>
      <c r="L19" s="31">
        <v>1000.65</v>
      </c>
      <c r="M19" s="31">
        <v>7.1376999999999997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1717.15</v>
      </c>
      <c r="D20" s="40">
        <v>1720.45</v>
      </c>
      <c r="E20" s="40">
        <v>1707.9</v>
      </c>
      <c r="F20" s="40">
        <v>1698.65</v>
      </c>
      <c r="G20" s="40">
        <v>1686.1000000000001</v>
      </c>
      <c r="H20" s="40">
        <v>1729.7</v>
      </c>
      <c r="I20" s="40">
        <v>1742.2499999999998</v>
      </c>
      <c r="J20" s="40">
        <v>1751.5</v>
      </c>
      <c r="K20" s="31">
        <v>1733</v>
      </c>
      <c r="L20" s="31">
        <v>1711.2</v>
      </c>
      <c r="M20" s="31">
        <v>10.94708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1346.9</v>
      </c>
      <c r="D21" s="40">
        <v>1346.6666666666667</v>
      </c>
      <c r="E21" s="40">
        <v>1337.1333333333334</v>
      </c>
      <c r="F21" s="40">
        <v>1327.3666666666668</v>
      </c>
      <c r="G21" s="40">
        <v>1317.8333333333335</v>
      </c>
      <c r="H21" s="40">
        <v>1356.4333333333334</v>
      </c>
      <c r="I21" s="40">
        <v>1365.9666666666667</v>
      </c>
      <c r="J21" s="40">
        <v>1375.7333333333333</v>
      </c>
      <c r="K21" s="31">
        <v>1356.2</v>
      </c>
      <c r="L21" s="31">
        <v>1336.9</v>
      </c>
      <c r="M21" s="31">
        <v>1.30549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736.6</v>
      </c>
      <c r="D22" s="40">
        <v>735.25</v>
      </c>
      <c r="E22" s="40">
        <v>731.85</v>
      </c>
      <c r="F22" s="40">
        <v>727.1</v>
      </c>
      <c r="G22" s="40">
        <v>723.7</v>
      </c>
      <c r="H22" s="40">
        <v>740</v>
      </c>
      <c r="I22" s="40">
        <v>743.40000000000009</v>
      </c>
      <c r="J22" s="40">
        <v>748.15</v>
      </c>
      <c r="K22" s="31">
        <v>738.65</v>
      </c>
      <c r="L22" s="31">
        <v>730.5</v>
      </c>
      <c r="M22" s="31">
        <v>23.772269999999999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1743.8</v>
      </c>
      <c r="D23" s="40">
        <v>1732.95</v>
      </c>
      <c r="E23" s="40">
        <v>1695.9</v>
      </c>
      <c r="F23" s="40">
        <v>1648</v>
      </c>
      <c r="G23" s="40">
        <v>1610.95</v>
      </c>
      <c r="H23" s="40">
        <v>1780.8500000000001</v>
      </c>
      <c r="I23" s="40">
        <v>1817.8999999999999</v>
      </c>
      <c r="J23" s="40">
        <v>1865.8000000000002</v>
      </c>
      <c r="K23" s="31">
        <v>1770</v>
      </c>
      <c r="L23" s="31">
        <v>1685.05</v>
      </c>
      <c r="M23" s="31">
        <v>3.32111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1731.1</v>
      </c>
      <c r="D24" s="40">
        <v>1732.0333333333335</v>
      </c>
      <c r="E24" s="40">
        <v>1709.0666666666671</v>
      </c>
      <c r="F24" s="40">
        <v>1687.0333333333335</v>
      </c>
      <c r="G24" s="40">
        <v>1664.0666666666671</v>
      </c>
      <c r="H24" s="40">
        <v>1754.0666666666671</v>
      </c>
      <c r="I24" s="40">
        <v>1777.0333333333338</v>
      </c>
      <c r="J24" s="40">
        <v>1799.0666666666671</v>
      </c>
      <c r="K24" s="31">
        <v>1755</v>
      </c>
      <c r="L24" s="31">
        <v>1710</v>
      </c>
      <c r="M24" s="31">
        <v>0.32601999999999998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129.55000000000001</v>
      </c>
      <c r="D25" s="40">
        <v>128</v>
      </c>
      <c r="E25" s="40">
        <v>125.55000000000001</v>
      </c>
      <c r="F25" s="40">
        <v>121.55000000000001</v>
      </c>
      <c r="G25" s="40">
        <v>119.10000000000002</v>
      </c>
      <c r="H25" s="40">
        <v>132</v>
      </c>
      <c r="I25" s="40">
        <v>134.44999999999999</v>
      </c>
      <c r="J25" s="40">
        <v>138.44999999999999</v>
      </c>
      <c r="K25" s="31">
        <v>130.44999999999999</v>
      </c>
      <c r="L25" s="31">
        <v>124</v>
      </c>
      <c r="M25" s="31">
        <v>134.28541999999999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273.60000000000002</v>
      </c>
      <c r="D26" s="40">
        <v>272.38333333333333</v>
      </c>
      <c r="E26" s="40">
        <v>270.36666666666667</v>
      </c>
      <c r="F26" s="40">
        <v>267.13333333333333</v>
      </c>
      <c r="G26" s="40">
        <v>265.11666666666667</v>
      </c>
      <c r="H26" s="40">
        <v>275.61666666666667</v>
      </c>
      <c r="I26" s="40">
        <v>277.63333333333333</v>
      </c>
      <c r="J26" s="40">
        <v>280.86666666666667</v>
      </c>
      <c r="K26" s="31">
        <v>274.39999999999998</v>
      </c>
      <c r="L26" s="31">
        <v>269.14999999999998</v>
      </c>
      <c r="M26" s="31">
        <v>27.5595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2214.25</v>
      </c>
      <c r="D27" s="40">
        <v>2227.7833333333333</v>
      </c>
      <c r="E27" s="40">
        <v>2196.5666666666666</v>
      </c>
      <c r="F27" s="40">
        <v>2178.8833333333332</v>
      </c>
      <c r="G27" s="40">
        <v>2147.6666666666665</v>
      </c>
      <c r="H27" s="40">
        <v>2245.4666666666667</v>
      </c>
      <c r="I27" s="40">
        <v>2276.6833333333329</v>
      </c>
      <c r="J27" s="40">
        <v>2294.3666666666668</v>
      </c>
      <c r="K27" s="31">
        <v>2259</v>
      </c>
      <c r="L27" s="31">
        <v>2210.1</v>
      </c>
      <c r="M27" s="31">
        <v>0.62478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808</v>
      </c>
      <c r="D28" s="40">
        <v>806.48333333333323</v>
      </c>
      <c r="E28" s="40">
        <v>802.96666666666647</v>
      </c>
      <c r="F28" s="40">
        <v>797.93333333333328</v>
      </c>
      <c r="G28" s="40">
        <v>794.41666666666652</v>
      </c>
      <c r="H28" s="40">
        <v>811.51666666666642</v>
      </c>
      <c r="I28" s="40">
        <v>815.03333333333308</v>
      </c>
      <c r="J28" s="40">
        <v>820.06666666666638</v>
      </c>
      <c r="K28" s="31">
        <v>810</v>
      </c>
      <c r="L28" s="31">
        <v>801.45</v>
      </c>
      <c r="M28" s="31">
        <v>2.7287400000000002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3641.1</v>
      </c>
      <c r="D29" s="40">
        <v>3640.75</v>
      </c>
      <c r="E29" s="40">
        <v>3625.55</v>
      </c>
      <c r="F29" s="40">
        <v>3610</v>
      </c>
      <c r="G29" s="40">
        <v>3594.8</v>
      </c>
      <c r="H29" s="40">
        <v>3656.3</v>
      </c>
      <c r="I29" s="40">
        <v>3671.5</v>
      </c>
      <c r="J29" s="40">
        <v>3687.05</v>
      </c>
      <c r="K29" s="31">
        <v>3655.95</v>
      </c>
      <c r="L29" s="31">
        <v>3625.2</v>
      </c>
      <c r="M29" s="31">
        <v>0.75821000000000005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638.04999999999995</v>
      </c>
      <c r="D30" s="40">
        <v>639.4</v>
      </c>
      <c r="E30" s="40">
        <v>633.9</v>
      </c>
      <c r="F30" s="40">
        <v>629.75</v>
      </c>
      <c r="G30" s="40">
        <v>624.25</v>
      </c>
      <c r="H30" s="40">
        <v>643.54999999999995</v>
      </c>
      <c r="I30" s="40">
        <v>649.04999999999995</v>
      </c>
      <c r="J30" s="40">
        <v>653.19999999999993</v>
      </c>
      <c r="K30" s="31">
        <v>644.9</v>
      </c>
      <c r="L30" s="31">
        <v>635.25</v>
      </c>
      <c r="M30" s="31">
        <v>10.278729999999999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387</v>
      </c>
      <c r="D31" s="40">
        <v>384.88333333333338</v>
      </c>
      <c r="E31" s="40">
        <v>380.31666666666678</v>
      </c>
      <c r="F31" s="40">
        <v>373.63333333333338</v>
      </c>
      <c r="G31" s="40">
        <v>369.06666666666678</v>
      </c>
      <c r="H31" s="40">
        <v>391.56666666666678</v>
      </c>
      <c r="I31" s="40">
        <v>396.13333333333338</v>
      </c>
      <c r="J31" s="40">
        <v>402.81666666666678</v>
      </c>
      <c r="K31" s="31">
        <v>389.45</v>
      </c>
      <c r="L31" s="31">
        <v>378.2</v>
      </c>
      <c r="M31" s="31">
        <v>16.439119999999999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4990.5</v>
      </c>
      <c r="D32" s="40">
        <v>5012.45</v>
      </c>
      <c r="E32" s="40">
        <v>4956.8999999999996</v>
      </c>
      <c r="F32" s="40">
        <v>4923.3</v>
      </c>
      <c r="G32" s="40">
        <v>4867.75</v>
      </c>
      <c r="H32" s="40">
        <v>5046.0499999999993</v>
      </c>
      <c r="I32" s="40">
        <v>5101.6000000000004</v>
      </c>
      <c r="J32" s="40">
        <v>5135.1999999999989</v>
      </c>
      <c r="K32" s="31">
        <v>5068</v>
      </c>
      <c r="L32" s="31">
        <v>4978.8500000000004</v>
      </c>
      <c r="M32" s="31">
        <v>3.10798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220.9</v>
      </c>
      <c r="D33" s="40">
        <v>220.81666666666669</v>
      </c>
      <c r="E33" s="40">
        <v>219.23333333333338</v>
      </c>
      <c r="F33" s="40">
        <v>217.56666666666669</v>
      </c>
      <c r="G33" s="40">
        <v>215.98333333333338</v>
      </c>
      <c r="H33" s="40">
        <v>222.48333333333338</v>
      </c>
      <c r="I33" s="40">
        <v>224.06666666666669</v>
      </c>
      <c r="J33" s="40">
        <v>225.73333333333338</v>
      </c>
      <c r="K33" s="31">
        <v>222.4</v>
      </c>
      <c r="L33" s="31">
        <v>219.15</v>
      </c>
      <c r="M33" s="31">
        <v>11.269819999999999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127.7</v>
      </c>
      <c r="D34" s="40">
        <v>126.71666666666665</v>
      </c>
      <c r="E34" s="40">
        <v>125.1333333333333</v>
      </c>
      <c r="F34" s="40">
        <v>122.56666666666665</v>
      </c>
      <c r="G34" s="40">
        <v>120.98333333333329</v>
      </c>
      <c r="H34" s="40">
        <v>129.2833333333333</v>
      </c>
      <c r="I34" s="40">
        <v>130.86666666666665</v>
      </c>
      <c r="J34" s="40">
        <v>133.43333333333331</v>
      </c>
      <c r="K34" s="31">
        <v>128.30000000000001</v>
      </c>
      <c r="L34" s="31">
        <v>124.15</v>
      </c>
      <c r="M34" s="31">
        <v>190.18355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3422.4</v>
      </c>
      <c r="D35" s="40">
        <v>3415.4333333333329</v>
      </c>
      <c r="E35" s="40">
        <v>3389.9666666666658</v>
      </c>
      <c r="F35" s="40">
        <v>3357.5333333333328</v>
      </c>
      <c r="G35" s="40">
        <v>3332.0666666666657</v>
      </c>
      <c r="H35" s="40">
        <v>3447.8666666666659</v>
      </c>
      <c r="I35" s="40">
        <v>3473.333333333333</v>
      </c>
      <c r="J35" s="40">
        <v>3505.766666666666</v>
      </c>
      <c r="K35" s="31">
        <v>3440.9</v>
      </c>
      <c r="L35" s="31">
        <v>3383</v>
      </c>
      <c r="M35" s="31">
        <v>6.9627600000000003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2332.15</v>
      </c>
      <c r="D36" s="40">
        <v>2325.75</v>
      </c>
      <c r="E36" s="40">
        <v>2294.0500000000002</v>
      </c>
      <c r="F36" s="40">
        <v>2255.9500000000003</v>
      </c>
      <c r="G36" s="40">
        <v>2224.2500000000005</v>
      </c>
      <c r="H36" s="40">
        <v>2363.85</v>
      </c>
      <c r="I36" s="40">
        <v>2395.5499999999997</v>
      </c>
      <c r="J36" s="40">
        <v>2433.6499999999996</v>
      </c>
      <c r="K36" s="31">
        <v>2357.4499999999998</v>
      </c>
      <c r="L36" s="31">
        <v>2287.65</v>
      </c>
      <c r="M36" s="31">
        <v>2.6389300000000002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732.1</v>
      </c>
      <c r="D37" s="40">
        <v>732.68333333333339</v>
      </c>
      <c r="E37" s="40">
        <v>726.46666666666681</v>
      </c>
      <c r="F37" s="40">
        <v>720.83333333333337</v>
      </c>
      <c r="G37" s="40">
        <v>714.61666666666679</v>
      </c>
      <c r="H37" s="40">
        <v>738.31666666666683</v>
      </c>
      <c r="I37" s="40">
        <v>744.53333333333353</v>
      </c>
      <c r="J37" s="40">
        <v>750.16666666666686</v>
      </c>
      <c r="K37" s="31">
        <v>738.9</v>
      </c>
      <c r="L37" s="31">
        <v>727.05</v>
      </c>
      <c r="M37" s="31">
        <v>10.917730000000001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4711.5</v>
      </c>
      <c r="D38" s="40">
        <v>4737.2333333333336</v>
      </c>
      <c r="E38" s="40">
        <v>4675.4666666666672</v>
      </c>
      <c r="F38" s="40">
        <v>4639.4333333333334</v>
      </c>
      <c r="G38" s="40">
        <v>4577.666666666667</v>
      </c>
      <c r="H38" s="40">
        <v>4773.2666666666673</v>
      </c>
      <c r="I38" s="40">
        <v>4835.0333333333338</v>
      </c>
      <c r="J38" s="40">
        <v>4871.0666666666675</v>
      </c>
      <c r="K38" s="31">
        <v>4799</v>
      </c>
      <c r="L38" s="31">
        <v>4701.2</v>
      </c>
      <c r="M38" s="31">
        <v>5.3438400000000001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696.35</v>
      </c>
      <c r="D39" s="40">
        <v>691.2833333333333</v>
      </c>
      <c r="E39" s="40">
        <v>684.06666666666661</v>
      </c>
      <c r="F39" s="40">
        <v>671.7833333333333</v>
      </c>
      <c r="G39" s="40">
        <v>664.56666666666661</v>
      </c>
      <c r="H39" s="40">
        <v>703.56666666666661</v>
      </c>
      <c r="I39" s="40">
        <v>710.7833333333333</v>
      </c>
      <c r="J39" s="40">
        <v>723.06666666666661</v>
      </c>
      <c r="K39" s="31">
        <v>698.5</v>
      </c>
      <c r="L39" s="31">
        <v>679</v>
      </c>
      <c r="M39" s="31">
        <v>85.508600000000001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3277.1</v>
      </c>
      <c r="D40" s="40">
        <v>3273.7333333333336</v>
      </c>
      <c r="E40" s="40">
        <v>3254.8666666666672</v>
      </c>
      <c r="F40" s="40">
        <v>3232.6333333333337</v>
      </c>
      <c r="G40" s="40">
        <v>3213.7666666666673</v>
      </c>
      <c r="H40" s="40">
        <v>3295.9666666666672</v>
      </c>
      <c r="I40" s="40">
        <v>3314.8333333333339</v>
      </c>
      <c r="J40" s="40">
        <v>3337.0666666666671</v>
      </c>
      <c r="K40" s="31">
        <v>3292.6</v>
      </c>
      <c r="L40" s="31">
        <v>3251.5</v>
      </c>
      <c r="M40" s="31">
        <v>2.6667999999999998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7219.6</v>
      </c>
      <c r="D41" s="40">
        <v>7146.1833333333334</v>
      </c>
      <c r="E41" s="40">
        <v>7048.416666666667</v>
      </c>
      <c r="F41" s="40">
        <v>6877.2333333333336</v>
      </c>
      <c r="G41" s="40">
        <v>6779.4666666666672</v>
      </c>
      <c r="H41" s="40">
        <v>7317.3666666666668</v>
      </c>
      <c r="I41" s="40">
        <v>7415.1333333333332</v>
      </c>
      <c r="J41" s="40">
        <v>7586.3166666666666</v>
      </c>
      <c r="K41" s="31">
        <v>7243.95</v>
      </c>
      <c r="L41" s="31">
        <v>6975</v>
      </c>
      <c r="M41" s="31">
        <v>12.69725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16981.3</v>
      </c>
      <c r="D42" s="40">
        <v>16809.266666666666</v>
      </c>
      <c r="E42" s="40">
        <v>16578.533333333333</v>
      </c>
      <c r="F42" s="40">
        <v>16175.766666666666</v>
      </c>
      <c r="G42" s="40">
        <v>15945.033333333333</v>
      </c>
      <c r="H42" s="40">
        <v>17212.033333333333</v>
      </c>
      <c r="I42" s="40">
        <v>17442.766666666663</v>
      </c>
      <c r="J42" s="40">
        <v>17845.533333333333</v>
      </c>
      <c r="K42" s="31">
        <v>17040</v>
      </c>
      <c r="L42" s="31">
        <v>16406.5</v>
      </c>
      <c r="M42" s="31">
        <v>2.71061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5349.85</v>
      </c>
      <c r="D43" s="40">
        <v>5344.0333333333338</v>
      </c>
      <c r="E43" s="40">
        <v>5248.4666666666672</v>
      </c>
      <c r="F43" s="40">
        <v>5147.083333333333</v>
      </c>
      <c r="G43" s="40">
        <v>5051.5166666666664</v>
      </c>
      <c r="H43" s="40">
        <v>5445.4166666666679</v>
      </c>
      <c r="I43" s="40">
        <v>5540.9833333333354</v>
      </c>
      <c r="J43" s="40">
        <v>5642.3666666666686</v>
      </c>
      <c r="K43" s="31">
        <v>5439.6</v>
      </c>
      <c r="L43" s="31">
        <v>5242.6499999999996</v>
      </c>
      <c r="M43" s="31">
        <v>0.39245999999999998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2327.4499999999998</v>
      </c>
      <c r="D44" s="40">
        <v>2320.8166666666666</v>
      </c>
      <c r="E44" s="40">
        <v>2306.6333333333332</v>
      </c>
      <c r="F44" s="40">
        <v>2285.8166666666666</v>
      </c>
      <c r="G44" s="40">
        <v>2271.6333333333332</v>
      </c>
      <c r="H44" s="40">
        <v>2341.6333333333332</v>
      </c>
      <c r="I44" s="40">
        <v>2355.8166666666666</v>
      </c>
      <c r="J44" s="40">
        <v>2376.6333333333332</v>
      </c>
      <c r="K44" s="31">
        <v>2335</v>
      </c>
      <c r="L44" s="31">
        <v>2300</v>
      </c>
      <c r="M44" s="31">
        <v>1.2847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252.4</v>
      </c>
      <c r="D45" s="40">
        <v>253.19999999999996</v>
      </c>
      <c r="E45" s="40">
        <v>248.39999999999992</v>
      </c>
      <c r="F45" s="40">
        <v>244.39999999999995</v>
      </c>
      <c r="G45" s="40">
        <v>239.59999999999991</v>
      </c>
      <c r="H45" s="40">
        <v>257.19999999999993</v>
      </c>
      <c r="I45" s="40">
        <v>261.99999999999994</v>
      </c>
      <c r="J45" s="40">
        <v>265.99999999999994</v>
      </c>
      <c r="K45" s="31">
        <v>258</v>
      </c>
      <c r="L45" s="31">
        <v>249.2</v>
      </c>
      <c r="M45" s="31">
        <v>118.53152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83.8</v>
      </c>
      <c r="D46" s="40">
        <v>83.166666666666657</v>
      </c>
      <c r="E46" s="40">
        <v>82.23333333333332</v>
      </c>
      <c r="F46" s="40">
        <v>80.666666666666657</v>
      </c>
      <c r="G46" s="40">
        <v>79.73333333333332</v>
      </c>
      <c r="H46" s="40">
        <v>84.73333333333332</v>
      </c>
      <c r="I46" s="40">
        <v>85.666666666666657</v>
      </c>
      <c r="J46" s="40">
        <v>87.23333333333332</v>
      </c>
      <c r="K46" s="31">
        <v>84.1</v>
      </c>
      <c r="L46" s="31">
        <v>81.599999999999994</v>
      </c>
      <c r="M46" s="31">
        <v>211.77305999999999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52.65</v>
      </c>
      <c r="D47" s="40">
        <v>52.283333333333331</v>
      </c>
      <c r="E47" s="40">
        <v>51.766666666666666</v>
      </c>
      <c r="F47" s="40">
        <v>50.883333333333333</v>
      </c>
      <c r="G47" s="40">
        <v>50.366666666666667</v>
      </c>
      <c r="H47" s="40">
        <v>53.166666666666664</v>
      </c>
      <c r="I47" s="40">
        <v>53.68333333333333</v>
      </c>
      <c r="J47" s="40">
        <v>54.566666666666663</v>
      </c>
      <c r="K47" s="31">
        <v>52.8</v>
      </c>
      <c r="L47" s="31">
        <v>51.4</v>
      </c>
      <c r="M47" s="31">
        <v>42.04439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1859.1</v>
      </c>
      <c r="D48" s="40">
        <v>1865</v>
      </c>
      <c r="E48" s="40">
        <v>1846.3</v>
      </c>
      <c r="F48" s="40">
        <v>1833.5</v>
      </c>
      <c r="G48" s="40">
        <v>1814.8</v>
      </c>
      <c r="H48" s="40">
        <v>1877.8</v>
      </c>
      <c r="I48" s="40">
        <v>1896.4999999999998</v>
      </c>
      <c r="J48" s="40">
        <v>1909.3</v>
      </c>
      <c r="K48" s="31">
        <v>1883.7</v>
      </c>
      <c r="L48" s="31">
        <v>1852.2</v>
      </c>
      <c r="M48" s="31">
        <v>5.8338999999999999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776.4</v>
      </c>
      <c r="D49" s="40">
        <v>775.56666666666661</v>
      </c>
      <c r="E49" s="40">
        <v>767.83333333333326</v>
      </c>
      <c r="F49" s="40">
        <v>759.26666666666665</v>
      </c>
      <c r="G49" s="40">
        <v>751.5333333333333</v>
      </c>
      <c r="H49" s="40">
        <v>784.13333333333321</v>
      </c>
      <c r="I49" s="40">
        <v>791.86666666666656</v>
      </c>
      <c r="J49" s="40">
        <v>800.43333333333317</v>
      </c>
      <c r="K49" s="31">
        <v>783.3</v>
      </c>
      <c r="L49" s="31">
        <v>767</v>
      </c>
      <c r="M49" s="31">
        <v>3.0415700000000001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211.25</v>
      </c>
      <c r="D50" s="40">
        <v>210.98333333333335</v>
      </c>
      <c r="E50" s="40">
        <v>209.76666666666671</v>
      </c>
      <c r="F50" s="40">
        <v>208.28333333333336</v>
      </c>
      <c r="G50" s="40">
        <v>207.06666666666672</v>
      </c>
      <c r="H50" s="40">
        <v>212.4666666666667</v>
      </c>
      <c r="I50" s="40">
        <v>213.68333333333334</v>
      </c>
      <c r="J50" s="40">
        <v>215.16666666666669</v>
      </c>
      <c r="K50" s="31">
        <v>212.2</v>
      </c>
      <c r="L50" s="31">
        <v>209.5</v>
      </c>
      <c r="M50" s="31">
        <v>29.914470000000001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710.9</v>
      </c>
      <c r="D51" s="40">
        <v>707.58333333333337</v>
      </c>
      <c r="E51" s="40">
        <v>700.81666666666672</v>
      </c>
      <c r="F51" s="40">
        <v>690.73333333333335</v>
      </c>
      <c r="G51" s="40">
        <v>683.9666666666667</v>
      </c>
      <c r="H51" s="40">
        <v>717.66666666666674</v>
      </c>
      <c r="I51" s="40">
        <v>724.43333333333339</v>
      </c>
      <c r="J51" s="40">
        <v>734.51666666666677</v>
      </c>
      <c r="K51" s="31">
        <v>714.35</v>
      </c>
      <c r="L51" s="31">
        <v>697.5</v>
      </c>
      <c r="M51" s="31">
        <v>11.77051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60.7</v>
      </c>
      <c r="D52" s="40">
        <v>60.133333333333333</v>
      </c>
      <c r="E52" s="40">
        <v>59.316666666666663</v>
      </c>
      <c r="F52" s="40">
        <v>57.93333333333333</v>
      </c>
      <c r="G52" s="40">
        <v>57.11666666666666</v>
      </c>
      <c r="H52" s="40">
        <v>61.516666666666666</v>
      </c>
      <c r="I52" s="40">
        <v>62.333333333333343</v>
      </c>
      <c r="J52" s="40">
        <v>63.716666666666669</v>
      </c>
      <c r="K52" s="31">
        <v>60.95</v>
      </c>
      <c r="L52" s="31">
        <v>58.75</v>
      </c>
      <c r="M52" s="31">
        <v>269.98477000000003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386.1</v>
      </c>
      <c r="D53" s="40">
        <v>385.7</v>
      </c>
      <c r="E53" s="40">
        <v>384.4</v>
      </c>
      <c r="F53" s="40">
        <v>382.7</v>
      </c>
      <c r="G53" s="40">
        <v>381.4</v>
      </c>
      <c r="H53" s="40">
        <v>387.4</v>
      </c>
      <c r="I53" s="40">
        <v>388.70000000000005</v>
      </c>
      <c r="J53" s="40">
        <v>390.4</v>
      </c>
      <c r="K53" s="31">
        <v>387</v>
      </c>
      <c r="L53" s="31">
        <v>384</v>
      </c>
      <c r="M53" s="31">
        <v>32.341920000000002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691.3</v>
      </c>
      <c r="D54" s="40">
        <v>689</v>
      </c>
      <c r="E54" s="40">
        <v>685.4</v>
      </c>
      <c r="F54" s="40">
        <v>679.5</v>
      </c>
      <c r="G54" s="40">
        <v>675.9</v>
      </c>
      <c r="H54" s="40">
        <v>694.9</v>
      </c>
      <c r="I54" s="40">
        <v>698.49999999999989</v>
      </c>
      <c r="J54" s="40">
        <v>704.4</v>
      </c>
      <c r="K54" s="31">
        <v>692.6</v>
      </c>
      <c r="L54" s="31">
        <v>683.1</v>
      </c>
      <c r="M54" s="31">
        <v>29.398330000000001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362.75</v>
      </c>
      <c r="D55" s="40">
        <v>364.13333333333338</v>
      </c>
      <c r="E55" s="40">
        <v>360.76666666666677</v>
      </c>
      <c r="F55" s="40">
        <v>358.78333333333336</v>
      </c>
      <c r="G55" s="40">
        <v>355.41666666666674</v>
      </c>
      <c r="H55" s="40">
        <v>366.11666666666679</v>
      </c>
      <c r="I55" s="40">
        <v>369.48333333333346</v>
      </c>
      <c r="J55" s="40">
        <v>371.46666666666681</v>
      </c>
      <c r="K55" s="31">
        <v>367.5</v>
      </c>
      <c r="L55" s="31">
        <v>362.15</v>
      </c>
      <c r="M55" s="31">
        <v>8.68445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17292.900000000001</v>
      </c>
      <c r="D56" s="40">
        <v>17347.683333333334</v>
      </c>
      <c r="E56" s="40">
        <v>17195.416666666668</v>
      </c>
      <c r="F56" s="40">
        <v>17097.933333333334</v>
      </c>
      <c r="G56" s="40">
        <v>16945.666666666668</v>
      </c>
      <c r="H56" s="40">
        <v>17445.166666666668</v>
      </c>
      <c r="I56" s="40">
        <v>17597.433333333331</v>
      </c>
      <c r="J56" s="40">
        <v>17694.916666666668</v>
      </c>
      <c r="K56" s="31">
        <v>17499.95</v>
      </c>
      <c r="L56" s="31">
        <v>17250.2</v>
      </c>
      <c r="M56" s="31">
        <v>0.26613999999999999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3617.55</v>
      </c>
      <c r="D57" s="40">
        <v>3608.5833333333335</v>
      </c>
      <c r="E57" s="40">
        <v>3591.166666666667</v>
      </c>
      <c r="F57" s="40">
        <v>3564.7833333333333</v>
      </c>
      <c r="G57" s="40">
        <v>3547.3666666666668</v>
      </c>
      <c r="H57" s="40">
        <v>3634.9666666666672</v>
      </c>
      <c r="I57" s="40">
        <v>3652.3833333333341</v>
      </c>
      <c r="J57" s="40">
        <v>3678.7666666666673</v>
      </c>
      <c r="K57" s="31">
        <v>3626</v>
      </c>
      <c r="L57" s="31">
        <v>3582.2</v>
      </c>
      <c r="M57" s="31">
        <v>1.4968900000000001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477.25</v>
      </c>
      <c r="D58" s="40">
        <v>480.0333333333333</v>
      </c>
      <c r="E58" s="40">
        <v>473.21666666666658</v>
      </c>
      <c r="F58" s="40">
        <v>469.18333333333328</v>
      </c>
      <c r="G58" s="40">
        <v>462.36666666666656</v>
      </c>
      <c r="H58" s="40">
        <v>484.06666666666661</v>
      </c>
      <c r="I58" s="40">
        <v>490.88333333333333</v>
      </c>
      <c r="J58" s="40">
        <v>494.91666666666663</v>
      </c>
      <c r="K58" s="31">
        <v>486.85</v>
      </c>
      <c r="L58" s="31">
        <v>476</v>
      </c>
      <c r="M58" s="31">
        <v>13.22739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205.45</v>
      </c>
      <c r="D59" s="40">
        <v>203.48333333333335</v>
      </c>
      <c r="E59" s="40">
        <v>200.56666666666669</v>
      </c>
      <c r="F59" s="40">
        <v>195.68333333333334</v>
      </c>
      <c r="G59" s="40">
        <v>192.76666666666668</v>
      </c>
      <c r="H59" s="40">
        <v>208.3666666666667</v>
      </c>
      <c r="I59" s="40">
        <v>211.28333333333333</v>
      </c>
      <c r="J59" s="40">
        <v>216.16666666666671</v>
      </c>
      <c r="K59" s="31">
        <v>206.4</v>
      </c>
      <c r="L59" s="31">
        <v>198.6</v>
      </c>
      <c r="M59" s="31">
        <v>77.907510000000002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124.05</v>
      </c>
      <c r="D60" s="40">
        <v>123.63333333333333</v>
      </c>
      <c r="E60" s="40">
        <v>122.76666666666665</v>
      </c>
      <c r="F60" s="40">
        <v>121.48333333333332</v>
      </c>
      <c r="G60" s="40">
        <v>120.61666666666665</v>
      </c>
      <c r="H60" s="40">
        <v>124.91666666666666</v>
      </c>
      <c r="I60" s="40">
        <v>125.78333333333333</v>
      </c>
      <c r="J60" s="40">
        <v>127.06666666666666</v>
      </c>
      <c r="K60" s="31">
        <v>124.5</v>
      </c>
      <c r="L60" s="31">
        <v>122.35</v>
      </c>
      <c r="M60" s="31">
        <v>4.5645600000000002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537.25</v>
      </c>
      <c r="D61" s="40">
        <v>531.98333333333323</v>
      </c>
      <c r="E61" s="40">
        <v>524.61666666666645</v>
      </c>
      <c r="F61" s="40">
        <v>511.98333333333323</v>
      </c>
      <c r="G61" s="40">
        <v>504.61666666666645</v>
      </c>
      <c r="H61" s="40">
        <v>544.61666666666645</v>
      </c>
      <c r="I61" s="40">
        <v>551.98333333333323</v>
      </c>
      <c r="J61" s="40">
        <v>564.61666666666645</v>
      </c>
      <c r="K61" s="31">
        <v>539.35</v>
      </c>
      <c r="L61" s="31">
        <v>519.35</v>
      </c>
      <c r="M61" s="31">
        <v>18.73169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930.5</v>
      </c>
      <c r="D62" s="40">
        <v>934.73333333333323</v>
      </c>
      <c r="E62" s="40">
        <v>921.56666666666649</v>
      </c>
      <c r="F62" s="40">
        <v>912.63333333333321</v>
      </c>
      <c r="G62" s="40">
        <v>899.46666666666647</v>
      </c>
      <c r="H62" s="40">
        <v>943.66666666666652</v>
      </c>
      <c r="I62" s="40">
        <v>956.83333333333326</v>
      </c>
      <c r="J62" s="40">
        <v>965.76666666666654</v>
      </c>
      <c r="K62" s="31">
        <v>947.9</v>
      </c>
      <c r="L62" s="31">
        <v>925.8</v>
      </c>
      <c r="M62" s="31">
        <v>20.131399999999999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138.6</v>
      </c>
      <c r="D63" s="40">
        <v>137.38333333333333</v>
      </c>
      <c r="E63" s="40">
        <v>135.86666666666665</v>
      </c>
      <c r="F63" s="40">
        <v>133.13333333333333</v>
      </c>
      <c r="G63" s="40">
        <v>131.61666666666665</v>
      </c>
      <c r="H63" s="40">
        <v>140.11666666666665</v>
      </c>
      <c r="I63" s="40">
        <v>141.6333333333333</v>
      </c>
      <c r="J63" s="40">
        <v>144.36666666666665</v>
      </c>
      <c r="K63" s="31">
        <v>138.9</v>
      </c>
      <c r="L63" s="31">
        <v>134.65</v>
      </c>
      <c r="M63" s="31">
        <v>15.036379999999999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155.30000000000001</v>
      </c>
      <c r="D64" s="40">
        <v>152.75</v>
      </c>
      <c r="E64" s="40">
        <v>149.55000000000001</v>
      </c>
      <c r="F64" s="40">
        <v>143.80000000000001</v>
      </c>
      <c r="G64" s="40">
        <v>140.60000000000002</v>
      </c>
      <c r="H64" s="40">
        <v>158.5</v>
      </c>
      <c r="I64" s="40">
        <v>161.69999999999999</v>
      </c>
      <c r="J64" s="40">
        <v>167.45</v>
      </c>
      <c r="K64" s="31">
        <v>155.94999999999999</v>
      </c>
      <c r="L64" s="31">
        <v>147</v>
      </c>
      <c r="M64" s="31">
        <v>294.86720000000003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5973.15</v>
      </c>
      <c r="D65" s="40">
        <v>5962.7166666666672</v>
      </c>
      <c r="E65" s="40">
        <v>5920.4333333333343</v>
      </c>
      <c r="F65" s="40">
        <v>5867.7166666666672</v>
      </c>
      <c r="G65" s="40">
        <v>5825.4333333333343</v>
      </c>
      <c r="H65" s="40">
        <v>6015.4333333333343</v>
      </c>
      <c r="I65" s="40">
        <v>6057.7166666666672</v>
      </c>
      <c r="J65" s="40">
        <v>6110.4333333333343</v>
      </c>
      <c r="K65" s="31">
        <v>6005</v>
      </c>
      <c r="L65" s="31">
        <v>5910</v>
      </c>
      <c r="M65" s="31">
        <v>3.1301100000000002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1463.8</v>
      </c>
      <c r="D66" s="40">
        <v>1472.5833333333333</v>
      </c>
      <c r="E66" s="40">
        <v>1453.2166666666665</v>
      </c>
      <c r="F66" s="40">
        <v>1442.6333333333332</v>
      </c>
      <c r="G66" s="40">
        <v>1423.2666666666664</v>
      </c>
      <c r="H66" s="40">
        <v>1483.1666666666665</v>
      </c>
      <c r="I66" s="40">
        <v>1502.5333333333333</v>
      </c>
      <c r="J66" s="40">
        <v>1513.1166666666666</v>
      </c>
      <c r="K66" s="31">
        <v>1491.95</v>
      </c>
      <c r="L66" s="31">
        <v>1462</v>
      </c>
      <c r="M66" s="31">
        <v>5.0755299999999997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619.79999999999995</v>
      </c>
      <c r="D67" s="40">
        <v>623.81666666666672</v>
      </c>
      <c r="E67" s="40">
        <v>610.03333333333342</v>
      </c>
      <c r="F67" s="40">
        <v>600.26666666666665</v>
      </c>
      <c r="G67" s="40">
        <v>586.48333333333335</v>
      </c>
      <c r="H67" s="40">
        <v>633.58333333333348</v>
      </c>
      <c r="I67" s="40">
        <v>647.36666666666679</v>
      </c>
      <c r="J67" s="40">
        <v>657.13333333333355</v>
      </c>
      <c r="K67" s="31">
        <v>637.6</v>
      </c>
      <c r="L67" s="31">
        <v>614.04999999999995</v>
      </c>
      <c r="M67" s="31">
        <v>4.5383899999999997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756.1</v>
      </c>
      <c r="D68" s="40">
        <v>757.05000000000007</v>
      </c>
      <c r="E68" s="40">
        <v>751.65000000000009</v>
      </c>
      <c r="F68" s="40">
        <v>747.2</v>
      </c>
      <c r="G68" s="40">
        <v>741.80000000000007</v>
      </c>
      <c r="H68" s="40">
        <v>761.50000000000011</v>
      </c>
      <c r="I68" s="40">
        <v>766.9</v>
      </c>
      <c r="J68" s="40">
        <v>771.35000000000014</v>
      </c>
      <c r="K68" s="31">
        <v>762.45</v>
      </c>
      <c r="L68" s="31">
        <v>752.6</v>
      </c>
      <c r="M68" s="31">
        <v>2.4460700000000002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441.45</v>
      </c>
      <c r="D69" s="40">
        <v>440.46666666666664</v>
      </c>
      <c r="E69" s="40">
        <v>437.0333333333333</v>
      </c>
      <c r="F69" s="40">
        <v>432.61666666666667</v>
      </c>
      <c r="G69" s="40">
        <v>429.18333333333334</v>
      </c>
      <c r="H69" s="40">
        <v>444.88333333333327</v>
      </c>
      <c r="I69" s="40">
        <v>448.31666666666655</v>
      </c>
      <c r="J69" s="40">
        <v>452.73333333333323</v>
      </c>
      <c r="K69" s="31">
        <v>443.9</v>
      </c>
      <c r="L69" s="31">
        <v>436.05</v>
      </c>
      <c r="M69" s="31">
        <v>3.4961199999999999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942.25</v>
      </c>
      <c r="D70" s="40">
        <v>945.2833333333333</v>
      </c>
      <c r="E70" s="40">
        <v>935.86666666666656</v>
      </c>
      <c r="F70" s="40">
        <v>929.48333333333323</v>
      </c>
      <c r="G70" s="40">
        <v>920.06666666666649</v>
      </c>
      <c r="H70" s="40">
        <v>951.66666666666663</v>
      </c>
      <c r="I70" s="40">
        <v>961.08333333333337</v>
      </c>
      <c r="J70" s="40">
        <v>967.4666666666667</v>
      </c>
      <c r="K70" s="31">
        <v>954.7</v>
      </c>
      <c r="L70" s="31">
        <v>938.9</v>
      </c>
      <c r="M70" s="31">
        <v>1.51922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394.75</v>
      </c>
      <c r="D71" s="40">
        <v>394.33333333333331</v>
      </c>
      <c r="E71" s="40">
        <v>390.91666666666663</v>
      </c>
      <c r="F71" s="40">
        <v>387.08333333333331</v>
      </c>
      <c r="G71" s="40">
        <v>383.66666666666663</v>
      </c>
      <c r="H71" s="40">
        <v>398.16666666666663</v>
      </c>
      <c r="I71" s="40">
        <v>401.58333333333326</v>
      </c>
      <c r="J71" s="40">
        <v>405.41666666666663</v>
      </c>
      <c r="K71" s="31">
        <v>397.75</v>
      </c>
      <c r="L71" s="31">
        <v>390.5</v>
      </c>
      <c r="M71" s="31">
        <v>32.747120000000002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581.15</v>
      </c>
      <c r="D72" s="40">
        <v>581.5333333333333</v>
      </c>
      <c r="E72" s="40">
        <v>578.16666666666663</v>
      </c>
      <c r="F72" s="40">
        <v>575.18333333333328</v>
      </c>
      <c r="G72" s="40">
        <v>571.81666666666661</v>
      </c>
      <c r="H72" s="40">
        <v>584.51666666666665</v>
      </c>
      <c r="I72" s="40">
        <v>587.88333333333344</v>
      </c>
      <c r="J72" s="40">
        <v>590.86666666666667</v>
      </c>
      <c r="K72" s="31">
        <v>584.9</v>
      </c>
      <c r="L72" s="31">
        <v>578.54999999999995</v>
      </c>
      <c r="M72" s="31">
        <v>11.61811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1881.85</v>
      </c>
      <c r="D73" s="40">
        <v>1873.0833333333333</v>
      </c>
      <c r="E73" s="40">
        <v>1853.5666666666666</v>
      </c>
      <c r="F73" s="40">
        <v>1825.2833333333333</v>
      </c>
      <c r="G73" s="40">
        <v>1805.7666666666667</v>
      </c>
      <c r="H73" s="40">
        <v>1901.3666666666666</v>
      </c>
      <c r="I73" s="40">
        <v>1920.8833333333334</v>
      </c>
      <c r="J73" s="40">
        <v>1949.1666666666665</v>
      </c>
      <c r="K73" s="31">
        <v>1892.6</v>
      </c>
      <c r="L73" s="31">
        <v>1844.8</v>
      </c>
      <c r="M73" s="31">
        <v>1.41011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2530.15</v>
      </c>
      <c r="D74" s="40">
        <v>2527.9833333333336</v>
      </c>
      <c r="E74" s="40">
        <v>2498.0166666666673</v>
      </c>
      <c r="F74" s="40">
        <v>2465.8833333333337</v>
      </c>
      <c r="G74" s="40">
        <v>2435.9166666666674</v>
      </c>
      <c r="H74" s="40">
        <v>2560.1166666666672</v>
      </c>
      <c r="I74" s="40">
        <v>2590.0833333333335</v>
      </c>
      <c r="J74" s="40">
        <v>2622.2166666666672</v>
      </c>
      <c r="K74" s="31">
        <v>2557.9499999999998</v>
      </c>
      <c r="L74" s="31">
        <v>2495.85</v>
      </c>
      <c r="M74" s="31">
        <v>9.1855399999999996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161.05000000000001</v>
      </c>
      <c r="D75" s="40">
        <v>162.01666666666668</v>
      </c>
      <c r="E75" s="40">
        <v>157.53333333333336</v>
      </c>
      <c r="F75" s="40">
        <v>154.01666666666668</v>
      </c>
      <c r="G75" s="40">
        <v>149.53333333333336</v>
      </c>
      <c r="H75" s="40">
        <v>165.53333333333336</v>
      </c>
      <c r="I75" s="40">
        <v>170.01666666666665</v>
      </c>
      <c r="J75" s="40">
        <v>173.53333333333336</v>
      </c>
      <c r="K75" s="31">
        <v>166.5</v>
      </c>
      <c r="L75" s="31">
        <v>158.5</v>
      </c>
      <c r="M75" s="31">
        <v>17.97185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4651.25</v>
      </c>
      <c r="D76" s="40">
        <v>4667.333333333333</v>
      </c>
      <c r="E76" s="40">
        <v>4625.9166666666661</v>
      </c>
      <c r="F76" s="40">
        <v>4600.583333333333</v>
      </c>
      <c r="G76" s="40">
        <v>4559.1666666666661</v>
      </c>
      <c r="H76" s="40">
        <v>4692.6666666666661</v>
      </c>
      <c r="I76" s="40">
        <v>4734.0833333333321</v>
      </c>
      <c r="J76" s="40">
        <v>4759.4166666666661</v>
      </c>
      <c r="K76" s="31">
        <v>4708.75</v>
      </c>
      <c r="L76" s="31">
        <v>4642</v>
      </c>
      <c r="M76" s="31">
        <v>2.03444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5517.1</v>
      </c>
      <c r="D77" s="40">
        <v>5531.7333333333336</v>
      </c>
      <c r="E77" s="40">
        <v>5490.3666666666668</v>
      </c>
      <c r="F77" s="40">
        <v>5463.6333333333332</v>
      </c>
      <c r="G77" s="40">
        <v>5422.2666666666664</v>
      </c>
      <c r="H77" s="40">
        <v>5558.4666666666672</v>
      </c>
      <c r="I77" s="40">
        <v>5599.8333333333339</v>
      </c>
      <c r="J77" s="40">
        <v>5626.5666666666675</v>
      </c>
      <c r="K77" s="31">
        <v>5573.1</v>
      </c>
      <c r="L77" s="31">
        <v>5505</v>
      </c>
      <c r="M77" s="31">
        <v>1.6127100000000001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3861.3</v>
      </c>
      <c r="D78" s="40">
        <v>3847.0333333333333</v>
      </c>
      <c r="E78" s="40">
        <v>3819.0666666666666</v>
      </c>
      <c r="F78" s="40">
        <v>3776.8333333333335</v>
      </c>
      <c r="G78" s="40">
        <v>3748.8666666666668</v>
      </c>
      <c r="H78" s="40">
        <v>3889.2666666666664</v>
      </c>
      <c r="I78" s="40">
        <v>3917.2333333333327</v>
      </c>
      <c r="J78" s="40">
        <v>3959.4666666666662</v>
      </c>
      <c r="K78" s="31">
        <v>3875</v>
      </c>
      <c r="L78" s="31">
        <v>3804.8</v>
      </c>
      <c r="M78" s="31">
        <v>1.6075699999999999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4853.1499999999996</v>
      </c>
      <c r="D79" s="40">
        <v>4877.05</v>
      </c>
      <c r="E79" s="40">
        <v>4823.8</v>
      </c>
      <c r="F79" s="40">
        <v>4794.45</v>
      </c>
      <c r="G79" s="40">
        <v>4741.2</v>
      </c>
      <c r="H79" s="40">
        <v>4906.4000000000005</v>
      </c>
      <c r="I79" s="40">
        <v>4959.6500000000005</v>
      </c>
      <c r="J79" s="40">
        <v>4989.0000000000009</v>
      </c>
      <c r="K79" s="31">
        <v>4930.3</v>
      </c>
      <c r="L79" s="31">
        <v>4847.7</v>
      </c>
      <c r="M79" s="31">
        <v>2.9260100000000002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2718.8</v>
      </c>
      <c r="D80" s="40">
        <v>2690.8333333333335</v>
      </c>
      <c r="E80" s="40">
        <v>2648.0666666666671</v>
      </c>
      <c r="F80" s="40">
        <v>2577.3333333333335</v>
      </c>
      <c r="G80" s="40">
        <v>2534.5666666666671</v>
      </c>
      <c r="H80" s="40">
        <v>2761.5666666666671</v>
      </c>
      <c r="I80" s="40">
        <v>2804.3333333333335</v>
      </c>
      <c r="J80" s="40">
        <v>2875.0666666666671</v>
      </c>
      <c r="K80" s="31">
        <v>2733.6</v>
      </c>
      <c r="L80" s="31">
        <v>2620.1</v>
      </c>
      <c r="M80" s="31">
        <v>24.57647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521.70000000000005</v>
      </c>
      <c r="D81" s="40">
        <v>525.16666666666663</v>
      </c>
      <c r="E81" s="40">
        <v>515.5333333333333</v>
      </c>
      <c r="F81" s="40">
        <v>509.36666666666667</v>
      </c>
      <c r="G81" s="40">
        <v>499.73333333333335</v>
      </c>
      <c r="H81" s="40">
        <v>531.33333333333326</v>
      </c>
      <c r="I81" s="40">
        <v>540.9666666666667</v>
      </c>
      <c r="J81" s="40">
        <v>547.13333333333321</v>
      </c>
      <c r="K81" s="31">
        <v>534.79999999999995</v>
      </c>
      <c r="L81" s="31">
        <v>519</v>
      </c>
      <c r="M81" s="31">
        <v>2.3380700000000001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1698.55</v>
      </c>
      <c r="D82" s="40">
        <v>1695.5166666666667</v>
      </c>
      <c r="E82" s="40">
        <v>1681.0333333333333</v>
      </c>
      <c r="F82" s="40">
        <v>1663.5166666666667</v>
      </c>
      <c r="G82" s="40">
        <v>1649.0333333333333</v>
      </c>
      <c r="H82" s="40">
        <v>1713.0333333333333</v>
      </c>
      <c r="I82" s="40">
        <v>1727.5166666666664</v>
      </c>
      <c r="J82" s="40">
        <v>1745.0333333333333</v>
      </c>
      <c r="K82" s="31">
        <v>1710</v>
      </c>
      <c r="L82" s="31">
        <v>1678</v>
      </c>
      <c r="M82" s="31">
        <v>0.53549999999999998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1901.9</v>
      </c>
      <c r="D83" s="40">
        <v>1903.9166666666667</v>
      </c>
      <c r="E83" s="40">
        <v>1892.9833333333336</v>
      </c>
      <c r="F83" s="40">
        <v>1884.0666666666668</v>
      </c>
      <c r="G83" s="40">
        <v>1873.1333333333337</v>
      </c>
      <c r="H83" s="40">
        <v>1912.8333333333335</v>
      </c>
      <c r="I83" s="40">
        <v>1923.7666666666664</v>
      </c>
      <c r="J83" s="40">
        <v>1932.6833333333334</v>
      </c>
      <c r="K83" s="31">
        <v>1914.85</v>
      </c>
      <c r="L83" s="31">
        <v>1895</v>
      </c>
      <c r="M83" s="31">
        <v>7.2976099999999997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170.35</v>
      </c>
      <c r="D84" s="40">
        <v>170.45000000000002</v>
      </c>
      <c r="E84" s="40">
        <v>168.90000000000003</v>
      </c>
      <c r="F84" s="40">
        <v>167.45000000000002</v>
      </c>
      <c r="G84" s="40">
        <v>165.90000000000003</v>
      </c>
      <c r="H84" s="40">
        <v>171.90000000000003</v>
      </c>
      <c r="I84" s="40">
        <v>173.45000000000005</v>
      </c>
      <c r="J84" s="40">
        <v>174.90000000000003</v>
      </c>
      <c r="K84" s="31">
        <v>172</v>
      </c>
      <c r="L84" s="31">
        <v>169</v>
      </c>
      <c r="M84" s="31">
        <v>31.0137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87.2</v>
      </c>
      <c r="D85" s="40">
        <v>86</v>
      </c>
      <c r="E85" s="40">
        <v>84.15</v>
      </c>
      <c r="F85" s="40">
        <v>81.100000000000009</v>
      </c>
      <c r="G85" s="40">
        <v>79.250000000000014</v>
      </c>
      <c r="H85" s="40">
        <v>89.05</v>
      </c>
      <c r="I85" s="40">
        <v>90.899999999999991</v>
      </c>
      <c r="J85" s="40">
        <v>93.949999999999989</v>
      </c>
      <c r="K85" s="31">
        <v>87.85</v>
      </c>
      <c r="L85" s="31">
        <v>82.95</v>
      </c>
      <c r="M85" s="31">
        <v>230.89490000000001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309.5</v>
      </c>
      <c r="D86" s="40">
        <v>306.7</v>
      </c>
      <c r="E86" s="40">
        <v>302.09999999999997</v>
      </c>
      <c r="F86" s="40">
        <v>294.7</v>
      </c>
      <c r="G86" s="40">
        <v>290.09999999999997</v>
      </c>
      <c r="H86" s="40">
        <v>314.09999999999997</v>
      </c>
      <c r="I86" s="40">
        <v>318.7</v>
      </c>
      <c r="J86" s="40">
        <v>326.09999999999997</v>
      </c>
      <c r="K86" s="31">
        <v>311.3</v>
      </c>
      <c r="L86" s="31">
        <v>299.3</v>
      </c>
      <c r="M86" s="31">
        <v>47.208309999999997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131.44999999999999</v>
      </c>
      <c r="D87" s="40">
        <v>130.78333333333333</v>
      </c>
      <c r="E87" s="40">
        <v>129.96666666666667</v>
      </c>
      <c r="F87" s="40">
        <v>128.48333333333335</v>
      </c>
      <c r="G87" s="40">
        <v>127.66666666666669</v>
      </c>
      <c r="H87" s="40">
        <v>132.26666666666665</v>
      </c>
      <c r="I87" s="40">
        <v>133.08333333333331</v>
      </c>
      <c r="J87" s="40">
        <v>134.56666666666663</v>
      </c>
      <c r="K87" s="31">
        <v>131.6</v>
      </c>
      <c r="L87" s="31">
        <v>129.30000000000001</v>
      </c>
      <c r="M87" s="31">
        <v>44.78058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47.4</v>
      </c>
      <c r="D88" s="40">
        <v>47.033333333333331</v>
      </c>
      <c r="E88" s="40">
        <v>45.86666666666666</v>
      </c>
      <c r="F88" s="40">
        <v>44.333333333333329</v>
      </c>
      <c r="G88" s="40">
        <v>43.166666666666657</v>
      </c>
      <c r="H88" s="40">
        <v>48.566666666666663</v>
      </c>
      <c r="I88" s="40">
        <v>49.733333333333334</v>
      </c>
      <c r="J88" s="40">
        <v>51.266666666666666</v>
      </c>
      <c r="K88" s="31">
        <v>48.2</v>
      </c>
      <c r="L88" s="31">
        <v>45.5</v>
      </c>
      <c r="M88" s="31">
        <v>390.48484000000002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3851.3</v>
      </c>
      <c r="D89" s="40">
        <v>3862.2333333333336</v>
      </c>
      <c r="E89" s="40">
        <v>3830.2166666666672</v>
      </c>
      <c r="F89" s="40">
        <v>3809.1333333333337</v>
      </c>
      <c r="G89" s="40">
        <v>3777.1166666666672</v>
      </c>
      <c r="H89" s="40">
        <v>3883.3166666666671</v>
      </c>
      <c r="I89" s="40">
        <v>3915.3333333333335</v>
      </c>
      <c r="J89" s="40">
        <v>3936.416666666667</v>
      </c>
      <c r="K89" s="31">
        <v>3894.25</v>
      </c>
      <c r="L89" s="31">
        <v>3841.15</v>
      </c>
      <c r="M89" s="31">
        <v>0.67056000000000004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525.25</v>
      </c>
      <c r="D90" s="40">
        <v>526.25</v>
      </c>
      <c r="E90" s="40">
        <v>521.29999999999995</v>
      </c>
      <c r="F90" s="40">
        <v>517.34999999999991</v>
      </c>
      <c r="G90" s="40">
        <v>512.39999999999986</v>
      </c>
      <c r="H90" s="40">
        <v>530.20000000000005</v>
      </c>
      <c r="I90" s="40">
        <v>535.15000000000009</v>
      </c>
      <c r="J90" s="40">
        <v>539.10000000000014</v>
      </c>
      <c r="K90" s="31">
        <v>531.20000000000005</v>
      </c>
      <c r="L90" s="31">
        <v>522.29999999999995</v>
      </c>
      <c r="M90" s="31">
        <v>5.0794199999999998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957.6</v>
      </c>
      <c r="D91" s="40">
        <v>963.25</v>
      </c>
      <c r="E91" s="40">
        <v>950.5</v>
      </c>
      <c r="F91" s="40">
        <v>943.4</v>
      </c>
      <c r="G91" s="40">
        <v>930.65</v>
      </c>
      <c r="H91" s="40">
        <v>970.35</v>
      </c>
      <c r="I91" s="40">
        <v>983.1</v>
      </c>
      <c r="J91" s="40">
        <v>990.2</v>
      </c>
      <c r="K91" s="31">
        <v>976</v>
      </c>
      <c r="L91" s="31">
        <v>956.15</v>
      </c>
      <c r="M91" s="31">
        <v>3.6551100000000001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631.29999999999995</v>
      </c>
      <c r="D92" s="40">
        <v>630.30000000000007</v>
      </c>
      <c r="E92" s="40">
        <v>626.25000000000011</v>
      </c>
      <c r="F92" s="40">
        <v>621.20000000000005</v>
      </c>
      <c r="G92" s="40">
        <v>617.15000000000009</v>
      </c>
      <c r="H92" s="40">
        <v>635.35000000000014</v>
      </c>
      <c r="I92" s="40">
        <v>639.40000000000009</v>
      </c>
      <c r="J92" s="40">
        <v>644.45000000000016</v>
      </c>
      <c r="K92" s="31">
        <v>634.35</v>
      </c>
      <c r="L92" s="31">
        <v>625.25</v>
      </c>
      <c r="M92" s="31">
        <v>3.2337400000000001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1903.6</v>
      </c>
      <c r="D93" s="40">
        <v>1897.6666666666667</v>
      </c>
      <c r="E93" s="40">
        <v>1880.9333333333334</v>
      </c>
      <c r="F93" s="40">
        <v>1858.2666666666667</v>
      </c>
      <c r="G93" s="40">
        <v>1841.5333333333333</v>
      </c>
      <c r="H93" s="40">
        <v>1920.3333333333335</v>
      </c>
      <c r="I93" s="40">
        <v>1937.0666666666666</v>
      </c>
      <c r="J93" s="40">
        <v>1959.7333333333336</v>
      </c>
      <c r="K93" s="31">
        <v>1914.4</v>
      </c>
      <c r="L93" s="31">
        <v>1875</v>
      </c>
      <c r="M93" s="31">
        <v>6.6439700000000004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1661.6</v>
      </c>
      <c r="D94" s="40">
        <v>1648.4833333333333</v>
      </c>
      <c r="E94" s="40">
        <v>1630.1166666666668</v>
      </c>
      <c r="F94" s="40">
        <v>1598.6333333333334</v>
      </c>
      <c r="G94" s="40">
        <v>1580.2666666666669</v>
      </c>
      <c r="H94" s="40">
        <v>1679.9666666666667</v>
      </c>
      <c r="I94" s="40">
        <v>1698.333333333333</v>
      </c>
      <c r="J94" s="40">
        <v>1729.8166666666666</v>
      </c>
      <c r="K94" s="31">
        <v>1666.85</v>
      </c>
      <c r="L94" s="31">
        <v>1617</v>
      </c>
      <c r="M94" s="31">
        <v>6.2647300000000001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641</v>
      </c>
      <c r="D95" s="40">
        <v>640</v>
      </c>
      <c r="E95" s="40">
        <v>636</v>
      </c>
      <c r="F95" s="40">
        <v>631</v>
      </c>
      <c r="G95" s="40">
        <v>627</v>
      </c>
      <c r="H95" s="40">
        <v>645</v>
      </c>
      <c r="I95" s="40">
        <v>649</v>
      </c>
      <c r="J95" s="40">
        <v>654</v>
      </c>
      <c r="K95" s="31">
        <v>644</v>
      </c>
      <c r="L95" s="31">
        <v>635</v>
      </c>
      <c r="M95" s="31">
        <v>6.7725299999999997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299</v>
      </c>
      <c r="D96" s="40">
        <v>298.40000000000003</v>
      </c>
      <c r="E96" s="40">
        <v>294.80000000000007</v>
      </c>
      <c r="F96" s="40">
        <v>290.60000000000002</v>
      </c>
      <c r="G96" s="40">
        <v>287.00000000000006</v>
      </c>
      <c r="H96" s="40">
        <v>302.60000000000008</v>
      </c>
      <c r="I96" s="40">
        <v>306.2000000000001</v>
      </c>
      <c r="J96" s="40">
        <v>310.40000000000009</v>
      </c>
      <c r="K96" s="31">
        <v>302</v>
      </c>
      <c r="L96" s="31">
        <v>294.2</v>
      </c>
      <c r="M96" s="31">
        <v>2.8253900000000001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1326.15</v>
      </c>
      <c r="D97" s="40">
        <v>1326.7166666666667</v>
      </c>
      <c r="E97" s="40">
        <v>1313.5333333333333</v>
      </c>
      <c r="F97" s="40">
        <v>1300.9166666666665</v>
      </c>
      <c r="G97" s="40">
        <v>1287.7333333333331</v>
      </c>
      <c r="H97" s="40">
        <v>1339.3333333333335</v>
      </c>
      <c r="I97" s="40">
        <v>1352.5166666666669</v>
      </c>
      <c r="J97" s="40">
        <v>1365.1333333333337</v>
      </c>
      <c r="K97" s="31">
        <v>1339.9</v>
      </c>
      <c r="L97" s="31">
        <v>1314.1</v>
      </c>
      <c r="M97" s="31">
        <v>26.612719999999999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2466.1999999999998</v>
      </c>
      <c r="D98" s="40">
        <v>2463.5499999999997</v>
      </c>
      <c r="E98" s="40">
        <v>2452.6499999999996</v>
      </c>
      <c r="F98" s="40">
        <v>2439.1</v>
      </c>
      <c r="G98" s="40">
        <v>2428.1999999999998</v>
      </c>
      <c r="H98" s="40">
        <v>2477.0999999999995</v>
      </c>
      <c r="I98" s="40">
        <v>2488</v>
      </c>
      <c r="J98" s="40">
        <v>2501.5499999999993</v>
      </c>
      <c r="K98" s="31">
        <v>2474.4499999999998</v>
      </c>
      <c r="L98" s="31">
        <v>2450</v>
      </c>
      <c r="M98" s="31">
        <v>1.60239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1519.65</v>
      </c>
      <c r="D99" s="40">
        <v>1507.7166666666665</v>
      </c>
      <c r="E99" s="40">
        <v>1492.4333333333329</v>
      </c>
      <c r="F99" s="40">
        <v>1465.2166666666665</v>
      </c>
      <c r="G99" s="40">
        <v>1449.9333333333329</v>
      </c>
      <c r="H99" s="40">
        <v>1534.9333333333329</v>
      </c>
      <c r="I99" s="40">
        <v>1550.2166666666662</v>
      </c>
      <c r="J99" s="40">
        <v>1577.4333333333329</v>
      </c>
      <c r="K99" s="31">
        <v>1523</v>
      </c>
      <c r="L99" s="31">
        <v>1480.5</v>
      </c>
      <c r="M99" s="31">
        <v>45.34592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650.5</v>
      </c>
      <c r="D100" s="40">
        <v>650.48333333333335</v>
      </c>
      <c r="E100" s="40">
        <v>646.31666666666672</v>
      </c>
      <c r="F100" s="40">
        <v>642.13333333333333</v>
      </c>
      <c r="G100" s="40">
        <v>637.9666666666667</v>
      </c>
      <c r="H100" s="40">
        <v>654.66666666666674</v>
      </c>
      <c r="I100" s="40">
        <v>658.83333333333326</v>
      </c>
      <c r="J100" s="40">
        <v>663.01666666666677</v>
      </c>
      <c r="K100" s="31">
        <v>654.65</v>
      </c>
      <c r="L100" s="31">
        <v>646.29999999999995</v>
      </c>
      <c r="M100" s="31">
        <v>18.920870000000001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1406.15</v>
      </c>
      <c r="D101" s="40">
        <v>1407.05</v>
      </c>
      <c r="E101" s="40">
        <v>1395.1</v>
      </c>
      <c r="F101" s="40">
        <v>1384.05</v>
      </c>
      <c r="G101" s="40">
        <v>1372.1</v>
      </c>
      <c r="H101" s="40">
        <v>1418.1</v>
      </c>
      <c r="I101" s="40">
        <v>1430.0500000000002</v>
      </c>
      <c r="J101" s="40">
        <v>1441.1</v>
      </c>
      <c r="K101" s="31">
        <v>1419</v>
      </c>
      <c r="L101" s="31">
        <v>1396</v>
      </c>
      <c r="M101" s="31">
        <v>2.7848000000000002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2476.6</v>
      </c>
      <c r="D102" s="40">
        <v>2478.7000000000003</v>
      </c>
      <c r="E102" s="40">
        <v>2460.9000000000005</v>
      </c>
      <c r="F102" s="40">
        <v>2445.2000000000003</v>
      </c>
      <c r="G102" s="40">
        <v>2427.4000000000005</v>
      </c>
      <c r="H102" s="40">
        <v>2494.4000000000005</v>
      </c>
      <c r="I102" s="40">
        <v>2512.2000000000007</v>
      </c>
      <c r="J102" s="40">
        <v>2527.9000000000005</v>
      </c>
      <c r="K102" s="31">
        <v>2496.5</v>
      </c>
      <c r="L102" s="31">
        <v>2463</v>
      </c>
      <c r="M102" s="31">
        <v>2.3491200000000001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478.05</v>
      </c>
      <c r="D103" s="40">
        <v>476.7</v>
      </c>
      <c r="E103" s="40">
        <v>473.45</v>
      </c>
      <c r="F103" s="40">
        <v>468.85</v>
      </c>
      <c r="G103" s="40">
        <v>465.6</v>
      </c>
      <c r="H103" s="40">
        <v>481.29999999999995</v>
      </c>
      <c r="I103" s="40">
        <v>484.54999999999995</v>
      </c>
      <c r="J103" s="40">
        <v>489.14999999999992</v>
      </c>
      <c r="K103" s="31">
        <v>479.95</v>
      </c>
      <c r="L103" s="31">
        <v>472.1</v>
      </c>
      <c r="M103" s="31">
        <v>55.496929999999999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1233.7</v>
      </c>
      <c r="D104" s="40">
        <v>1230.4666666666669</v>
      </c>
      <c r="E104" s="40">
        <v>1215.2833333333338</v>
      </c>
      <c r="F104" s="40">
        <v>1196.8666666666668</v>
      </c>
      <c r="G104" s="40">
        <v>1181.6833333333336</v>
      </c>
      <c r="H104" s="40">
        <v>1248.8833333333339</v>
      </c>
      <c r="I104" s="40">
        <v>1264.0666666666668</v>
      </c>
      <c r="J104" s="40">
        <v>1282.483333333334</v>
      </c>
      <c r="K104" s="31">
        <v>1245.6500000000001</v>
      </c>
      <c r="L104" s="31">
        <v>1212.05</v>
      </c>
      <c r="M104" s="31">
        <v>5.52027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127.75</v>
      </c>
      <c r="D105" s="40">
        <v>126.68333333333332</v>
      </c>
      <c r="E105" s="40">
        <v>124.41666666666666</v>
      </c>
      <c r="F105" s="40">
        <v>121.08333333333333</v>
      </c>
      <c r="G105" s="40">
        <v>118.81666666666666</v>
      </c>
      <c r="H105" s="40">
        <v>130.01666666666665</v>
      </c>
      <c r="I105" s="40">
        <v>132.28333333333333</v>
      </c>
      <c r="J105" s="40">
        <v>135.61666666666665</v>
      </c>
      <c r="K105" s="31">
        <v>128.94999999999999</v>
      </c>
      <c r="L105" s="31">
        <v>123.35</v>
      </c>
      <c r="M105" s="31">
        <v>59.698929999999997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296.89999999999998</v>
      </c>
      <c r="D106" s="40">
        <v>295.60000000000002</v>
      </c>
      <c r="E106" s="40">
        <v>293.65000000000003</v>
      </c>
      <c r="F106" s="40">
        <v>290.40000000000003</v>
      </c>
      <c r="G106" s="40">
        <v>288.45000000000005</v>
      </c>
      <c r="H106" s="40">
        <v>298.85000000000002</v>
      </c>
      <c r="I106" s="40">
        <v>300.80000000000007</v>
      </c>
      <c r="J106" s="40">
        <v>304.05</v>
      </c>
      <c r="K106" s="31">
        <v>297.55</v>
      </c>
      <c r="L106" s="31">
        <v>292.35000000000002</v>
      </c>
      <c r="M106" s="31">
        <v>10.163600000000001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2361.3000000000002</v>
      </c>
      <c r="D107" s="40">
        <v>2364.1</v>
      </c>
      <c r="E107" s="40">
        <v>2350.1999999999998</v>
      </c>
      <c r="F107" s="40">
        <v>2339.1</v>
      </c>
      <c r="G107" s="40">
        <v>2325.1999999999998</v>
      </c>
      <c r="H107" s="40">
        <v>2375.1999999999998</v>
      </c>
      <c r="I107" s="40">
        <v>2389.1000000000004</v>
      </c>
      <c r="J107" s="40">
        <v>2400.1999999999998</v>
      </c>
      <c r="K107" s="31">
        <v>2378</v>
      </c>
      <c r="L107" s="31">
        <v>2353</v>
      </c>
      <c r="M107" s="31">
        <v>8.7927800000000005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319.60000000000002</v>
      </c>
      <c r="D108" s="40">
        <v>318.81666666666666</v>
      </c>
      <c r="E108" s="40">
        <v>317.63333333333333</v>
      </c>
      <c r="F108" s="40">
        <v>315.66666666666669</v>
      </c>
      <c r="G108" s="40">
        <v>314.48333333333335</v>
      </c>
      <c r="H108" s="40">
        <v>320.7833333333333</v>
      </c>
      <c r="I108" s="40">
        <v>321.96666666666658</v>
      </c>
      <c r="J108" s="40">
        <v>323.93333333333328</v>
      </c>
      <c r="K108" s="31">
        <v>320</v>
      </c>
      <c r="L108" s="31">
        <v>316.85000000000002</v>
      </c>
      <c r="M108" s="31">
        <v>2.9795500000000001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2636.4</v>
      </c>
      <c r="D109" s="40">
        <v>2621.1666666666665</v>
      </c>
      <c r="E109" s="40">
        <v>2602.333333333333</v>
      </c>
      <c r="F109" s="40">
        <v>2568.2666666666664</v>
      </c>
      <c r="G109" s="40">
        <v>2549.4333333333329</v>
      </c>
      <c r="H109" s="40">
        <v>2655.2333333333331</v>
      </c>
      <c r="I109" s="40">
        <v>2674.0666666666662</v>
      </c>
      <c r="J109" s="40">
        <v>2708.1333333333332</v>
      </c>
      <c r="K109" s="31">
        <v>2640</v>
      </c>
      <c r="L109" s="31">
        <v>2587.1</v>
      </c>
      <c r="M109" s="31">
        <v>12.564970000000001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764.7</v>
      </c>
      <c r="D110" s="40">
        <v>757.9</v>
      </c>
      <c r="E110" s="40">
        <v>749.8</v>
      </c>
      <c r="F110" s="40">
        <v>734.9</v>
      </c>
      <c r="G110" s="40">
        <v>726.8</v>
      </c>
      <c r="H110" s="40">
        <v>772.8</v>
      </c>
      <c r="I110" s="40">
        <v>780.90000000000009</v>
      </c>
      <c r="J110" s="40">
        <v>795.8</v>
      </c>
      <c r="K110" s="31">
        <v>766</v>
      </c>
      <c r="L110" s="31">
        <v>743</v>
      </c>
      <c r="M110" s="31">
        <v>96.530950000000004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1409.8</v>
      </c>
      <c r="D111" s="40">
        <v>1413.1166666666668</v>
      </c>
      <c r="E111" s="40">
        <v>1394.9333333333336</v>
      </c>
      <c r="F111" s="40">
        <v>1380.0666666666668</v>
      </c>
      <c r="G111" s="40">
        <v>1361.8833333333337</v>
      </c>
      <c r="H111" s="40">
        <v>1427.9833333333336</v>
      </c>
      <c r="I111" s="40">
        <v>1446.166666666667</v>
      </c>
      <c r="J111" s="40">
        <v>1461.0333333333335</v>
      </c>
      <c r="K111" s="31">
        <v>1431.3</v>
      </c>
      <c r="L111" s="31">
        <v>1398.25</v>
      </c>
      <c r="M111" s="31">
        <v>2.9548399999999999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567.20000000000005</v>
      </c>
      <c r="D112" s="40">
        <v>563.88333333333333</v>
      </c>
      <c r="E112" s="40">
        <v>558.9666666666667</v>
      </c>
      <c r="F112" s="40">
        <v>550.73333333333335</v>
      </c>
      <c r="G112" s="40">
        <v>545.81666666666672</v>
      </c>
      <c r="H112" s="40">
        <v>572.11666666666667</v>
      </c>
      <c r="I112" s="40">
        <v>577.03333333333342</v>
      </c>
      <c r="J112" s="40">
        <v>585.26666666666665</v>
      </c>
      <c r="K112" s="31">
        <v>568.79999999999995</v>
      </c>
      <c r="L112" s="31">
        <v>555.65</v>
      </c>
      <c r="M112" s="31">
        <v>7.4910500000000004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790.25</v>
      </c>
      <c r="D113" s="40">
        <v>793.36666666666667</v>
      </c>
      <c r="E113" s="40">
        <v>781.98333333333335</v>
      </c>
      <c r="F113" s="40">
        <v>773.7166666666667</v>
      </c>
      <c r="G113" s="40">
        <v>762.33333333333337</v>
      </c>
      <c r="H113" s="40">
        <v>801.63333333333333</v>
      </c>
      <c r="I113" s="40">
        <v>813.01666666666677</v>
      </c>
      <c r="J113" s="40">
        <v>821.2833333333333</v>
      </c>
      <c r="K113" s="31">
        <v>804.75</v>
      </c>
      <c r="L113" s="31">
        <v>785.1</v>
      </c>
      <c r="M113" s="31">
        <v>1.4706300000000001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49.65</v>
      </c>
      <c r="D114" s="40">
        <v>49.300000000000004</v>
      </c>
      <c r="E114" s="40">
        <v>48.600000000000009</v>
      </c>
      <c r="F114" s="40">
        <v>47.550000000000004</v>
      </c>
      <c r="G114" s="40">
        <v>46.850000000000009</v>
      </c>
      <c r="H114" s="40">
        <v>50.350000000000009</v>
      </c>
      <c r="I114" s="40">
        <v>51.050000000000011</v>
      </c>
      <c r="J114" s="40">
        <v>52.100000000000009</v>
      </c>
      <c r="K114" s="31">
        <v>50</v>
      </c>
      <c r="L114" s="31">
        <v>48.25</v>
      </c>
      <c r="M114" s="31">
        <v>337.85136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219.1</v>
      </c>
      <c r="D115" s="40">
        <v>218.66666666666666</v>
      </c>
      <c r="E115" s="40">
        <v>217.48333333333332</v>
      </c>
      <c r="F115" s="40">
        <v>215.86666666666667</v>
      </c>
      <c r="G115" s="40">
        <v>214.68333333333334</v>
      </c>
      <c r="H115" s="40">
        <v>220.2833333333333</v>
      </c>
      <c r="I115" s="40">
        <v>221.46666666666664</v>
      </c>
      <c r="J115" s="40">
        <v>223.08333333333329</v>
      </c>
      <c r="K115" s="31">
        <v>219.85</v>
      </c>
      <c r="L115" s="31">
        <v>217.05</v>
      </c>
      <c r="M115" s="31">
        <v>77.654949999999999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6574.15</v>
      </c>
      <c r="D116" s="40">
        <v>6539.3833333333341</v>
      </c>
      <c r="E116" s="40">
        <v>6464.7666666666682</v>
      </c>
      <c r="F116" s="40">
        <v>6355.3833333333341</v>
      </c>
      <c r="G116" s="40">
        <v>6280.7666666666682</v>
      </c>
      <c r="H116" s="40">
        <v>6648.7666666666682</v>
      </c>
      <c r="I116" s="40">
        <v>6723.383333333335</v>
      </c>
      <c r="J116" s="40">
        <v>6832.7666666666682</v>
      </c>
      <c r="K116" s="31">
        <v>6614</v>
      </c>
      <c r="L116" s="31">
        <v>6430</v>
      </c>
      <c r="M116" s="31">
        <v>1.21756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142.15</v>
      </c>
      <c r="D117" s="40">
        <v>141.30000000000001</v>
      </c>
      <c r="E117" s="40">
        <v>139.65000000000003</v>
      </c>
      <c r="F117" s="40">
        <v>137.15000000000003</v>
      </c>
      <c r="G117" s="40">
        <v>135.50000000000006</v>
      </c>
      <c r="H117" s="40">
        <v>143.80000000000001</v>
      </c>
      <c r="I117" s="40">
        <v>145.44999999999999</v>
      </c>
      <c r="J117" s="40">
        <v>147.94999999999999</v>
      </c>
      <c r="K117" s="31">
        <v>142.94999999999999</v>
      </c>
      <c r="L117" s="31">
        <v>138.80000000000001</v>
      </c>
      <c r="M117" s="31">
        <v>17.76764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184.05</v>
      </c>
      <c r="D118" s="40">
        <v>182.70000000000002</v>
      </c>
      <c r="E118" s="40">
        <v>179.40000000000003</v>
      </c>
      <c r="F118" s="40">
        <v>174.75000000000003</v>
      </c>
      <c r="G118" s="40">
        <v>171.45000000000005</v>
      </c>
      <c r="H118" s="40">
        <v>187.35000000000002</v>
      </c>
      <c r="I118" s="40">
        <v>190.65000000000003</v>
      </c>
      <c r="J118" s="40">
        <v>195.3</v>
      </c>
      <c r="K118" s="31">
        <v>186</v>
      </c>
      <c r="L118" s="31">
        <v>178.05</v>
      </c>
      <c r="M118" s="31">
        <v>51.149949999999997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112.95</v>
      </c>
      <c r="D119" s="40">
        <v>112.53333333333335</v>
      </c>
      <c r="E119" s="40">
        <v>111.76666666666669</v>
      </c>
      <c r="F119" s="40">
        <v>110.58333333333334</v>
      </c>
      <c r="G119" s="40">
        <v>109.81666666666669</v>
      </c>
      <c r="H119" s="40">
        <v>113.7166666666667</v>
      </c>
      <c r="I119" s="40">
        <v>114.48333333333335</v>
      </c>
      <c r="J119" s="40">
        <v>115.6666666666667</v>
      </c>
      <c r="K119" s="31">
        <v>113.3</v>
      </c>
      <c r="L119" s="31">
        <v>111.35</v>
      </c>
      <c r="M119" s="31">
        <v>66.84375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845.65</v>
      </c>
      <c r="D120" s="40">
        <v>842</v>
      </c>
      <c r="E120" s="40">
        <v>834</v>
      </c>
      <c r="F120" s="40">
        <v>822.35</v>
      </c>
      <c r="G120" s="40">
        <v>814.35</v>
      </c>
      <c r="H120" s="40">
        <v>853.65</v>
      </c>
      <c r="I120" s="40">
        <v>861.65</v>
      </c>
      <c r="J120" s="40">
        <v>873.3</v>
      </c>
      <c r="K120" s="31">
        <v>850</v>
      </c>
      <c r="L120" s="31">
        <v>830.35</v>
      </c>
      <c r="M120" s="31">
        <v>35.016950000000001</v>
      </c>
      <c r="N120" s="1"/>
      <c r="O120" s="1"/>
    </row>
    <row r="121" spans="1:15" ht="12.75" customHeight="1">
      <c r="A121" s="56">
        <v>112</v>
      </c>
      <c r="B121" s="31" t="s">
        <v>838</v>
      </c>
      <c r="C121" s="31">
        <v>23.05</v>
      </c>
      <c r="D121" s="40">
        <v>23.016666666666669</v>
      </c>
      <c r="E121" s="40">
        <v>22.933333333333337</v>
      </c>
      <c r="F121" s="40">
        <v>22.816666666666666</v>
      </c>
      <c r="G121" s="40">
        <v>22.733333333333334</v>
      </c>
      <c r="H121" s="40">
        <v>23.13333333333334</v>
      </c>
      <c r="I121" s="40">
        <v>23.216666666666676</v>
      </c>
      <c r="J121" s="40">
        <v>23.333333333333343</v>
      </c>
      <c r="K121" s="31">
        <v>23.1</v>
      </c>
      <c r="L121" s="31">
        <v>22.9</v>
      </c>
      <c r="M121" s="31">
        <v>63.855939999999997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474.8</v>
      </c>
      <c r="D122" s="40">
        <v>473.8</v>
      </c>
      <c r="E122" s="40">
        <v>471.3</v>
      </c>
      <c r="F122" s="40">
        <v>467.8</v>
      </c>
      <c r="G122" s="40">
        <v>465.3</v>
      </c>
      <c r="H122" s="40">
        <v>477.3</v>
      </c>
      <c r="I122" s="40">
        <v>479.8</v>
      </c>
      <c r="J122" s="40">
        <v>483.3</v>
      </c>
      <c r="K122" s="31">
        <v>476.3</v>
      </c>
      <c r="L122" s="31">
        <v>470.3</v>
      </c>
      <c r="M122" s="31">
        <v>7.9909600000000003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248.85</v>
      </c>
      <c r="D123" s="40">
        <v>248.38333333333333</v>
      </c>
      <c r="E123" s="40">
        <v>246.96666666666664</v>
      </c>
      <c r="F123" s="40">
        <v>245.08333333333331</v>
      </c>
      <c r="G123" s="40">
        <v>243.66666666666663</v>
      </c>
      <c r="H123" s="40">
        <v>250.26666666666665</v>
      </c>
      <c r="I123" s="40">
        <v>251.68333333333334</v>
      </c>
      <c r="J123" s="40">
        <v>253.56666666666666</v>
      </c>
      <c r="K123" s="31">
        <v>249.8</v>
      </c>
      <c r="L123" s="31">
        <v>246.5</v>
      </c>
      <c r="M123" s="31">
        <v>20.882809999999999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912.3</v>
      </c>
      <c r="D124" s="40">
        <v>901.5</v>
      </c>
      <c r="E124" s="40">
        <v>887.5</v>
      </c>
      <c r="F124" s="40">
        <v>862.7</v>
      </c>
      <c r="G124" s="40">
        <v>848.7</v>
      </c>
      <c r="H124" s="40">
        <v>926.3</v>
      </c>
      <c r="I124" s="40">
        <v>940.3</v>
      </c>
      <c r="J124" s="40">
        <v>965.09999999999991</v>
      </c>
      <c r="K124" s="31">
        <v>915.5</v>
      </c>
      <c r="L124" s="31">
        <v>876.7</v>
      </c>
      <c r="M124" s="31">
        <v>55.942140000000002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5632.95</v>
      </c>
      <c r="D125" s="40">
        <v>5635.55</v>
      </c>
      <c r="E125" s="40">
        <v>5574.1</v>
      </c>
      <c r="F125" s="40">
        <v>5515.25</v>
      </c>
      <c r="G125" s="40">
        <v>5453.8</v>
      </c>
      <c r="H125" s="40">
        <v>5694.4000000000005</v>
      </c>
      <c r="I125" s="40">
        <v>5755.8499999999995</v>
      </c>
      <c r="J125" s="40">
        <v>5814.7000000000007</v>
      </c>
      <c r="K125" s="31">
        <v>5697</v>
      </c>
      <c r="L125" s="31">
        <v>5576.7</v>
      </c>
      <c r="M125" s="31">
        <v>2.1503100000000002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1898.45</v>
      </c>
      <c r="D126" s="40">
        <v>1900.0833333333333</v>
      </c>
      <c r="E126" s="40">
        <v>1886.1166666666666</v>
      </c>
      <c r="F126" s="40">
        <v>1873.7833333333333</v>
      </c>
      <c r="G126" s="40">
        <v>1859.8166666666666</v>
      </c>
      <c r="H126" s="40">
        <v>1912.4166666666665</v>
      </c>
      <c r="I126" s="40">
        <v>1926.3833333333332</v>
      </c>
      <c r="J126" s="40">
        <v>1938.7166666666665</v>
      </c>
      <c r="K126" s="31">
        <v>1914.05</v>
      </c>
      <c r="L126" s="31">
        <v>1887.75</v>
      </c>
      <c r="M126" s="31">
        <v>33.29616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2014</v>
      </c>
      <c r="D127" s="40">
        <v>1991.2666666666667</v>
      </c>
      <c r="E127" s="40">
        <v>1957.7333333333333</v>
      </c>
      <c r="F127" s="40">
        <v>1901.4666666666667</v>
      </c>
      <c r="G127" s="40">
        <v>1867.9333333333334</v>
      </c>
      <c r="H127" s="40">
        <v>2047.5333333333333</v>
      </c>
      <c r="I127" s="40">
        <v>2081.0666666666666</v>
      </c>
      <c r="J127" s="40">
        <v>2137.333333333333</v>
      </c>
      <c r="K127" s="31">
        <v>2024.8</v>
      </c>
      <c r="L127" s="31">
        <v>1935</v>
      </c>
      <c r="M127" s="31">
        <v>13.13054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2159.6</v>
      </c>
      <c r="D128" s="40">
        <v>2165.9</v>
      </c>
      <c r="E128" s="40">
        <v>2145.0500000000002</v>
      </c>
      <c r="F128" s="40">
        <v>2130.5</v>
      </c>
      <c r="G128" s="40">
        <v>2109.65</v>
      </c>
      <c r="H128" s="40">
        <v>2180.4500000000003</v>
      </c>
      <c r="I128" s="40">
        <v>2201.2999999999997</v>
      </c>
      <c r="J128" s="40">
        <v>2215.8500000000004</v>
      </c>
      <c r="K128" s="31">
        <v>2186.75</v>
      </c>
      <c r="L128" s="31">
        <v>2151.35</v>
      </c>
      <c r="M128" s="31">
        <v>1.36182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299</v>
      </c>
      <c r="D129" s="40">
        <v>300.81666666666666</v>
      </c>
      <c r="E129" s="40">
        <v>295.93333333333334</v>
      </c>
      <c r="F129" s="40">
        <v>292.86666666666667</v>
      </c>
      <c r="G129" s="40">
        <v>287.98333333333335</v>
      </c>
      <c r="H129" s="40">
        <v>303.88333333333333</v>
      </c>
      <c r="I129" s="40">
        <v>308.76666666666665</v>
      </c>
      <c r="J129" s="40">
        <v>311.83333333333331</v>
      </c>
      <c r="K129" s="31">
        <v>305.7</v>
      </c>
      <c r="L129" s="31">
        <v>297.75</v>
      </c>
      <c r="M129" s="31">
        <v>10.175409999999999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667.05</v>
      </c>
      <c r="D130" s="40">
        <v>664.25</v>
      </c>
      <c r="E130" s="40">
        <v>657.5</v>
      </c>
      <c r="F130" s="40">
        <v>647.95000000000005</v>
      </c>
      <c r="G130" s="40">
        <v>641.20000000000005</v>
      </c>
      <c r="H130" s="40">
        <v>673.8</v>
      </c>
      <c r="I130" s="40">
        <v>680.55</v>
      </c>
      <c r="J130" s="40">
        <v>690.09999999999991</v>
      </c>
      <c r="K130" s="31">
        <v>671</v>
      </c>
      <c r="L130" s="31">
        <v>654.70000000000005</v>
      </c>
      <c r="M130" s="31">
        <v>23.832180000000001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385.85</v>
      </c>
      <c r="D131" s="40">
        <v>383.43333333333334</v>
      </c>
      <c r="E131" s="40">
        <v>379.4666666666667</v>
      </c>
      <c r="F131" s="40">
        <v>373.08333333333337</v>
      </c>
      <c r="G131" s="40">
        <v>369.11666666666673</v>
      </c>
      <c r="H131" s="40">
        <v>389.81666666666666</v>
      </c>
      <c r="I131" s="40">
        <v>393.78333333333325</v>
      </c>
      <c r="J131" s="40">
        <v>400.16666666666663</v>
      </c>
      <c r="K131" s="31">
        <v>387.4</v>
      </c>
      <c r="L131" s="31">
        <v>377.05</v>
      </c>
      <c r="M131" s="31">
        <v>23.31615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3654.35</v>
      </c>
      <c r="D132" s="40">
        <v>3643.7833333333333</v>
      </c>
      <c r="E132" s="40">
        <v>3612.5666666666666</v>
      </c>
      <c r="F132" s="40">
        <v>3570.7833333333333</v>
      </c>
      <c r="G132" s="40">
        <v>3539.5666666666666</v>
      </c>
      <c r="H132" s="40">
        <v>3685.5666666666666</v>
      </c>
      <c r="I132" s="40">
        <v>3716.7833333333328</v>
      </c>
      <c r="J132" s="40">
        <v>3758.5666666666666</v>
      </c>
      <c r="K132" s="31">
        <v>3675</v>
      </c>
      <c r="L132" s="31">
        <v>3602</v>
      </c>
      <c r="M132" s="31">
        <v>4.2780800000000001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1824.45</v>
      </c>
      <c r="D133" s="40">
        <v>1814.7166666666665</v>
      </c>
      <c r="E133" s="40">
        <v>1801.333333333333</v>
      </c>
      <c r="F133" s="40">
        <v>1778.2166666666665</v>
      </c>
      <c r="G133" s="40">
        <v>1764.833333333333</v>
      </c>
      <c r="H133" s="40">
        <v>1837.833333333333</v>
      </c>
      <c r="I133" s="40">
        <v>1851.2166666666667</v>
      </c>
      <c r="J133" s="40">
        <v>1874.333333333333</v>
      </c>
      <c r="K133" s="31">
        <v>1828.1</v>
      </c>
      <c r="L133" s="31">
        <v>1791.6</v>
      </c>
      <c r="M133" s="31">
        <v>19.851089999999999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79.099999999999994</v>
      </c>
      <c r="D134" s="40">
        <v>78.766666666666666</v>
      </c>
      <c r="E134" s="40">
        <v>78.033333333333331</v>
      </c>
      <c r="F134" s="40">
        <v>76.966666666666669</v>
      </c>
      <c r="G134" s="40">
        <v>76.233333333333334</v>
      </c>
      <c r="H134" s="40">
        <v>79.833333333333329</v>
      </c>
      <c r="I134" s="40">
        <v>80.566666666666649</v>
      </c>
      <c r="J134" s="40">
        <v>81.633333333333326</v>
      </c>
      <c r="K134" s="31">
        <v>79.5</v>
      </c>
      <c r="L134" s="31">
        <v>77.7</v>
      </c>
      <c r="M134" s="31">
        <v>54.520060000000001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5726.55</v>
      </c>
      <c r="D135" s="40">
        <v>5695.1833333333334</v>
      </c>
      <c r="E135" s="40">
        <v>5632.3666666666668</v>
      </c>
      <c r="F135" s="40">
        <v>5538.1833333333334</v>
      </c>
      <c r="G135" s="40">
        <v>5475.3666666666668</v>
      </c>
      <c r="H135" s="40">
        <v>5789.3666666666668</v>
      </c>
      <c r="I135" s="40">
        <v>5852.1833333333343</v>
      </c>
      <c r="J135" s="40">
        <v>5946.3666666666668</v>
      </c>
      <c r="K135" s="31">
        <v>5758</v>
      </c>
      <c r="L135" s="31">
        <v>5601</v>
      </c>
      <c r="M135" s="31">
        <v>3.2173799999999999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379.4</v>
      </c>
      <c r="D136" s="40">
        <v>376.86666666666662</v>
      </c>
      <c r="E136" s="40">
        <v>373.18333333333322</v>
      </c>
      <c r="F136" s="40">
        <v>366.96666666666658</v>
      </c>
      <c r="G136" s="40">
        <v>363.28333333333319</v>
      </c>
      <c r="H136" s="40">
        <v>383.08333333333326</v>
      </c>
      <c r="I136" s="40">
        <v>386.76666666666665</v>
      </c>
      <c r="J136" s="40">
        <v>392.98333333333329</v>
      </c>
      <c r="K136" s="31">
        <v>380.55</v>
      </c>
      <c r="L136" s="31">
        <v>370.65</v>
      </c>
      <c r="M136" s="31">
        <v>23.59074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7532.85</v>
      </c>
      <c r="D137" s="40">
        <v>7480.2833333333328</v>
      </c>
      <c r="E137" s="40">
        <v>7390.5666666666657</v>
      </c>
      <c r="F137" s="40">
        <v>7248.2833333333328</v>
      </c>
      <c r="G137" s="40">
        <v>7158.5666666666657</v>
      </c>
      <c r="H137" s="40">
        <v>7622.5666666666657</v>
      </c>
      <c r="I137" s="40">
        <v>7712.2833333333328</v>
      </c>
      <c r="J137" s="40">
        <v>7854.5666666666657</v>
      </c>
      <c r="K137" s="31">
        <v>7570</v>
      </c>
      <c r="L137" s="31">
        <v>7338</v>
      </c>
      <c r="M137" s="31">
        <v>3.1168399999999998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1922.85</v>
      </c>
      <c r="D138" s="40">
        <v>1917.9833333333336</v>
      </c>
      <c r="E138" s="40">
        <v>1898.5166666666671</v>
      </c>
      <c r="F138" s="40">
        <v>1874.1833333333336</v>
      </c>
      <c r="G138" s="40">
        <v>1854.7166666666672</v>
      </c>
      <c r="H138" s="40">
        <v>1942.3166666666671</v>
      </c>
      <c r="I138" s="40">
        <v>1961.7833333333333</v>
      </c>
      <c r="J138" s="40">
        <v>1986.116666666667</v>
      </c>
      <c r="K138" s="31">
        <v>1937.45</v>
      </c>
      <c r="L138" s="31">
        <v>1893.65</v>
      </c>
      <c r="M138" s="31">
        <v>19.066759999999999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528.75</v>
      </c>
      <c r="D139" s="40">
        <v>534.4666666666667</v>
      </c>
      <c r="E139" s="40">
        <v>522.28333333333342</v>
      </c>
      <c r="F139" s="40">
        <v>515.81666666666672</v>
      </c>
      <c r="G139" s="40">
        <v>503.63333333333344</v>
      </c>
      <c r="H139" s="40">
        <v>540.93333333333339</v>
      </c>
      <c r="I139" s="40">
        <v>553.11666666666679</v>
      </c>
      <c r="J139" s="40">
        <v>559.58333333333337</v>
      </c>
      <c r="K139" s="31">
        <v>546.65</v>
      </c>
      <c r="L139" s="31">
        <v>528</v>
      </c>
      <c r="M139" s="31">
        <v>16.204920000000001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945.25</v>
      </c>
      <c r="D140" s="40">
        <v>948.11666666666667</v>
      </c>
      <c r="E140" s="40">
        <v>939.23333333333335</v>
      </c>
      <c r="F140" s="40">
        <v>933.2166666666667</v>
      </c>
      <c r="G140" s="40">
        <v>924.33333333333337</v>
      </c>
      <c r="H140" s="40">
        <v>954.13333333333333</v>
      </c>
      <c r="I140" s="40">
        <v>963.01666666666677</v>
      </c>
      <c r="J140" s="40">
        <v>969.0333333333333</v>
      </c>
      <c r="K140" s="31">
        <v>957</v>
      </c>
      <c r="L140" s="31">
        <v>942.1</v>
      </c>
      <c r="M140" s="31">
        <v>7.7380599999999999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73367.7</v>
      </c>
      <c r="D141" s="40">
        <v>73487.099999999991</v>
      </c>
      <c r="E141" s="40">
        <v>72994.249999999985</v>
      </c>
      <c r="F141" s="40">
        <v>72620.799999999988</v>
      </c>
      <c r="G141" s="40">
        <v>72127.949999999983</v>
      </c>
      <c r="H141" s="40">
        <v>73860.549999999988</v>
      </c>
      <c r="I141" s="40">
        <v>74353.399999999994</v>
      </c>
      <c r="J141" s="40">
        <v>74726.849999999991</v>
      </c>
      <c r="K141" s="31">
        <v>73979.95</v>
      </c>
      <c r="L141" s="31">
        <v>73113.649999999994</v>
      </c>
      <c r="M141" s="31">
        <v>5.8709999999999998E-2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876</v>
      </c>
      <c r="D142" s="40">
        <v>872.13333333333333</v>
      </c>
      <c r="E142" s="40">
        <v>866.86666666666667</v>
      </c>
      <c r="F142" s="40">
        <v>857.73333333333335</v>
      </c>
      <c r="G142" s="40">
        <v>852.4666666666667</v>
      </c>
      <c r="H142" s="40">
        <v>881.26666666666665</v>
      </c>
      <c r="I142" s="40">
        <v>886.5333333333333</v>
      </c>
      <c r="J142" s="40">
        <v>895.66666666666663</v>
      </c>
      <c r="K142" s="31">
        <v>877.4</v>
      </c>
      <c r="L142" s="31">
        <v>863</v>
      </c>
      <c r="M142" s="31">
        <v>2.1528299999999998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152.25</v>
      </c>
      <c r="D143" s="40">
        <v>152.13333333333333</v>
      </c>
      <c r="E143" s="40">
        <v>148.61666666666665</v>
      </c>
      <c r="F143" s="40">
        <v>144.98333333333332</v>
      </c>
      <c r="G143" s="40">
        <v>141.46666666666664</v>
      </c>
      <c r="H143" s="40">
        <v>155.76666666666665</v>
      </c>
      <c r="I143" s="40">
        <v>159.2833333333333</v>
      </c>
      <c r="J143" s="40">
        <v>162.91666666666666</v>
      </c>
      <c r="K143" s="31">
        <v>155.65</v>
      </c>
      <c r="L143" s="31">
        <v>148.5</v>
      </c>
      <c r="M143" s="31">
        <v>51.434739999999998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829.8</v>
      </c>
      <c r="D144" s="40">
        <v>832.0333333333333</v>
      </c>
      <c r="E144" s="40">
        <v>824.06666666666661</v>
      </c>
      <c r="F144" s="40">
        <v>818.33333333333326</v>
      </c>
      <c r="G144" s="40">
        <v>810.36666666666656</v>
      </c>
      <c r="H144" s="40">
        <v>837.76666666666665</v>
      </c>
      <c r="I144" s="40">
        <v>845.73333333333335</v>
      </c>
      <c r="J144" s="40">
        <v>851.4666666666667</v>
      </c>
      <c r="K144" s="31">
        <v>840</v>
      </c>
      <c r="L144" s="31">
        <v>826.3</v>
      </c>
      <c r="M144" s="31">
        <v>15.37088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167.75</v>
      </c>
      <c r="D145" s="40">
        <v>167.36666666666667</v>
      </c>
      <c r="E145" s="40">
        <v>164.73333333333335</v>
      </c>
      <c r="F145" s="40">
        <v>161.71666666666667</v>
      </c>
      <c r="G145" s="40">
        <v>159.08333333333334</v>
      </c>
      <c r="H145" s="40">
        <v>170.38333333333335</v>
      </c>
      <c r="I145" s="40">
        <v>173.01666666666668</v>
      </c>
      <c r="J145" s="40">
        <v>176.03333333333336</v>
      </c>
      <c r="K145" s="31">
        <v>170</v>
      </c>
      <c r="L145" s="31">
        <v>164.35</v>
      </c>
      <c r="M145" s="31">
        <v>32.856000000000002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514.1</v>
      </c>
      <c r="D146" s="40">
        <v>515.36666666666667</v>
      </c>
      <c r="E146" s="40">
        <v>512.23333333333335</v>
      </c>
      <c r="F146" s="40">
        <v>510.36666666666667</v>
      </c>
      <c r="G146" s="40">
        <v>507.23333333333335</v>
      </c>
      <c r="H146" s="40">
        <v>517.23333333333335</v>
      </c>
      <c r="I146" s="40">
        <v>520.36666666666679</v>
      </c>
      <c r="J146" s="40">
        <v>522.23333333333335</v>
      </c>
      <c r="K146" s="31">
        <v>518.5</v>
      </c>
      <c r="L146" s="31">
        <v>513.5</v>
      </c>
      <c r="M146" s="31">
        <v>5.0260800000000003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7523.9</v>
      </c>
      <c r="D147" s="40">
        <v>7516.6166666666659</v>
      </c>
      <c r="E147" s="40">
        <v>7427.2833333333319</v>
      </c>
      <c r="F147" s="40">
        <v>7330.6666666666661</v>
      </c>
      <c r="G147" s="40">
        <v>7241.3333333333321</v>
      </c>
      <c r="H147" s="40">
        <v>7613.2333333333318</v>
      </c>
      <c r="I147" s="40">
        <v>7702.5666666666657</v>
      </c>
      <c r="J147" s="40">
        <v>7799.1833333333316</v>
      </c>
      <c r="K147" s="31">
        <v>7605.95</v>
      </c>
      <c r="L147" s="31">
        <v>7420</v>
      </c>
      <c r="M147" s="31">
        <v>4.5659900000000002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1017.35</v>
      </c>
      <c r="D148" s="40">
        <v>1006.6333333333332</v>
      </c>
      <c r="E148" s="40">
        <v>992.51666666666642</v>
      </c>
      <c r="F148" s="40">
        <v>967.68333333333317</v>
      </c>
      <c r="G148" s="40">
        <v>953.56666666666638</v>
      </c>
      <c r="H148" s="40">
        <v>1031.4666666666665</v>
      </c>
      <c r="I148" s="40">
        <v>1045.5833333333333</v>
      </c>
      <c r="J148" s="40">
        <v>1070.4166666666665</v>
      </c>
      <c r="K148" s="31">
        <v>1020.75</v>
      </c>
      <c r="L148" s="31">
        <v>981.8</v>
      </c>
      <c r="M148" s="31">
        <v>4.4591799999999999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4842.05</v>
      </c>
      <c r="D149" s="40">
        <v>4831.916666666667</v>
      </c>
      <c r="E149" s="40">
        <v>4794.8333333333339</v>
      </c>
      <c r="F149" s="40">
        <v>4747.6166666666668</v>
      </c>
      <c r="G149" s="40">
        <v>4710.5333333333338</v>
      </c>
      <c r="H149" s="40">
        <v>4879.1333333333341</v>
      </c>
      <c r="I149" s="40">
        <v>4916.2166666666681</v>
      </c>
      <c r="J149" s="40">
        <v>4963.4333333333343</v>
      </c>
      <c r="K149" s="31">
        <v>4869</v>
      </c>
      <c r="L149" s="31">
        <v>4784.7</v>
      </c>
      <c r="M149" s="31">
        <v>4.70763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3422.65</v>
      </c>
      <c r="D150" s="40">
        <v>3430.5666666666671</v>
      </c>
      <c r="E150" s="40">
        <v>3382.1333333333341</v>
      </c>
      <c r="F150" s="40">
        <v>3341.6166666666672</v>
      </c>
      <c r="G150" s="40">
        <v>3293.1833333333343</v>
      </c>
      <c r="H150" s="40">
        <v>3471.0833333333339</v>
      </c>
      <c r="I150" s="40">
        <v>3519.5166666666673</v>
      </c>
      <c r="J150" s="40">
        <v>3560.0333333333338</v>
      </c>
      <c r="K150" s="31">
        <v>3479</v>
      </c>
      <c r="L150" s="31">
        <v>3390.05</v>
      </c>
      <c r="M150" s="31">
        <v>5.4885700000000002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1540.4</v>
      </c>
      <c r="D151" s="40">
        <v>1525.6166666666668</v>
      </c>
      <c r="E151" s="40">
        <v>1503.9333333333336</v>
      </c>
      <c r="F151" s="40">
        <v>1467.4666666666669</v>
      </c>
      <c r="G151" s="40">
        <v>1445.7833333333338</v>
      </c>
      <c r="H151" s="40">
        <v>1562.0833333333335</v>
      </c>
      <c r="I151" s="40">
        <v>1583.7666666666669</v>
      </c>
      <c r="J151" s="40">
        <v>1620.2333333333333</v>
      </c>
      <c r="K151" s="31">
        <v>1547.3</v>
      </c>
      <c r="L151" s="31">
        <v>1489.15</v>
      </c>
      <c r="M151" s="31">
        <v>9.9771400000000003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921.05</v>
      </c>
      <c r="D152" s="40">
        <v>917.80000000000007</v>
      </c>
      <c r="E152" s="40">
        <v>908.60000000000014</v>
      </c>
      <c r="F152" s="40">
        <v>896.15000000000009</v>
      </c>
      <c r="G152" s="40">
        <v>886.95000000000016</v>
      </c>
      <c r="H152" s="40">
        <v>930.25000000000011</v>
      </c>
      <c r="I152" s="40">
        <v>939.45000000000016</v>
      </c>
      <c r="J152" s="40">
        <v>951.90000000000009</v>
      </c>
      <c r="K152" s="31">
        <v>927</v>
      </c>
      <c r="L152" s="31">
        <v>905.35</v>
      </c>
      <c r="M152" s="31">
        <v>3.7937799999999999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135.30000000000001</v>
      </c>
      <c r="D153" s="40">
        <v>134.83333333333334</v>
      </c>
      <c r="E153" s="40">
        <v>134.06666666666669</v>
      </c>
      <c r="F153" s="40">
        <v>132.83333333333334</v>
      </c>
      <c r="G153" s="40">
        <v>132.06666666666669</v>
      </c>
      <c r="H153" s="40">
        <v>136.06666666666669</v>
      </c>
      <c r="I153" s="40">
        <v>136.83333333333334</v>
      </c>
      <c r="J153" s="40">
        <v>138.06666666666669</v>
      </c>
      <c r="K153" s="31">
        <v>135.6</v>
      </c>
      <c r="L153" s="31">
        <v>133.6</v>
      </c>
      <c r="M153" s="31">
        <v>38.910350000000001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126</v>
      </c>
      <c r="D154" s="40">
        <v>125.75</v>
      </c>
      <c r="E154" s="40">
        <v>124.95</v>
      </c>
      <c r="F154" s="40">
        <v>123.9</v>
      </c>
      <c r="G154" s="40">
        <v>123.10000000000001</v>
      </c>
      <c r="H154" s="40">
        <v>126.8</v>
      </c>
      <c r="I154" s="40">
        <v>127.60000000000001</v>
      </c>
      <c r="J154" s="40">
        <v>128.64999999999998</v>
      </c>
      <c r="K154" s="31">
        <v>126.55</v>
      </c>
      <c r="L154" s="31">
        <v>124.7</v>
      </c>
      <c r="M154" s="31">
        <v>90.340810000000005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103.15</v>
      </c>
      <c r="D155" s="40">
        <v>102.38333333333333</v>
      </c>
      <c r="E155" s="40">
        <v>101.16666666666666</v>
      </c>
      <c r="F155" s="40">
        <v>99.183333333333337</v>
      </c>
      <c r="G155" s="40">
        <v>97.966666666666669</v>
      </c>
      <c r="H155" s="40">
        <v>104.36666666666665</v>
      </c>
      <c r="I155" s="40">
        <v>105.58333333333331</v>
      </c>
      <c r="J155" s="40">
        <v>107.56666666666663</v>
      </c>
      <c r="K155" s="31">
        <v>103.6</v>
      </c>
      <c r="L155" s="31">
        <v>100.4</v>
      </c>
      <c r="M155" s="31">
        <v>160.26094000000001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4223</v>
      </c>
      <c r="D156" s="40">
        <v>4218.3166666666666</v>
      </c>
      <c r="E156" s="40">
        <v>4154.6833333333334</v>
      </c>
      <c r="F156" s="40">
        <v>4086.3666666666668</v>
      </c>
      <c r="G156" s="40">
        <v>4022.7333333333336</v>
      </c>
      <c r="H156" s="40">
        <v>4286.6333333333332</v>
      </c>
      <c r="I156" s="40">
        <v>4350.2666666666664</v>
      </c>
      <c r="J156" s="40">
        <v>4418.583333333333</v>
      </c>
      <c r="K156" s="31">
        <v>4281.95</v>
      </c>
      <c r="L156" s="31">
        <v>4150</v>
      </c>
      <c r="M156" s="31">
        <v>1.8041700000000001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19677.95</v>
      </c>
      <c r="D157" s="40">
        <v>19710</v>
      </c>
      <c r="E157" s="40">
        <v>19606</v>
      </c>
      <c r="F157" s="40">
        <v>19534.05</v>
      </c>
      <c r="G157" s="40">
        <v>19430.05</v>
      </c>
      <c r="H157" s="40">
        <v>19781.95</v>
      </c>
      <c r="I157" s="40">
        <v>19885.95</v>
      </c>
      <c r="J157" s="40">
        <v>19957.900000000001</v>
      </c>
      <c r="K157" s="31">
        <v>19814</v>
      </c>
      <c r="L157" s="31">
        <v>19638.05</v>
      </c>
      <c r="M157" s="31">
        <v>0.25868999999999998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355.3</v>
      </c>
      <c r="D158" s="40">
        <v>353.81666666666661</v>
      </c>
      <c r="E158" s="40">
        <v>351.63333333333321</v>
      </c>
      <c r="F158" s="40">
        <v>347.96666666666658</v>
      </c>
      <c r="G158" s="40">
        <v>345.78333333333319</v>
      </c>
      <c r="H158" s="40">
        <v>357.48333333333323</v>
      </c>
      <c r="I158" s="40">
        <v>359.66666666666663</v>
      </c>
      <c r="J158" s="40">
        <v>363.33333333333326</v>
      </c>
      <c r="K158" s="31">
        <v>356</v>
      </c>
      <c r="L158" s="31">
        <v>350.15</v>
      </c>
      <c r="M158" s="31">
        <v>4.6133800000000003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888.3</v>
      </c>
      <c r="D159" s="40">
        <v>883.9666666666667</v>
      </c>
      <c r="E159" s="40">
        <v>866.33333333333337</v>
      </c>
      <c r="F159" s="40">
        <v>844.36666666666667</v>
      </c>
      <c r="G159" s="40">
        <v>826.73333333333335</v>
      </c>
      <c r="H159" s="40">
        <v>905.93333333333339</v>
      </c>
      <c r="I159" s="40">
        <v>923.56666666666661</v>
      </c>
      <c r="J159" s="40">
        <v>945.53333333333342</v>
      </c>
      <c r="K159" s="31">
        <v>901.6</v>
      </c>
      <c r="L159" s="31">
        <v>862</v>
      </c>
      <c r="M159" s="31">
        <v>14.48481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143.05000000000001</v>
      </c>
      <c r="D160" s="40">
        <v>142.56666666666666</v>
      </c>
      <c r="E160" s="40">
        <v>141.68333333333334</v>
      </c>
      <c r="F160" s="40">
        <v>140.31666666666666</v>
      </c>
      <c r="G160" s="40">
        <v>139.43333333333334</v>
      </c>
      <c r="H160" s="40">
        <v>143.93333333333334</v>
      </c>
      <c r="I160" s="40">
        <v>144.81666666666666</v>
      </c>
      <c r="J160" s="40">
        <v>146.18333333333334</v>
      </c>
      <c r="K160" s="31">
        <v>143.44999999999999</v>
      </c>
      <c r="L160" s="31">
        <v>141.19999999999999</v>
      </c>
      <c r="M160" s="31">
        <v>37.659109999999998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198.8</v>
      </c>
      <c r="D161" s="40">
        <v>199.2833333333333</v>
      </c>
      <c r="E161" s="40">
        <v>195.96666666666661</v>
      </c>
      <c r="F161" s="40">
        <v>193.1333333333333</v>
      </c>
      <c r="G161" s="40">
        <v>189.81666666666661</v>
      </c>
      <c r="H161" s="40">
        <v>202.11666666666662</v>
      </c>
      <c r="I161" s="40">
        <v>205.43333333333334</v>
      </c>
      <c r="J161" s="40">
        <v>208.26666666666662</v>
      </c>
      <c r="K161" s="31">
        <v>202.6</v>
      </c>
      <c r="L161" s="31">
        <v>196.45</v>
      </c>
      <c r="M161" s="31">
        <v>9.6897900000000003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3051.75</v>
      </c>
      <c r="D162" s="40">
        <v>3055.5833333333335</v>
      </c>
      <c r="E162" s="40">
        <v>3003.166666666667</v>
      </c>
      <c r="F162" s="40">
        <v>2954.5833333333335</v>
      </c>
      <c r="G162" s="40">
        <v>2902.166666666667</v>
      </c>
      <c r="H162" s="40">
        <v>3104.166666666667</v>
      </c>
      <c r="I162" s="40">
        <v>3156.5833333333339</v>
      </c>
      <c r="J162" s="40">
        <v>3205.166666666667</v>
      </c>
      <c r="K162" s="31">
        <v>3108</v>
      </c>
      <c r="L162" s="31">
        <v>3007</v>
      </c>
      <c r="M162" s="31">
        <v>2.0118299999999998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40929.300000000003</v>
      </c>
      <c r="D163" s="40">
        <v>40786.450000000004</v>
      </c>
      <c r="E163" s="40">
        <v>40522.900000000009</v>
      </c>
      <c r="F163" s="40">
        <v>40116.500000000007</v>
      </c>
      <c r="G163" s="40">
        <v>39852.950000000012</v>
      </c>
      <c r="H163" s="40">
        <v>41192.850000000006</v>
      </c>
      <c r="I163" s="40">
        <v>41456.400000000009</v>
      </c>
      <c r="J163" s="40">
        <v>41862.800000000003</v>
      </c>
      <c r="K163" s="31">
        <v>41050</v>
      </c>
      <c r="L163" s="31">
        <v>40380.050000000003</v>
      </c>
      <c r="M163" s="31">
        <v>9.6140000000000003E-2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218.8</v>
      </c>
      <c r="D164" s="40">
        <v>218.38333333333335</v>
      </c>
      <c r="E164" s="40">
        <v>216.8666666666667</v>
      </c>
      <c r="F164" s="40">
        <v>214.93333333333334</v>
      </c>
      <c r="G164" s="40">
        <v>213.41666666666669</v>
      </c>
      <c r="H164" s="40">
        <v>220.31666666666672</v>
      </c>
      <c r="I164" s="40">
        <v>221.83333333333337</v>
      </c>
      <c r="J164" s="40">
        <v>223.76666666666674</v>
      </c>
      <c r="K164" s="31">
        <v>219.9</v>
      </c>
      <c r="L164" s="31">
        <v>216.45</v>
      </c>
      <c r="M164" s="31">
        <v>7.0381099999999996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5100.6000000000004</v>
      </c>
      <c r="D165" s="40">
        <v>5098.4833333333336</v>
      </c>
      <c r="E165" s="40">
        <v>5066.9666666666672</v>
      </c>
      <c r="F165" s="40">
        <v>5033.3333333333339</v>
      </c>
      <c r="G165" s="40">
        <v>5001.8166666666675</v>
      </c>
      <c r="H165" s="40">
        <v>5132.1166666666668</v>
      </c>
      <c r="I165" s="40">
        <v>5163.6333333333332</v>
      </c>
      <c r="J165" s="40">
        <v>5197.2666666666664</v>
      </c>
      <c r="K165" s="31">
        <v>5130</v>
      </c>
      <c r="L165" s="31">
        <v>5064.8500000000004</v>
      </c>
      <c r="M165" s="31">
        <v>0.37397000000000002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2473.9499999999998</v>
      </c>
      <c r="D166" s="40">
        <v>2475.3166666666666</v>
      </c>
      <c r="E166" s="40">
        <v>2463.6333333333332</v>
      </c>
      <c r="F166" s="40">
        <v>2453.3166666666666</v>
      </c>
      <c r="G166" s="40">
        <v>2441.6333333333332</v>
      </c>
      <c r="H166" s="40">
        <v>2485.6333333333332</v>
      </c>
      <c r="I166" s="40">
        <v>2497.3166666666666</v>
      </c>
      <c r="J166" s="40">
        <v>2507.6333333333332</v>
      </c>
      <c r="K166" s="31">
        <v>2487</v>
      </c>
      <c r="L166" s="31">
        <v>2465</v>
      </c>
      <c r="M166" s="31">
        <v>1.11798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2685.1</v>
      </c>
      <c r="D167" s="40">
        <v>2679.3833333333337</v>
      </c>
      <c r="E167" s="40">
        <v>2648.7666666666673</v>
      </c>
      <c r="F167" s="40">
        <v>2612.4333333333338</v>
      </c>
      <c r="G167" s="40">
        <v>2581.8166666666675</v>
      </c>
      <c r="H167" s="40">
        <v>2715.7166666666672</v>
      </c>
      <c r="I167" s="40">
        <v>2746.333333333333</v>
      </c>
      <c r="J167" s="40">
        <v>2782.666666666667</v>
      </c>
      <c r="K167" s="31">
        <v>2710</v>
      </c>
      <c r="L167" s="31">
        <v>2643.05</v>
      </c>
      <c r="M167" s="31">
        <v>5.1029299999999997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2459.6999999999998</v>
      </c>
      <c r="D168" s="40">
        <v>2466.4666666666667</v>
      </c>
      <c r="E168" s="40">
        <v>2443.7333333333336</v>
      </c>
      <c r="F168" s="40">
        <v>2427.7666666666669</v>
      </c>
      <c r="G168" s="40">
        <v>2405.0333333333338</v>
      </c>
      <c r="H168" s="40">
        <v>2482.4333333333334</v>
      </c>
      <c r="I168" s="40">
        <v>2505.1666666666661</v>
      </c>
      <c r="J168" s="40">
        <v>2521.1333333333332</v>
      </c>
      <c r="K168" s="31">
        <v>2489.1999999999998</v>
      </c>
      <c r="L168" s="31">
        <v>2450.5</v>
      </c>
      <c r="M168" s="31">
        <v>1.8707199999999999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122.8</v>
      </c>
      <c r="D169" s="40">
        <v>121.93333333333334</v>
      </c>
      <c r="E169" s="40">
        <v>120.61666666666667</v>
      </c>
      <c r="F169" s="40">
        <v>118.43333333333334</v>
      </c>
      <c r="G169" s="40">
        <v>117.11666666666667</v>
      </c>
      <c r="H169" s="40">
        <v>124.11666666666667</v>
      </c>
      <c r="I169" s="40">
        <v>125.43333333333334</v>
      </c>
      <c r="J169" s="40">
        <v>127.61666666666667</v>
      </c>
      <c r="K169" s="31">
        <v>123.25</v>
      </c>
      <c r="L169" s="31">
        <v>119.75</v>
      </c>
      <c r="M169" s="31">
        <v>34.920969999999997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205</v>
      </c>
      <c r="D170" s="40">
        <v>205.36666666666667</v>
      </c>
      <c r="E170" s="40">
        <v>203.78333333333336</v>
      </c>
      <c r="F170" s="40">
        <v>202.56666666666669</v>
      </c>
      <c r="G170" s="40">
        <v>200.98333333333338</v>
      </c>
      <c r="H170" s="40">
        <v>206.58333333333334</v>
      </c>
      <c r="I170" s="40">
        <v>208.16666666666666</v>
      </c>
      <c r="J170" s="40">
        <v>209.38333333333333</v>
      </c>
      <c r="K170" s="31">
        <v>206.95</v>
      </c>
      <c r="L170" s="31">
        <v>204.15</v>
      </c>
      <c r="M170" s="31">
        <v>55.575409999999998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472.45</v>
      </c>
      <c r="D171" s="40">
        <v>478.16666666666669</v>
      </c>
      <c r="E171" s="40">
        <v>464.83333333333337</v>
      </c>
      <c r="F171" s="40">
        <v>457.2166666666667</v>
      </c>
      <c r="G171" s="40">
        <v>443.88333333333338</v>
      </c>
      <c r="H171" s="40">
        <v>485.78333333333336</v>
      </c>
      <c r="I171" s="40">
        <v>499.11666666666673</v>
      </c>
      <c r="J171" s="40">
        <v>506.73333333333335</v>
      </c>
      <c r="K171" s="31">
        <v>491.5</v>
      </c>
      <c r="L171" s="31">
        <v>470.55</v>
      </c>
      <c r="M171" s="31">
        <v>8.4041200000000007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15459.15</v>
      </c>
      <c r="D172" s="40">
        <v>15476.416666666666</v>
      </c>
      <c r="E172" s="40">
        <v>15302.833333333332</v>
      </c>
      <c r="F172" s="40">
        <v>15146.516666666666</v>
      </c>
      <c r="G172" s="40">
        <v>14972.933333333332</v>
      </c>
      <c r="H172" s="40">
        <v>15632.733333333332</v>
      </c>
      <c r="I172" s="40">
        <v>15806.316666666664</v>
      </c>
      <c r="J172" s="40">
        <v>15962.633333333331</v>
      </c>
      <c r="K172" s="31">
        <v>15650</v>
      </c>
      <c r="L172" s="31">
        <v>15320.1</v>
      </c>
      <c r="M172" s="31">
        <v>8.9499999999999996E-2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38</v>
      </c>
      <c r="D173" s="40">
        <v>37.800000000000004</v>
      </c>
      <c r="E173" s="40">
        <v>37.45000000000001</v>
      </c>
      <c r="F173" s="40">
        <v>36.900000000000006</v>
      </c>
      <c r="G173" s="40">
        <v>36.550000000000011</v>
      </c>
      <c r="H173" s="40">
        <v>38.350000000000009</v>
      </c>
      <c r="I173" s="40">
        <v>38.700000000000003</v>
      </c>
      <c r="J173" s="40">
        <v>39.250000000000007</v>
      </c>
      <c r="K173" s="31">
        <v>38.15</v>
      </c>
      <c r="L173" s="31">
        <v>37.25</v>
      </c>
      <c r="M173" s="31">
        <v>365.60565000000003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132.75</v>
      </c>
      <c r="D174" s="40">
        <v>130.58333333333334</v>
      </c>
      <c r="E174" s="40">
        <v>126.91666666666669</v>
      </c>
      <c r="F174" s="40">
        <v>121.08333333333334</v>
      </c>
      <c r="G174" s="40">
        <v>117.41666666666669</v>
      </c>
      <c r="H174" s="40">
        <v>136.41666666666669</v>
      </c>
      <c r="I174" s="40">
        <v>140.08333333333337</v>
      </c>
      <c r="J174" s="40">
        <v>145.91666666666669</v>
      </c>
      <c r="K174" s="31">
        <v>134.25</v>
      </c>
      <c r="L174" s="31">
        <v>124.75</v>
      </c>
      <c r="M174" s="31">
        <v>687.72515999999996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135.30000000000001</v>
      </c>
      <c r="D175" s="40">
        <v>134.81666666666666</v>
      </c>
      <c r="E175" s="40">
        <v>133.78333333333333</v>
      </c>
      <c r="F175" s="40">
        <v>132.26666666666668</v>
      </c>
      <c r="G175" s="40">
        <v>131.23333333333335</v>
      </c>
      <c r="H175" s="40">
        <v>136.33333333333331</v>
      </c>
      <c r="I175" s="40">
        <v>137.36666666666662</v>
      </c>
      <c r="J175" s="40">
        <v>138.8833333333333</v>
      </c>
      <c r="K175" s="31">
        <v>135.85</v>
      </c>
      <c r="L175" s="31">
        <v>133.30000000000001</v>
      </c>
      <c r="M175" s="31">
        <v>41.205669999999998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2403.85</v>
      </c>
      <c r="D176" s="40">
        <v>2391.7833333333333</v>
      </c>
      <c r="E176" s="40">
        <v>2375.6166666666668</v>
      </c>
      <c r="F176" s="40">
        <v>2347.3833333333337</v>
      </c>
      <c r="G176" s="40">
        <v>2331.2166666666672</v>
      </c>
      <c r="H176" s="40">
        <v>2420.0166666666664</v>
      </c>
      <c r="I176" s="40">
        <v>2436.1833333333334</v>
      </c>
      <c r="J176" s="40">
        <v>2464.4166666666661</v>
      </c>
      <c r="K176" s="31">
        <v>2407.9499999999998</v>
      </c>
      <c r="L176" s="31">
        <v>2363.5500000000002</v>
      </c>
      <c r="M176" s="31">
        <v>25.02073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928</v>
      </c>
      <c r="D177" s="40">
        <v>927.4666666666667</v>
      </c>
      <c r="E177" s="40">
        <v>923.13333333333344</v>
      </c>
      <c r="F177" s="40">
        <v>918.26666666666677</v>
      </c>
      <c r="G177" s="40">
        <v>913.93333333333351</v>
      </c>
      <c r="H177" s="40">
        <v>932.33333333333337</v>
      </c>
      <c r="I177" s="40">
        <v>936.66666666666663</v>
      </c>
      <c r="J177" s="40">
        <v>941.5333333333333</v>
      </c>
      <c r="K177" s="31">
        <v>931.8</v>
      </c>
      <c r="L177" s="31">
        <v>922.6</v>
      </c>
      <c r="M177" s="31">
        <v>7.1744000000000003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1209.4000000000001</v>
      </c>
      <c r="D178" s="40">
        <v>1206.6166666666668</v>
      </c>
      <c r="E178" s="40">
        <v>1198.7833333333335</v>
      </c>
      <c r="F178" s="40">
        <v>1188.1666666666667</v>
      </c>
      <c r="G178" s="40">
        <v>1180.3333333333335</v>
      </c>
      <c r="H178" s="40">
        <v>1217.2333333333336</v>
      </c>
      <c r="I178" s="40">
        <v>1225.0666666666666</v>
      </c>
      <c r="J178" s="40">
        <v>1235.6833333333336</v>
      </c>
      <c r="K178" s="31">
        <v>1214.45</v>
      </c>
      <c r="L178" s="31">
        <v>1196</v>
      </c>
      <c r="M178" s="31">
        <v>9.2528100000000002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2412.5</v>
      </c>
      <c r="D179" s="40">
        <v>2420.85</v>
      </c>
      <c r="E179" s="40">
        <v>2397.6999999999998</v>
      </c>
      <c r="F179" s="40">
        <v>2382.9</v>
      </c>
      <c r="G179" s="40">
        <v>2359.75</v>
      </c>
      <c r="H179" s="40">
        <v>2435.6499999999996</v>
      </c>
      <c r="I179" s="40">
        <v>2458.8000000000002</v>
      </c>
      <c r="J179" s="40">
        <v>2473.5999999999995</v>
      </c>
      <c r="K179" s="31">
        <v>2444</v>
      </c>
      <c r="L179" s="31">
        <v>2406.0500000000002</v>
      </c>
      <c r="M179" s="31">
        <v>3.8513199999999999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7778.85</v>
      </c>
      <c r="D180" s="40">
        <v>7813.6166666666659</v>
      </c>
      <c r="E180" s="40">
        <v>7728.2333333333318</v>
      </c>
      <c r="F180" s="40">
        <v>7677.6166666666659</v>
      </c>
      <c r="G180" s="40">
        <v>7592.2333333333318</v>
      </c>
      <c r="H180" s="40">
        <v>7864.2333333333318</v>
      </c>
      <c r="I180" s="40">
        <v>7949.616666666665</v>
      </c>
      <c r="J180" s="40">
        <v>8000.2333333333318</v>
      </c>
      <c r="K180" s="31">
        <v>7899</v>
      </c>
      <c r="L180" s="31">
        <v>7763</v>
      </c>
      <c r="M180" s="31">
        <v>4.9660000000000003E-2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27247.4</v>
      </c>
      <c r="D181" s="40">
        <v>27162.416666666668</v>
      </c>
      <c r="E181" s="40">
        <v>26974.983333333337</v>
      </c>
      <c r="F181" s="40">
        <v>26702.566666666669</v>
      </c>
      <c r="G181" s="40">
        <v>26515.133333333339</v>
      </c>
      <c r="H181" s="40">
        <v>27434.833333333336</v>
      </c>
      <c r="I181" s="40">
        <v>27622.266666666663</v>
      </c>
      <c r="J181" s="40">
        <v>27894.683333333334</v>
      </c>
      <c r="K181" s="31">
        <v>27349.85</v>
      </c>
      <c r="L181" s="31">
        <v>26890</v>
      </c>
      <c r="M181" s="31">
        <v>0.19536999999999999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1250.75</v>
      </c>
      <c r="D182" s="40">
        <v>1242.1666666666667</v>
      </c>
      <c r="E182" s="40">
        <v>1226.1333333333334</v>
      </c>
      <c r="F182" s="40">
        <v>1201.5166666666667</v>
      </c>
      <c r="G182" s="40">
        <v>1185.4833333333333</v>
      </c>
      <c r="H182" s="40">
        <v>1266.7833333333335</v>
      </c>
      <c r="I182" s="40">
        <v>1282.8166666666668</v>
      </c>
      <c r="J182" s="40">
        <v>1307.4333333333336</v>
      </c>
      <c r="K182" s="31">
        <v>1258.2</v>
      </c>
      <c r="L182" s="31">
        <v>1217.55</v>
      </c>
      <c r="M182" s="31">
        <v>5.7200499999999996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2366.8000000000002</v>
      </c>
      <c r="D183" s="40">
        <v>2375.4</v>
      </c>
      <c r="E183" s="40">
        <v>2351.4</v>
      </c>
      <c r="F183" s="40">
        <v>2336</v>
      </c>
      <c r="G183" s="40">
        <v>2312</v>
      </c>
      <c r="H183" s="40">
        <v>2390.8000000000002</v>
      </c>
      <c r="I183" s="40">
        <v>2414.8000000000002</v>
      </c>
      <c r="J183" s="40">
        <v>2430.2000000000003</v>
      </c>
      <c r="K183" s="31">
        <v>2399.4</v>
      </c>
      <c r="L183" s="31">
        <v>2360</v>
      </c>
      <c r="M183" s="31">
        <v>3.0197400000000001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470.8</v>
      </c>
      <c r="D184" s="40">
        <v>467.63333333333338</v>
      </c>
      <c r="E184" s="40">
        <v>463.26666666666677</v>
      </c>
      <c r="F184" s="40">
        <v>455.73333333333341</v>
      </c>
      <c r="G184" s="40">
        <v>451.36666666666679</v>
      </c>
      <c r="H184" s="40">
        <v>475.16666666666674</v>
      </c>
      <c r="I184" s="40">
        <v>479.53333333333342</v>
      </c>
      <c r="J184" s="40">
        <v>487.06666666666672</v>
      </c>
      <c r="K184" s="31">
        <v>472</v>
      </c>
      <c r="L184" s="31">
        <v>460.1</v>
      </c>
      <c r="M184" s="31">
        <v>131.24509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110.1</v>
      </c>
      <c r="D185" s="40">
        <v>109.25</v>
      </c>
      <c r="E185" s="40">
        <v>107.9</v>
      </c>
      <c r="F185" s="40">
        <v>105.7</v>
      </c>
      <c r="G185" s="40">
        <v>104.35000000000001</v>
      </c>
      <c r="H185" s="40">
        <v>111.45</v>
      </c>
      <c r="I185" s="40">
        <v>112.8</v>
      </c>
      <c r="J185" s="40">
        <v>115</v>
      </c>
      <c r="K185" s="31">
        <v>110.6</v>
      </c>
      <c r="L185" s="31">
        <v>107.05</v>
      </c>
      <c r="M185" s="31">
        <v>246.78644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848.95</v>
      </c>
      <c r="D186" s="40">
        <v>849.9666666666667</v>
      </c>
      <c r="E186" s="40">
        <v>839.88333333333344</v>
      </c>
      <c r="F186" s="40">
        <v>830.81666666666672</v>
      </c>
      <c r="G186" s="40">
        <v>820.73333333333346</v>
      </c>
      <c r="H186" s="40">
        <v>859.03333333333342</v>
      </c>
      <c r="I186" s="40">
        <v>869.11666666666667</v>
      </c>
      <c r="J186" s="40">
        <v>878.18333333333339</v>
      </c>
      <c r="K186" s="31">
        <v>860.05</v>
      </c>
      <c r="L186" s="31">
        <v>840.9</v>
      </c>
      <c r="M186" s="31">
        <v>37.267560000000003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504.4</v>
      </c>
      <c r="D187" s="40">
        <v>503.15000000000003</v>
      </c>
      <c r="E187" s="40">
        <v>499.95000000000005</v>
      </c>
      <c r="F187" s="40">
        <v>495.5</v>
      </c>
      <c r="G187" s="40">
        <v>492.3</v>
      </c>
      <c r="H187" s="40">
        <v>507.60000000000008</v>
      </c>
      <c r="I187" s="40">
        <v>510.8</v>
      </c>
      <c r="J187" s="40">
        <v>515.25000000000011</v>
      </c>
      <c r="K187" s="31">
        <v>506.35</v>
      </c>
      <c r="L187" s="31">
        <v>498.7</v>
      </c>
      <c r="M187" s="31">
        <v>7.5534699999999999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612</v>
      </c>
      <c r="D188" s="40">
        <v>614.63333333333333</v>
      </c>
      <c r="E188" s="40">
        <v>605.36666666666667</v>
      </c>
      <c r="F188" s="40">
        <v>598.73333333333335</v>
      </c>
      <c r="G188" s="40">
        <v>589.4666666666667</v>
      </c>
      <c r="H188" s="40">
        <v>621.26666666666665</v>
      </c>
      <c r="I188" s="40">
        <v>630.5333333333333</v>
      </c>
      <c r="J188" s="40">
        <v>637.16666666666663</v>
      </c>
      <c r="K188" s="31">
        <v>623.9</v>
      </c>
      <c r="L188" s="31">
        <v>608</v>
      </c>
      <c r="M188" s="31">
        <v>3.3921100000000002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629.25</v>
      </c>
      <c r="D189" s="40">
        <v>626.16666666666663</v>
      </c>
      <c r="E189" s="40">
        <v>619.38333333333321</v>
      </c>
      <c r="F189" s="40">
        <v>609.51666666666654</v>
      </c>
      <c r="G189" s="40">
        <v>602.73333333333312</v>
      </c>
      <c r="H189" s="40">
        <v>636.0333333333333</v>
      </c>
      <c r="I189" s="40">
        <v>642.81666666666683</v>
      </c>
      <c r="J189" s="40">
        <v>652.68333333333339</v>
      </c>
      <c r="K189" s="31">
        <v>632.95000000000005</v>
      </c>
      <c r="L189" s="31">
        <v>616.29999999999995</v>
      </c>
      <c r="M189" s="31">
        <v>11.880699999999999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914.15</v>
      </c>
      <c r="D190" s="40">
        <v>908.94999999999993</v>
      </c>
      <c r="E190" s="40">
        <v>900.54999999999984</v>
      </c>
      <c r="F190" s="40">
        <v>886.94999999999993</v>
      </c>
      <c r="G190" s="40">
        <v>878.54999999999984</v>
      </c>
      <c r="H190" s="40">
        <v>922.54999999999984</v>
      </c>
      <c r="I190" s="40">
        <v>930.94999999999993</v>
      </c>
      <c r="J190" s="40">
        <v>944.54999999999984</v>
      </c>
      <c r="K190" s="31">
        <v>917.35</v>
      </c>
      <c r="L190" s="31">
        <v>895.35</v>
      </c>
      <c r="M190" s="31">
        <v>7.9901999999999997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1445.3</v>
      </c>
      <c r="D191" s="40">
        <v>1454.4833333333336</v>
      </c>
      <c r="E191" s="40">
        <v>1429.9666666666672</v>
      </c>
      <c r="F191" s="40">
        <v>1414.6333333333337</v>
      </c>
      <c r="G191" s="40">
        <v>1390.1166666666672</v>
      </c>
      <c r="H191" s="40">
        <v>1469.8166666666671</v>
      </c>
      <c r="I191" s="40">
        <v>1494.3333333333335</v>
      </c>
      <c r="J191" s="40">
        <v>1509.666666666667</v>
      </c>
      <c r="K191" s="31">
        <v>1479</v>
      </c>
      <c r="L191" s="31">
        <v>1439.15</v>
      </c>
      <c r="M191" s="31">
        <v>4.0357500000000002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3817.75</v>
      </c>
      <c r="D192" s="40">
        <v>3797.5833333333335</v>
      </c>
      <c r="E192" s="40">
        <v>3765.166666666667</v>
      </c>
      <c r="F192" s="40">
        <v>3712.5833333333335</v>
      </c>
      <c r="G192" s="40">
        <v>3680.166666666667</v>
      </c>
      <c r="H192" s="40">
        <v>3850.166666666667</v>
      </c>
      <c r="I192" s="40">
        <v>3882.5833333333339</v>
      </c>
      <c r="J192" s="40">
        <v>3935.166666666667</v>
      </c>
      <c r="K192" s="31">
        <v>3830</v>
      </c>
      <c r="L192" s="31">
        <v>3745</v>
      </c>
      <c r="M192" s="31">
        <v>23.461580000000001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748</v>
      </c>
      <c r="D193" s="40">
        <v>745.80000000000007</v>
      </c>
      <c r="E193" s="40">
        <v>742.20000000000016</v>
      </c>
      <c r="F193" s="40">
        <v>736.40000000000009</v>
      </c>
      <c r="G193" s="40">
        <v>732.80000000000018</v>
      </c>
      <c r="H193" s="40">
        <v>751.60000000000014</v>
      </c>
      <c r="I193" s="40">
        <v>755.2</v>
      </c>
      <c r="J193" s="40">
        <v>761.00000000000011</v>
      </c>
      <c r="K193" s="31">
        <v>749.4</v>
      </c>
      <c r="L193" s="31">
        <v>740</v>
      </c>
      <c r="M193" s="31">
        <v>9.2569900000000001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5893.65</v>
      </c>
      <c r="D194" s="40">
        <v>5915.1333333333341</v>
      </c>
      <c r="E194" s="40">
        <v>5846.5166666666682</v>
      </c>
      <c r="F194" s="40">
        <v>5799.3833333333341</v>
      </c>
      <c r="G194" s="40">
        <v>5730.7666666666682</v>
      </c>
      <c r="H194" s="40">
        <v>5962.2666666666682</v>
      </c>
      <c r="I194" s="40">
        <v>6030.883333333335</v>
      </c>
      <c r="J194" s="40">
        <v>6078.0166666666682</v>
      </c>
      <c r="K194" s="31">
        <v>5983.75</v>
      </c>
      <c r="L194" s="31">
        <v>5868</v>
      </c>
      <c r="M194" s="31">
        <v>1.20686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497.6</v>
      </c>
      <c r="D195" s="40">
        <v>496.81666666666666</v>
      </c>
      <c r="E195" s="40">
        <v>492.7833333333333</v>
      </c>
      <c r="F195" s="40">
        <v>487.96666666666664</v>
      </c>
      <c r="G195" s="40">
        <v>483.93333333333328</v>
      </c>
      <c r="H195" s="40">
        <v>501.63333333333333</v>
      </c>
      <c r="I195" s="40">
        <v>505.66666666666674</v>
      </c>
      <c r="J195" s="40">
        <v>510.48333333333335</v>
      </c>
      <c r="K195" s="31">
        <v>500.85</v>
      </c>
      <c r="L195" s="31">
        <v>492</v>
      </c>
      <c r="M195" s="31">
        <v>327.48423000000003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223.4</v>
      </c>
      <c r="D196" s="40">
        <v>221.1</v>
      </c>
      <c r="E196" s="40">
        <v>218.29999999999998</v>
      </c>
      <c r="F196" s="40">
        <v>213.2</v>
      </c>
      <c r="G196" s="40">
        <v>210.39999999999998</v>
      </c>
      <c r="H196" s="40">
        <v>226.2</v>
      </c>
      <c r="I196" s="40">
        <v>229</v>
      </c>
      <c r="J196" s="40">
        <v>234.1</v>
      </c>
      <c r="K196" s="31">
        <v>223.9</v>
      </c>
      <c r="L196" s="31">
        <v>216</v>
      </c>
      <c r="M196" s="31">
        <v>190.62825000000001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1142.45</v>
      </c>
      <c r="D197" s="40">
        <v>1136.1499999999999</v>
      </c>
      <c r="E197" s="40">
        <v>1121.2999999999997</v>
      </c>
      <c r="F197" s="40">
        <v>1100.1499999999999</v>
      </c>
      <c r="G197" s="40">
        <v>1085.2999999999997</v>
      </c>
      <c r="H197" s="40">
        <v>1157.2999999999997</v>
      </c>
      <c r="I197" s="40">
        <v>1172.1499999999996</v>
      </c>
      <c r="J197" s="40">
        <v>1193.2999999999997</v>
      </c>
      <c r="K197" s="31">
        <v>1151</v>
      </c>
      <c r="L197" s="31">
        <v>1115</v>
      </c>
      <c r="M197" s="31">
        <v>38.658029999999997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1784.8</v>
      </c>
      <c r="D198" s="40">
        <v>1795.2666666666667</v>
      </c>
      <c r="E198" s="40">
        <v>1772.5333333333333</v>
      </c>
      <c r="F198" s="40">
        <v>1760.2666666666667</v>
      </c>
      <c r="G198" s="40">
        <v>1737.5333333333333</v>
      </c>
      <c r="H198" s="40">
        <v>1807.5333333333333</v>
      </c>
      <c r="I198" s="40">
        <v>1830.2666666666664</v>
      </c>
      <c r="J198" s="40">
        <v>1842.5333333333333</v>
      </c>
      <c r="K198" s="31">
        <v>1818</v>
      </c>
      <c r="L198" s="31">
        <v>1783</v>
      </c>
      <c r="M198" s="31">
        <v>17.79147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1026.75</v>
      </c>
      <c r="D199" s="40">
        <v>1018.5166666666668</v>
      </c>
      <c r="E199" s="40">
        <v>1008.2333333333336</v>
      </c>
      <c r="F199" s="40">
        <v>989.71666666666681</v>
      </c>
      <c r="G199" s="40">
        <v>979.43333333333362</v>
      </c>
      <c r="H199" s="40">
        <v>1037.0333333333335</v>
      </c>
      <c r="I199" s="40">
        <v>1047.3166666666666</v>
      </c>
      <c r="J199" s="40">
        <v>1065.8333333333335</v>
      </c>
      <c r="K199" s="31">
        <v>1028.8</v>
      </c>
      <c r="L199" s="31">
        <v>1000</v>
      </c>
      <c r="M199" s="31">
        <v>1.4073899999999999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2523.85</v>
      </c>
      <c r="D200" s="40">
        <v>2524.0500000000002</v>
      </c>
      <c r="E200" s="40">
        <v>2502.1000000000004</v>
      </c>
      <c r="F200" s="40">
        <v>2480.3500000000004</v>
      </c>
      <c r="G200" s="40">
        <v>2458.4000000000005</v>
      </c>
      <c r="H200" s="40">
        <v>2545.8000000000002</v>
      </c>
      <c r="I200" s="40">
        <v>2567.75</v>
      </c>
      <c r="J200" s="40">
        <v>2589.5</v>
      </c>
      <c r="K200" s="31">
        <v>2546</v>
      </c>
      <c r="L200" s="31">
        <v>2502.3000000000002</v>
      </c>
      <c r="M200" s="31">
        <v>9.2172900000000002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3252.1</v>
      </c>
      <c r="D201" s="40">
        <v>3265.1666666666665</v>
      </c>
      <c r="E201" s="40">
        <v>3234.3833333333332</v>
      </c>
      <c r="F201" s="40">
        <v>3216.6666666666665</v>
      </c>
      <c r="G201" s="40">
        <v>3185.8833333333332</v>
      </c>
      <c r="H201" s="40">
        <v>3282.8833333333332</v>
      </c>
      <c r="I201" s="40">
        <v>3313.666666666667</v>
      </c>
      <c r="J201" s="40">
        <v>3331.3833333333332</v>
      </c>
      <c r="K201" s="31">
        <v>3295.95</v>
      </c>
      <c r="L201" s="31">
        <v>3247.45</v>
      </c>
      <c r="M201" s="31">
        <v>0.98348000000000002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555.1</v>
      </c>
      <c r="D202" s="40">
        <v>555.36666666666667</v>
      </c>
      <c r="E202" s="40">
        <v>551.73333333333335</v>
      </c>
      <c r="F202" s="40">
        <v>548.36666666666667</v>
      </c>
      <c r="G202" s="40">
        <v>544.73333333333335</v>
      </c>
      <c r="H202" s="40">
        <v>558.73333333333335</v>
      </c>
      <c r="I202" s="40">
        <v>562.36666666666679</v>
      </c>
      <c r="J202" s="40">
        <v>565.73333333333335</v>
      </c>
      <c r="K202" s="31">
        <v>559</v>
      </c>
      <c r="L202" s="31">
        <v>552</v>
      </c>
      <c r="M202" s="31">
        <v>3.1260400000000002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1054.5999999999999</v>
      </c>
      <c r="D203" s="40">
        <v>1053.5333333333333</v>
      </c>
      <c r="E203" s="40">
        <v>1042.0666666666666</v>
      </c>
      <c r="F203" s="40">
        <v>1029.5333333333333</v>
      </c>
      <c r="G203" s="40">
        <v>1018.0666666666666</v>
      </c>
      <c r="H203" s="40">
        <v>1066.0666666666666</v>
      </c>
      <c r="I203" s="40">
        <v>1077.5333333333333</v>
      </c>
      <c r="J203" s="40">
        <v>1090.0666666666666</v>
      </c>
      <c r="K203" s="31">
        <v>1065</v>
      </c>
      <c r="L203" s="31">
        <v>1041</v>
      </c>
      <c r="M203" s="31">
        <v>3.6395300000000002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764.2</v>
      </c>
      <c r="D204" s="40">
        <v>760.36666666666667</v>
      </c>
      <c r="E204" s="40">
        <v>753.83333333333337</v>
      </c>
      <c r="F204" s="40">
        <v>743.4666666666667</v>
      </c>
      <c r="G204" s="40">
        <v>736.93333333333339</v>
      </c>
      <c r="H204" s="40">
        <v>770.73333333333335</v>
      </c>
      <c r="I204" s="40">
        <v>777.26666666666665</v>
      </c>
      <c r="J204" s="40">
        <v>787.63333333333333</v>
      </c>
      <c r="K204" s="31">
        <v>766.9</v>
      </c>
      <c r="L204" s="31">
        <v>750</v>
      </c>
      <c r="M204" s="31">
        <v>11.57591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7723.9</v>
      </c>
      <c r="D205" s="40">
        <v>7681.3166666666666</v>
      </c>
      <c r="E205" s="40">
        <v>7612.6333333333332</v>
      </c>
      <c r="F205" s="40">
        <v>7501.3666666666668</v>
      </c>
      <c r="G205" s="40">
        <v>7432.6833333333334</v>
      </c>
      <c r="H205" s="40">
        <v>7792.583333333333</v>
      </c>
      <c r="I205" s="40">
        <v>7861.2666666666655</v>
      </c>
      <c r="J205" s="40">
        <v>7972.5333333333328</v>
      </c>
      <c r="K205" s="31">
        <v>7750</v>
      </c>
      <c r="L205" s="31">
        <v>7570.05</v>
      </c>
      <c r="M205" s="31">
        <v>2.5053299999999998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44.15</v>
      </c>
      <c r="D206" s="40">
        <v>43.966666666666669</v>
      </c>
      <c r="E206" s="40">
        <v>43.433333333333337</v>
      </c>
      <c r="F206" s="40">
        <v>42.716666666666669</v>
      </c>
      <c r="G206" s="40">
        <v>42.183333333333337</v>
      </c>
      <c r="H206" s="40">
        <v>44.683333333333337</v>
      </c>
      <c r="I206" s="40">
        <v>45.216666666666669</v>
      </c>
      <c r="J206" s="40">
        <v>45.933333333333337</v>
      </c>
      <c r="K206" s="31">
        <v>44.5</v>
      </c>
      <c r="L206" s="31">
        <v>43.25</v>
      </c>
      <c r="M206" s="31">
        <v>67.792789999999997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1562.3</v>
      </c>
      <c r="D207" s="40">
        <v>1569.0666666666666</v>
      </c>
      <c r="E207" s="40">
        <v>1549.4833333333331</v>
      </c>
      <c r="F207" s="40">
        <v>1536.6666666666665</v>
      </c>
      <c r="G207" s="40">
        <v>1517.083333333333</v>
      </c>
      <c r="H207" s="40">
        <v>1581.8833333333332</v>
      </c>
      <c r="I207" s="40">
        <v>1601.4666666666667</v>
      </c>
      <c r="J207" s="40">
        <v>1614.2833333333333</v>
      </c>
      <c r="K207" s="31">
        <v>1588.65</v>
      </c>
      <c r="L207" s="31">
        <v>1556.25</v>
      </c>
      <c r="M207" s="31">
        <v>1.6837299999999999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900.6</v>
      </c>
      <c r="D208" s="40">
        <v>901.28333333333342</v>
      </c>
      <c r="E208" s="40">
        <v>891.61666666666679</v>
      </c>
      <c r="F208" s="40">
        <v>882.63333333333333</v>
      </c>
      <c r="G208" s="40">
        <v>872.9666666666667</v>
      </c>
      <c r="H208" s="40">
        <v>910.26666666666688</v>
      </c>
      <c r="I208" s="40">
        <v>919.93333333333362</v>
      </c>
      <c r="J208" s="40">
        <v>928.91666666666697</v>
      </c>
      <c r="K208" s="31">
        <v>910.95</v>
      </c>
      <c r="L208" s="31">
        <v>892.3</v>
      </c>
      <c r="M208" s="31">
        <v>7.0197599999999998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879.8</v>
      </c>
      <c r="D209" s="40">
        <v>881.81666666666661</v>
      </c>
      <c r="E209" s="40">
        <v>875.98333333333323</v>
      </c>
      <c r="F209" s="40">
        <v>872.16666666666663</v>
      </c>
      <c r="G209" s="40">
        <v>866.33333333333326</v>
      </c>
      <c r="H209" s="40">
        <v>885.63333333333321</v>
      </c>
      <c r="I209" s="40">
        <v>891.4666666666667</v>
      </c>
      <c r="J209" s="40">
        <v>895.28333333333319</v>
      </c>
      <c r="K209" s="31">
        <v>887.65</v>
      </c>
      <c r="L209" s="31">
        <v>878</v>
      </c>
      <c r="M209" s="31">
        <v>1.36008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353.8</v>
      </c>
      <c r="D210" s="40">
        <v>349.75</v>
      </c>
      <c r="E210" s="40">
        <v>344.5</v>
      </c>
      <c r="F210" s="40">
        <v>335.2</v>
      </c>
      <c r="G210" s="40">
        <v>329.95</v>
      </c>
      <c r="H210" s="40">
        <v>359.05</v>
      </c>
      <c r="I210" s="40">
        <v>364.3</v>
      </c>
      <c r="J210" s="40">
        <v>373.6</v>
      </c>
      <c r="K210" s="31">
        <v>355</v>
      </c>
      <c r="L210" s="31">
        <v>340.45</v>
      </c>
      <c r="M210" s="31">
        <v>90.435329999999993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15.55</v>
      </c>
      <c r="D211" s="40">
        <v>15.616666666666667</v>
      </c>
      <c r="E211" s="40">
        <v>15.183333333333334</v>
      </c>
      <c r="F211" s="40">
        <v>14.816666666666666</v>
      </c>
      <c r="G211" s="40">
        <v>14.383333333333333</v>
      </c>
      <c r="H211" s="40">
        <v>15.983333333333334</v>
      </c>
      <c r="I211" s="40">
        <v>16.416666666666668</v>
      </c>
      <c r="J211" s="40">
        <v>16.783333333333335</v>
      </c>
      <c r="K211" s="31">
        <v>16.05</v>
      </c>
      <c r="L211" s="31">
        <v>15.25</v>
      </c>
      <c r="M211" s="31">
        <v>3923.0791800000002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1233.2</v>
      </c>
      <c r="D212" s="40">
        <v>1233.2833333333335</v>
      </c>
      <c r="E212" s="40">
        <v>1224.916666666667</v>
      </c>
      <c r="F212" s="40">
        <v>1216.6333333333334</v>
      </c>
      <c r="G212" s="40">
        <v>1208.2666666666669</v>
      </c>
      <c r="H212" s="40">
        <v>1241.5666666666671</v>
      </c>
      <c r="I212" s="40">
        <v>1249.9333333333334</v>
      </c>
      <c r="J212" s="40">
        <v>1258.2166666666672</v>
      </c>
      <c r="K212" s="31">
        <v>1241.6500000000001</v>
      </c>
      <c r="L212" s="31">
        <v>1225</v>
      </c>
      <c r="M212" s="31">
        <v>4.3139500000000002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1775.25</v>
      </c>
      <c r="D213" s="40">
        <v>1780.8</v>
      </c>
      <c r="E213" s="40">
        <v>1754.4499999999998</v>
      </c>
      <c r="F213" s="40">
        <v>1733.6499999999999</v>
      </c>
      <c r="G213" s="40">
        <v>1707.2999999999997</v>
      </c>
      <c r="H213" s="40">
        <v>1801.6</v>
      </c>
      <c r="I213" s="40">
        <v>1827.9499999999998</v>
      </c>
      <c r="J213" s="40">
        <v>1848.75</v>
      </c>
      <c r="K213" s="31">
        <v>1807.15</v>
      </c>
      <c r="L213" s="31">
        <v>1760</v>
      </c>
      <c r="M213" s="31">
        <v>2.1278199999999998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718.7</v>
      </c>
      <c r="D214" s="40">
        <v>720.5</v>
      </c>
      <c r="E214" s="40">
        <v>714.2</v>
      </c>
      <c r="F214" s="40">
        <v>709.7</v>
      </c>
      <c r="G214" s="40">
        <v>703.40000000000009</v>
      </c>
      <c r="H214" s="40">
        <v>725</v>
      </c>
      <c r="I214" s="40">
        <v>731.3</v>
      </c>
      <c r="J214" s="40">
        <v>735.8</v>
      </c>
      <c r="K214" s="40">
        <v>726.8</v>
      </c>
      <c r="L214" s="40">
        <v>716</v>
      </c>
      <c r="M214" s="40">
        <v>46.404049999999998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14.05</v>
      </c>
      <c r="D215" s="40">
        <v>14.033333333333333</v>
      </c>
      <c r="E215" s="40">
        <v>13.666666666666666</v>
      </c>
      <c r="F215" s="40">
        <v>13.283333333333333</v>
      </c>
      <c r="G215" s="40">
        <v>12.916666666666666</v>
      </c>
      <c r="H215" s="40">
        <v>14.416666666666666</v>
      </c>
      <c r="I215" s="40">
        <v>14.783333333333333</v>
      </c>
      <c r="J215" s="40">
        <v>15.166666666666666</v>
      </c>
      <c r="K215" s="40">
        <v>14.4</v>
      </c>
      <c r="L215" s="40">
        <v>13.65</v>
      </c>
      <c r="M215" s="40">
        <v>2336.4682400000002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322.95</v>
      </c>
      <c r="D216" s="40">
        <v>322.03333333333336</v>
      </c>
      <c r="E216" s="40">
        <v>319.56666666666672</v>
      </c>
      <c r="F216" s="40">
        <v>316.18333333333334</v>
      </c>
      <c r="G216" s="40">
        <v>313.7166666666667</v>
      </c>
      <c r="H216" s="40">
        <v>325.41666666666674</v>
      </c>
      <c r="I216" s="40">
        <v>327.88333333333333</v>
      </c>
      <c r="J216" s="40">
        <v>331.26666666666677</v>
      </c>
      <c r="K216" s="40">
        <v>324.5</v>
      </c>
      <c r="L216" s="40">
        <v>318.64999999999998</v>
      </c>
      <c r="M216" s="40">
        <v>54.006659999999997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8"/>
      <c r="B1" s="409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44565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1" t="s">
        <v>16</v>
      </c>
      <c r="B9" s="403" t="s">
        <v>18</v>
      </c>
      <c r="C9" s="407" t="s">
        <v>20</v>
      </c>
      <c r="D9" s="407" t="s">
        <v>21</v>
      </c>
      <c r="E9" s="398" t="s">
        <v>22</v>
      </c>
      <c r="F9" s="399"/>
      <c r="G9" s="400"/>
      <c r="H9" s="398" t="s">
        <v>23</v>
      </c>
      <c r="I9" s="399"/>
      <c r="J9" s="400"/>
      <c r="K9" s="26"/>
      <c r="L9" s="27"/>
      <c r="M9" s="53"/>
      <c r="N9" s="1"/>
      <c r="O9" s="1"/>
    </row>
    <row r="10" spans="1:15" ht="42.75" customHeight="1">
      <c r="A10" s="405"/>
      <c r="B10" s="406"/>
      <c r="C10" s="406"/>
      <c r="D10" s="40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97" t="s">
        <v>289</v>
      </c>
      <c r="C11" s="383">
        <v>25797.200000000001</v>
      </c>
      <c r="D11" s="384">
        <v>25682.016666666666</v>
      </c>
      <c r="E11" s="384">
        <v>25473.733333333334</v>
      </c>
      <c r="F11" s="384">
        <v>25150.266666666666</v>
      </c>
      <c r="G11" s="384">
        <v>24941.983333333334</v>
      </c>
      <c r="H11" s="384">
        <v>26005.483333333334</v>
      </c>
      <c r="I11" s="384">
        <v>26213.766666666666</v>
      </c>
      <c r="J11" s="384">
        <v>26537.233333333334</v>
      </c>
      <c r="K11" s="383">
        <v>25890.3</v>
      </c>
      <c r="L11" s="383">
        <v>25358.55</v>
      </c>
      <c r="M11" s="383">
        <v>4.4749999999999998E-2</v>
      </c>
      <c r="N11" s="1"/>
      <c r="O11" s="1"/>
    </row>
    <row r="12" spans="1:15" ht="12" customHeight="1">
      <c r="A12" s="31">
        <v>2</v>
      </c>
      <c r="B12" s="382" t="s">
        <v>294</v>
      </c>
      <c r="C12" s="383">
        <v>544.6</v>
      </c>
      <c r="D12" s="384">
        <v>545.13333333333333</v>
      </c>
      <c r="E12" s="384">
        <v>537.9666666666667</v>
      </c>
      <c r="F12" s="384">
        <v>531.33333333333337</v>
      </c>
      <c r="G12" s="384">
        <v>524.16666666666674</v>
      </c>
      <c r="H12" s="384">
        <v>551.76666666666665</v>
      </c>
      <c r="I12" s="384">
        <v>558.93333333333339</v>
      </c>
      <c r="J12" s="384">
        <v>565.56666666666661</v>
      </c>
      <c r="K12" s="383">
        <v>552.29999999999995</v>
      </c>
      <c r="L12" s="383">
        <v>538.5</v>
      </c>
      <c r="M12" s="383">
        <v>1.5230900000000001</v>
      </c>
      <c r="N12" s="1"/>
      <c r="O12" s="1"/>
    </row>
    <row r="13" spans="1:15" ht="12" customHeight="1">
      <c r="A13" s="31">
        <v>3</v>
      </c>
      <c r="B13" s="382" t="s">
        <v>39</v>
      </c>
      <c r="C13" s="383">
        <v>1017.35</v>
      </c>
      <c r="D13" s="384">
        <v>1014.3333333333334</v>
      </c>
      <c r="E13" s="384">
        <v>1003.6666666666667</v>
      </c>
      <c r="F13" s="384">
        <v>989.98333333333335</v>
      </c>
      <c r="G13" s="384">
        <v>979.31666666666672</v>
      </c>
      <c r="H13" s="384">
        <v>1028.0166666666669</v>
      </c>
      <c r="I13" s="384">
        <v>1038.6833333333334</v>
      </c>
      <c r="J13" s="384">
        <v>1052.3666666666668</v>
      </c>
      <c r="K13" s="383">
        <v>1025</v>
      </c>
      <c r="L13" s="383">
        <v>1000.65</v>
      </c>
      <c r="M13" s="383">
        <v>7.1376999999999997</v>
      </c>
      <c r="N13" s="1"/>
      <c r="O13" s="1"/>
    </row>
    <row r="14" spans="1:15" ht="12" customHeight="1">
      <c r="A14" s="31">
        <v>4</v>
      </c>
      <c r="B14" s="382" t="s">
        <v>295</v>
      </c>
      <c r="C14" s="383">
        <v>2627.35</v>
      </c>
      <c r="D14" s="384">
        <v>2628.1333333333332</v>
      </c>
      <c r="E14" s="384">
        <v>2596.3666666666663</v>
      </c>
      <c r="F14" s="384">
        <v>2565.3833333333332</v>
      </c>
      <c r="G14" s="384">
        <v>2533.6166666666663</v>
      </c>
      <c r="H14" s="384">
        <v>2659.1166666666663</v>
      </c>
      <c r="I14" s="384">
        <v>2690.8833333333328</v>
      </c>
      <c r="J14" s="384">
        <v>2721.8666666666663</v>
      </c>
      <c r="K14" s="383">
        <v>2659.9</v>
      </c>
      <c r="L14" s="383">
        <v>2597.15</v>
      </c>
      <c r="M14" s="383">
        <v>0.29469000000000001</v>
      </c>
      <c r="N14" s="1"/>
      <c r="O14" s="1"/>
    </row>
    <row r="15" spans="1:15" ht="12" customHeight="1">
      <c r="A15" s="31">
        <v>5</v>
      </c>
      <c r="B15" s="382" t="s">
        <v>290</v>
      </c>
      <c r="C15" s="383">
        <v>2205.4499999999998</v>
      </c>
      <c r="D15" s="384">
        <v>2219.8833333333332</v>
      </c>
      <c r="E15" s="384">
        <v>2171.1666666666665</v>
      </c>
      <c r="F15" s="384">
        <v>2136.8833333333332</v>
      </c>
      <c r="G15" s="384">
        <v>2088.1666666666665</v>
      </c>
      <c r="H15" s="384">
        <v>2254.1666666666665</v>
      </c>
      <c r="I15" s="384">
        <v>2302.8833333333337</v>
      </c>
      <c r="J15" s="384">
        <v>2337.1666666666665</v>
      </c>
      <c r="K15" s="383">
        <v>2268.6</v>
      </c>
      <c r="L15" s="383">
        <v>2185.6</v>
      </c>
      <c r="M15" s="383">
        <v>1.13948</v>
      </c>
      <c r="N15" s="1"/>
      <c r="O15" s="1"/>
    </row>
    <row r="16" spans="1:15" ht="12" customHeight="1">
      <c r="A16" s="31">
        <v>6</v>
      </c>
      <c r="B16" s="382" t="s">
        <v>239</v>
      </c>
      <c r="C16" s="383">
        <v>19285.099999999999</v>
      </c>
      <c r="D16" s="384">
        <v>19379.399999999998</v>
      </c>
      <c r="E16" s="384">
        <v>19138.799999999996</v>
      </c>
      <c r="F16" s="384">
        <v>18992.499999999996</v>
      </c>
      <c r="G16" s="384">
        <v>18751.899999999994</v>
      </c>
      <c r="H16" s="384">
        <v>19525.699999999997</v>
      </c>
      <c r="I16" s="384">
        <v>19766.299999999996</v>
      </c>
      <c r="J16" s="384">
        <v>19912.599999999999</v>
      </c>
      <c r="K16" s="383">
        <v>19620</v>
      </c>
      <c r="L16" s="383">
        <v>19233.099999999999</v>
      </c>
      <c r="M16" s="383">
        <v>9.2590000000000006E-2</v>
      </c>
      <c r="N16" s="1"/>
      <c r="O16" s="1"/>
    </row>
    <row r="17" spans="1:15" ht="12" customHeight="1">
      <c r="A17" s="31">
        <v>7</v>
      </c>
      <c r="B17" s="382" t="s">
        <v>243</v>
      </c>
      <c r="C17" s="383">
        <v>129.55000000000001</v>
      </c>
      <c r="D17" s="384">
        <v>128</v>
      </c>
      <c r="E17" s="384">
        <v>125.55000000000001</v>
      </c>
      <c r="F17" s="384">
        <v>121.55000000000001</v>
      </c>
      <c r="G17" s="384">
        <v>119.10000000000002</v>
      </c>
      <c r="H17" s="384">
        <v>132</v>
      </c>
      <c r="I17" s="384">
        <v>134.44999999999999</v>
      </c>
      <c r="J17" s="384">
        <v>138.44999999999999</v>
      </c>
      <c r="K17" s="383">
        <v>130.44999999999999</v>
      </c>
      <c r="L17" s="383">
        <v>124</v>
      </c>
      <c r="M17" s="383">
        <v>134.28541999999999</v>
      </c>
      <c r="N17" s="1"/>
      <c r="O17" s="1"/>
    </row>
    <row r="18" spans="1:15" ht="12" customHeight="1">
      <c r="A18" s="31">
        <v>8</v>
      </c>
      <c r="B18" s="382" t="s">
        <v>41</v>
      </c>
      <c r="C18" s="383">
        <v>273.60000000000002</v>
      </c>
      <c r="D18" s="384">
        <v>272.38333333333333</v>
      </c>
      <c r="E18" s="384">
        <v>270.36666666666667</v>
      </c>
      <c r="F18" s="384">
        <v>267.13333333333333</v>
      </c>
      <c r="G18" s="384">
        <v>265.11666666666667</v>
      </c>
      <c r="H18" s="384">
        <v>275.61666666666667</v>
      </c>
      <c r="I18" s="384">
        <v>277.63333333333333</v>
      </c>
      <c r="J18" s="384">
        <v>280.86666666666667</v>
      </c>
      <c r="K18" s="383">
        <v>274.39999999999998</v>
      </c>
      <c r="L18" s="383">
        <v>269.14999999999998</v>
      </c>
      <c r="M18" s="383">
        <v>27.5595</v>
      </c>
      <c r="N18" s="1"/>
      <c r="O18" s="1"/>
    </row>
    <row r="19" spans="1:15" ht="12" customHeight="1">
      <c r="A19" s="31">
        <v>9</v>
      </c>
      <c r="B19" s="382" t="s">
        <v>43</v>
      </c>
      <c r="C19" s="383">
        <v>2251.35</v>
      </c>
      <c r="D19" s="384">
        <v>2241.6833333333329</v>
      </c>
      <c r="E19" s="384">
        <v>2223.8166666666657</v>
      </c>
      <c r="F19" s="384">
        <v>2196.2833333333328</v>
      </c>
      <c r="G19" s="384">
        <v>2178.4166666666656</v>
      </c>
      <c r="H19" s="384">
        <v>2269.2166666666658</v>
      </c>
      <c r="I19" s="384">
        <v>2287.0833333333335</v>
      </c>
      <c r="J19" s="384">
        <v>2314.6166666666659</v>
      </c>
      <c r="K19" s="383">
        <v>2259.5500000000002</v>
      </c>
      <c r="L19" s="383">
        <v>2214.15</v>
      </c>
      <c r="M19" s="383">
        <v>3.3569900000000001</v>
      </c>
      <c r="N19" s="1"/>
      <c r="O19" s="1"/>
    </row>
    <row r="20" spans="1:15" ht="12" customHeight="1">
      <c r="A20" s="31">
        <v>10</v>
      </c>
      <c r="B20" s="382" t="s">
        <v>45</v>
      </c>
      <c r="C20" s="383">
        <v>1717.15</v>
      </c>
      <c r="D20" s="384">
        <v>1720.45</v>
      </c>
      <c r="E20" s="384">
        <v>1707.9</v>
      </c>
      <c r="F20" s="384">
        <v>1698.65</v>
      </c>
      <c r="G20" s="384">
        <v>1686.1000000000001</v>
      </c>
      <c r="H20" s="384">
        <v>1729.7</v>
      </c>
      <c r="I20" s="384">
        <v>1742.2499999999998</v>
      </c>
      <c r="J20" s="384">
        <v>1751.5</v>
      </c>
      <c r="K20" s="383">
        <v>1733</v>
      </c>
      <c r="L20" s="383">
        <v>1711.2</v>
      </c>
      <c r="M20" s="383">
        <v>10.94708</v>
      </c>
      <c r="N20" s="1"/>
      <c r="O20" s="1"/>
    </row>
    <row r="21" spans="1:15" ht="12" customHeight="1">
      <c r="A21" s="31">
        <v>11</v>
      </c>
      <c r="B21" s="382" t="s">
        <v>240</v>
      </c>
      <c r="C21" s="383">
        <v>1346.9</v>
      </c>
      <c r="D21" s="384">
        <v>1346.6666666666667</v>
      </c>
      <c r="E21" s="384">
        <v>1337.1333333333334</v>
      </c>
      <c r="F21" s="384">
        <v>1327.3666666666668</v>
      </c>
      <c r="G21" s="384">
        <v>1317.8333333333335</v>
      </c>
      <c r="H21" s="384">
        <v>1356.4333333333334</v>
      </c>
      <c r="I21" s="384">
        <v>1365.9666666666667</v>
      </c>
      <c r="J21" s="384">
        <v>1375.7333333333333</v>
      </c>
      <c r="K21" s="383">
        <v>1356.2</v>
      </c>
      <c r="L21" s="383">
        <v>1336.9</v>
      </c>
      <c r="M21" s="383">
        <v>1.30549</v>
      </c>
      <c r="N21" s="1"/>
      <c r="O21" s="1"/>
    </row>
    <row r="22" spans="1:15" ht="12" customHeight="1">
      <c r="A22" s="31">
        <v>12</v>
      </c>
      <c r="B22" s="382" t="s">
        <v>46</v>
      </c>
      <c r="C22" s="383">
        <v>736.6</v>
      </c>
      <c r="D22" s="384">
        <v>735.25</v>
      </c>
      <c r="E22" s="384">
        <v>731.85</v>
      </c>
      <c r="F22" s="384">
        <v>727.1</v>
      </c>
      <c r="G22" s="384">
        <v>723.7</v>
      </c>
      <c r="H22" s="384">
        <v>740</v>
      </c>
      <c r="I22" s="384">
        <v>743.40000000000009</v>
      </c>
      <c r="J22" s="384">
        <v>748.15</v>
      </c>
      <c r="K22" s="383">
        <v>738.65</v>
      </c>
      <c r="L22" s="383">
        <v>730.5</v>
      </c>
      <c r="M22" s="383">
        <v>23.772269999999999</v>
      </c>
      <c r="N22" s="1"/>
      <c r="O22" s="1"/>
    </row>
    <row r="23" spans="1:15" ht="12.75" customHeight="1">
      <c r="A23" s="31">
        <v>13</v>
      </c>
      <c r="B23" s="382" t="s">
        <v>242</v>
      </c>
      <c r="C23" s="383">
        <v>1731.1</v>
      </c>
      <c r="D23" s="384">
        <v>1732.0333333333335</v>
      </c>
      <c r="E23" s="384">
        <v>1709.0666666666671</v>
      </c>
      <c r="F23" s="384">
        <v>1687.0333333333335</v>
      </c>
      <c r="G23" s="384">
        <v>1664.0666666666671</v>
      </c>
      <c r="H23" s="384">
        <v>1754.0666666666671</v>
      </c>
      <c r="I23" s="384">
        <v>1777.0333333333338</v>
      </c>
      <c r="J23" s="384">
        <v>1799.0666666666671</v>
      </c>
      <c r="K23" s="383">
        <v>1755</v>
      </c>
      <c r="L23" s="383">
        <v>1710</v>
      </c>
      <c r="M23" s="383">
        <v>0.32601999999999998</v>
      </c>
      <c r="N23" s="1"/>
      <c r="O23" s="1"/>
    </row>
    <row r="24" spans="1:15" ht="12.75" customHeight="1">
      <c r="A24" s="31">
        <v>14</v>
      </c>
      <c r="B24" s="382" t="s">
        <v>296</v>
      </c>
      <c r="C24" s="383">
        <v>332.95</v>
      </c>
      <c r="D24" s="384">
        <v>332.59999999999997</v>
      </c>
      <c r="E24" s="384">
        <v>326.49999999999994</v>
      </c>
      <c r="F24" s="384">
        <v>320.04999999999995</v>
      </c>
      <c r="G24" s="384">
        <v>313.94999999999993</v>
      </c>
      <c r="H24" s="384">
        <v>339.04999999999995</v>
      </c>
      <c r="I24" s="384">
        <v>345.15</v>
      </c>
      <c r="J24" s="384">
        <v>351.59999999999997</v>
      </c>
      <c r="K24" s="383">
        <v>338.7</v>
      </c>
      <c r="L24" s="383">
        <v>326.14999999999998</v>
      </c>
      <c r="M24" s="383">
        <v>1.3242799999999999</v>
      </c>
      <c r="N24" s="1"/>
      <c r="O24" s="1"/>
    </row>
    <row r="25" spans="1:15" ht="12.75" customHeight="1">
      <c r="A25" s="31">
        <v>15</v>
      </c>
      <c r="B25" s="382" t="s">
        <v>297</v>
      </c>
      <c r="C25" s="383">
        <v>223.45</v>
      </c>
      <c r="D25" s="384">
        <v>224.88333333333333</v>
      </c>
      <c r="E25" s="384">
        <v>220.81666666666666</v>
      </c>
      <c r="F25" s="384">
        <v>218.18333333333334</v>
      </c>
      <c r="G25" s="384">
        <v>214.11666666666667</v>
      </c>
      <c r="H25" s="384">
        <v>227.51666666666665</v>
      </c>
      <c r="I25" s="384">
        <v>231.58333333333331</v>
      </c>
      <c r="J25" s="384">
        <v>234.21666666666664</v>
      </c>
      <c r="K25" s="383">
        <v>228.95</v>
      </c>
      <c r="L25" s="383">
        <v>222.25</v>
      </c>
      <c r="M25" s="383">
        <v>6.1709699999999996</v>
      </c>
      <c r="N25" s="1"/>
      <c r="O25" s="1"/>
    </row>
    <row r="26" spans="1:15" ht="12.75" customHeight="1">
      <c r="A26" s="31">
        <v>16</v>
      </c>
      <c r="B26" s="382" t="s">
        <v>298</v>
      </c>
      <c r="C26" s="383">
        <v>1194.25</v>
      </c>
      <c r="D26" s="384">
        <v>1172.5</v>
      </c>
      <c r="E26" s="384">
        <v>1136.9000000000001</v>
      </c>
      <c r="F26" s="384">
        <v>1079.5500000000002</v>
      </c>
      <c r="G26" s="384">
        <v>1043.9500000000003</v>
      </c>
      <c r="H26" s="384">
        <v>1229.8499999999999</v>
      </c>
      <c r="I26" s="384">
        <v>1265.4499999999998</v>
      </c>
      <c r="J26" s="384">
        <v>1322.7999999999997</v>
      </c>
      <c r="K26" s="383">
        <v>1208.0999999999999</v>
      </c>
      <c r="L26" s="383">
        <v>1115.1500000000001</v>
      </c>
      <c r="M26" s="383">
        <v>10.030670000000001</v>
      </c>
      <c r="N26" s="1"/>
      <c r="O26" s="1"/>
    </row>
    <row r="27" spans="1:15" ht="12.75" customHeight="1">
      <c r="A27" s="31">
        <v>17</v>
      </c>
      <c r="B27" s="382" t="s">
        <v>292</v>
      </c>
      <c r="C27" s="383">
        <v>1855.75</v>
      </c>
      <c r="D27" s="384">
        <v>1865.2166666666665</v>
      </c>
      <c r="E27" s="384">
        <v>1842.5333333333328</v>
      </c>
      <c r="F27" s="384">
        <v>1829.3166666666664</v>
      </c>
      <c r="G27" s="384">
        <v>1806.6333333333328</v>
      </c>
      <c r="H27" s="384">
        <v>1878.4333333333329</v>
      </c>
      <c r="I27" s="384">
        <v>1901.1166666666668</v>
      </c>
      <c r="J27" s="384">
        <v>1914.333333333333</v>
      </c>
      <c r="K27" s="383">
        <v>1887.9</v>
      </c>
      <c r="L27" s="383">
        <v>1852</v>
      </c>
      <c r="M27" s="383">
        <v>0.21365000000000001</v>
      </c>
      <c r="N27" s="1"/>
      <c r="O27" s="1"/>
    </row>
    <row r="28" spans="1:15" ht="12.75" customHeight="1">
      <c r="A28" s="31">
        <v>18</v>
      </c>
      <c r="B28" s="382" t="s">
        <v>244</v>
      </c>
      <c r="C28" s="383">
        <v>2214.25</v>
      </c>
      <c r="D28" s="384">
        <v>2227.7833333333333</v>
      </c>
      <c r="E28" s="384">
        <v>2196.5666666666666</v>
      </c>
      <c r="F28" s="384">
        <v>2178.8833333333332</v>
      </c>
      <c r="G28" s="384">
        <v>2147.6666666666665</v>
      </c>
      <c r="H28" s="384">
        <v>2245.4666666666667</v>
      </c>
      <c r="I28" s="384">
        <v>2276.6833333333329</v>
      </c>
      <c r="J28" s="384">
        <v>2294.3666666666668</v>
      </c>
      <c r="K28" s="383">
        <v>2259</v>
      </c>
      <c r="L28" s="383">
        <v>2210.1</v>
      </c>
      <c r="M28" s="383">
        <v>0.62478</v>
      </c>
      <c r="N28" s="1"/>
      <c r="O28" s="1"/>
    </row>
    <row r="29" spans="1:15" ht="12.75" customHeight="1">
      <c r="A29" s="31">
        <v>19</v>
      </c>
      <c r="B29" s="382" t="s">
        <v>299</v>
      </c>
      <c r="C29" s="383">
        <v>107.75</v>
      </c>
      <c r="D29" s="384">
        <v>107.88333333333333</v>
      </c>
      <c r="E29" s="384">
        <v>106.91666666666666</v>
      </c>
      <c r="F29" s="384">
        <v>106.08333333333333</v>
      </c>
      <c r="G29" s="384">
        <v>105.11666666666666</v>
      </c>
      <c r="H29" s="384">
        <v>108.71666666666665</v>
      </c>
      <c r="I29" s="384">
        <v>109.68333333333332</v>
      </c>
      <c r="J29" s="384">
        <v>110.51666666666665</v>
      </c>
      <c r="K29" s="383">
        <v>108.85</v>
      </c>
      <c r="L29" s="383">
        <v>107.05</v>
      </c>
      <c r="M29" s="383">
        <v>3.0526300000000002</v>
      </c>
      <c r="N29" s="1"/>
      <c r="O29" s="1"/>
    </row>
    <row r="30" spans="1:15" ht="12.75" customHeight="1">
      <c r="A30" s="31">
        <v>20</v>
      </c>
      <c r="B30" s="382" t="s">
        <v>48</v>
      </c>
      <c r="C30" s="383">
        <v>3641.1</v>
      </c>
      <c r="D30" s="384">
        <v>3640.75</v>
      </c>
      <c r="E30" s="384">
        <v>3625.55</v>
      </c>
      <c r="F30" s="384">
        <v>3610</v>
      </c>
      <c r="G30" s="384">
        <v>3594.8</v>
      </c>
      <c r="H30" s="384">
        <v>3656.3</v>
      </c>
      <c r="I30" s="384">
        <v>3671.5</v>
      </c>
      <c r="J30" s="384">
        <v>3687.05</v>
      </c>
      <c r="K30" s="383">
        <v>3655.95</v>
      </c>
      <c r="L30" s="383">
        <v>3625.2</v>
      </c>
      <c r="M30" s="383">
        <v>0.75821000000000005</v>
      </c>
      <c r="N30" s="1"/>
      <c r="O30" s="1"/>
    </row>
    <row r="31" spans="1:15" ht="12.75" customHeight="1">
      <c r="A31" s="31">
        <v>21</v>
      </c>
      <c r="B31" s="382" t="s">
        <v>300</v>
      </c>
      <c r="C31" s="383">
        <v>3759.35</v>
      </c>
      <c r="D31" s="384">
        <v>3704.3666666666668</v>
      </c>
      <c r="E31" s="384">
        <v>3629.9833333333336</v>
      </c>
      <c r="F31" s="384">
        <v>3500.6166666666668</v>
      </c>
      <c r="G31" s="384">
        <v>3426.2333333333336</v>
      </c>
      <c r="H31" s="384">
        <v>3833.7333333333336</v>
      </c>
      <c r="I31" s="384">
        <v>3908.1166666666668</v>
      </c>
      <c r="J31" s="384">
        <v>4037.4833333333336</v>
      </c>
      <c r="K31" s="383">
        <v>3778.75</v>
      </c>
      <c r="L31" s="383">
        <v>3575</v>
      </c>
      <c r="M31" s="383">
        <v>2.8157000000000001</v>
      </c>
      <c r="N31" s="1"/>
      <c r="O31" s="1"/>
    </row>
    <row r="32" spans="1:15" ht="12.75" customHeight="1">
      <c r="A32" s="31">
        <v>22</v>
      </c>
      <c r="B32" s="382" t="s">
        <v>301</v>
      </c>
      <c r="C32" s="383">
        <v>25.75</v>
      </c>
      <c r="D32" s="384">
        <v>25.849999999999998</v>
      </c>
      <c r="E32" s="384">
        <v>25.449999999999996</v>
      </c>
      <c r="F32" s="384">
        <v>25.15</v>
      </c>
      <c r="G32" s="384">
        <v>24.749999999999996</v>
      </c>
      <c r="H32" s="384">
        <v>26.149999999999995</v>
      </c>
      <c r="I32" s="384">
        <v>26.549999999999994</v>
      </c>
      <c r="J32" s="384">
        <v>26.849999999999994</v>
      </c>
      <c r="K32" s="383">
        <v>26.25</v>
      </c>
      <c r="L32" s="383">
        <v>25.55</v>
      </c>
      <c r="M32" s="383">
        <v>110.88039999999999</v>
      </c>
      <c r="N32" s="1"/>
      <c r="O32" s="1"/>
    </row>
    <row r="33" spans="1:15" ht="12.75" customHeight="1">
      <c r="A33" s="31">
        <v>23</v>
      </c>
      <c r="B33" s="382" t="s">
        <v>50</v>
      </c>
      <c r="C33" s="383">
        <v>638.04999999999995</v>
      </c>
      <c r="D33" s="384">
        <v>639.4</v>
      </c>
      <c r="E33" s="384">
        <v>633.9</v>
      </c>
      <c r="F33" s="384">
        <v>629.75</v>
      </c>
      <c r="G33" s="384">
        <v>624.25</v>
      </c>
      <c r="H33" s="384">
        <v>643.54999999999995</v>
      </c>
      <c r="I33" s="384">
        <v>649.04999999999995</v>
      </c>
      <c r="J33" s="384">
        <v>653.19999999999993</v>
      </c>
      <c r="K33" s="383">
        <v>644.9</v>
      </c>
      <c r="L33" s="383">
        <v>635.25</v>
      </c>
      <c r="M33" s="383">
        <v>10.278729999999999</v>
      </c>
      <c r="N33" s="1"/>
      <c r="O33" s="1"/>
    </row>
    <row r="34" spans="1:15" ht="12.75" customHeight="1">
      <c r="A34" s="31">
        <v>24</v>
      </c>
      <c r="B34" s="382" t="s">
        <v>302</v>
      </c>
      <c r="C34" s="383">
        <v>3306.75</v>
      </c>
      <c r="D34" s="384">
        <v>3310.9833333333336</v>
      </c>
      <c r="E34" s="384">
        <v>3266.9666666666672</v>
      </c>
      <c r="F34" s="384">
        <v>3227.1833333333334</v>
      </c>
      <c r="G34" s="384">
        <v>3183.166666666667</v>
      </c>
      <c r="H34" s="384">
        <v>3350.7666666666673</v>
      </c>
      <c r="I34" s="384">
        <v>3394.7833333333338</v>
      </c>
      <c r="J34" s="384">
        <v>3434.5666666666675</v>
      </c>
      <c r="K34" s="383">
        <v>3355</v>
      </c>
      <c r="L34" s="383">
        <v>3271.2</v>
      </c>
      <c r="M34" s="383">
        <v>0.32611000000000001</v>
      </c>
      <c r="N34" s="1"/>
      <c r="O34" s="1"/>
    </row>
    <row r="35" spans="1:15" ht="12.75" customHeight="1">
      <c r="A35" s="31">
        <v>25</v>
      </c>
      <c r="B35" s="382" t="s">
        <v>51</v>
      </c>
      <c r="C35" s="383">
        <v>387</v>
      </c>
      <c r="D35" s="384">
        <v>384.88333333333338</v>
      </c>
      <c r="E35" s="384">
        <v>380.31666666666678</v>
      </c>
      <c r="F35" s="384">
        <v>373.63333333333338</v>
      </c>
      <c r="G35" s="384">
        <v>369.06666666666678</v>
      </c>
      <c r="H35" s="384">
        <v>391.56666666666678</v>
      </c>
      <c r="I35" s="384">
        <v>396.13333333333338</v>
      </c>
      <c r="J35" s="384">
        <v>402.81666666666678</v>
      </c>
      <c r="K35" s="383">
        <v>389.45</v>
      </c>
      <c r="L35" s="383">
        <v>378.2</v>
      </c>
      <c r="M35" s="383">
        <v>16.439119999999999</v>
      </c>
      <c r="N35" s="1"/>
      <c r="O35" s="1"/>
    </row>
    <row r="36" spans="1:15" ht="12.75" customHeight="1">
      <c r="A36" s="31">
        <v>26</v>
      </c>
      <c r="B36" s="382" t="s">
        <v>861</v>
      </c>
      <c r="C36" s="383">
        <v>1216.5999999999999</v>
      </c>
      <c r="D36" s="384">
        <v>1215.3999999999999</v>
      </c>
      <c r="E36" s="384">
        <v>1186.7999999999997</v>
      </c>
      <c r="F36" s="384">
        <v>1156.9999999999998</v>
      </c>
      <c r="G36" s="384">
        <v>1128.3999999999996</v>
      </c>
      <c r="H36" s="384">
        <v>1245.1999999999998</v>
      </c>
      <c r="I36" s="384">
        <v>1273.7999999999997</v>
      </c>
      <c r="J36" s="384">
        <v>1303.5999999999999</v>
      </c>
      <c r="K36" s="383">
        <v>1244</v>
      </c>
      <c r="L36" s="383">
        <v>1185.5999999999999</v>
      </c>
      <c r="M36" s="383">
        <v>3.8597000000000001</v>
      </c>
      <c r="N36" s="1"/>
      <c r="O36" s="1"/>
    </row>
    <row r="37" spans="1:15" ht="12.75" customHeight="1">
      <c r="A37" s="31">
        <v>27</v>
      </c>
      <c r="B37" s="382" t="s">
        <v>817</v>
      </c>
      <c r="C37" s="383">
        <v>1061.75</v>
      </c>
      <c r="D37" s="384">
        <v>1047.3500000000001</v>
      </c>
      <c r="E37" s="384">
        <v>1006.9000000000003</v>
      </c>
      <c r="F37" s="384">
        <v>952.05000000000018</v>
      </c>
      <c r="G37" s="384">
        <v>911.60000000000036</v>
      </c>
      <c r="H37" s="384">
        <v>1102.2000000000003</v>
      </c>
      <c r="I37" s="384">
        <v>1142.6500000000001</v>
      </c>
      <c r="J37" s="384">
        <v>1197.5000000000002</v>
      </c>
      <c r="K37" s="383">
        <v>1087.8</v>
      </c>
      <c r="L37" s="383">
        <v>992.5</v>
      </c>
      <c r="M37" s="383">
        <v>5.1807400000000001</v>
      </c>
      <c r="N37" s="1"/>
      <c r="O37" s="1"/>
    </row>
    <row r="38" spans="1:15" ht="12.75" customHeight="1">
      <c r="A38" s="31">
        <v>28</v>
      </c>
      <c r="B38" s="382" t="s">
        <v>293</v>
      </c>
      <c r="C38" s="383">
        <v>949.15</v>
      </c>
      <c r="D38" s="384">
        <v>957.58333333333337</v>
      </c>
      <c r="E38" s="384">
        <v>925.16666666666674</v>
      </c>
      <c r="F38" s="384">
        <v>901.18333333333339</v>
      </c>
      <c r="G38" s="384">
        <v>868.76666666666677</v>
      </c>
      <c r="H38" s="384">
        <v>981.56666666666672</v>
      </c>
      <c r="I38" s="384">
        <v>1013.9833333333335</v>
      </c>
      <c r="J38" s="384">
        <v>1037.9666666666667</v>
      </c>
      <c r="K38" s="383">
        <v>990</v>
      </c>
      <c r="L38" s="383">
        <v>933.6</v>
      </c>
      <c r="M38" s="383">
        <v>12.30345</v>
      </c>
      <c r="N38" s="1"/>
      <c r="O38" s="1"/>
    </row>
    <row r="39" spans="1:15" ht="12.75" customHeight="1">
      <c r="A39" s="31">
        <v>29</v>
      </c>
      <c r="B39" s="382" t="s">
        <v>52</v>
      </c>
      <c r="C39" s="383">
        <v>808</v>
      </c>
      <c r="D39" s="384">
        <v>806.48333333333323</v>
      </c>
      <c r="E39" s="384">
        <v>802.96666666666647</v>
      </c>
      <c r="F39" s="384">
        <v>797.93333333333328</v>
      </c>
      <c r="G39" s="384">
        <v>794.41666666666652</v>
      </c>
      <c r="H39" s="384">
        <v>811.51666666666642</v>
      </c>
      <c r="I39" s="384">
        <v>815.03333333333308</v>
      </c>
      <c r="J39" s="384">
        <v>820.06666666666638</v>
      </c>
      <c r="K39" s="383">
        <v>810</v>
      </c>
      <c r="L39" s="383">
        <v>801.45</v>
      </c>
      <c r="M39" s="383">
        <v>2.7287400000000002</v>
      </c>
      <c r="N39" s="1"/>
      <c r="O39" s="1"/>
    </row>
    <row r="40" spans="1:15" ht="12.75" customHeight="1">
      <c r="A40" s="31">
        <v>30</v>
      </c>
      <c r="B40" s="382" t="s">
        <v>53</v>
      </c>
      <c r="C40" s="383">
        <v>4990.5</v>
      </c>
      <c r="D40" s="384">
        <v>5012.45</v>
      </c>
      <c r="E40" s="384">
        <v>4956.8999999999996</v>
      </c>
      <c r="F40" s="384">
        <v>4923.3</v>
      </c>
      <c r="G40" s="384">
        <v>4867.75</v>
      </c>
      <c r="H40" s="384">
        <v>5046.0499999999993</v>
      </c>
      <c r="I40" s="384">
        <v>5101.6000000000004</v>
      </c>
      <c r="J40" s="384">
        <v>5135.1999999999989</v>
      </c>
      <c r="K40" s="383">
        <v>5068</v>
      </c>
      <c r="L40" s="383">
        <v>4978.8500000000004</v>
      </c>
      <c r="M40" s="383">
        <v>3.10798</v>
      </c>
      <c r="N40" s="1"/>
      <c r="O40" s="1"/>
    </row>
    <row r="41" spans="1:15" ht="12.75" customHeight="1">
      <c r="A41" s="31">
        <v>31</v>
      </c>
      <c r="B41" s="382" t="s">
        <v>54</v>
      </c>
      <c r="C41" s="383">
        <v>220.9</v>
      </c>
      <c r="D41" s="384">
        <v>220.81666666666669</v>
      </c>
      <c r="E41" s="384">
        <v>219.23333333333338</v>
      </c>
      <c r="F41" s="384">
        <v>217.56666666666669</v>
      </c>
      <c r="G41" s="384">
        <v>215.98333333333338</v>
      </c>
      <c r="H41" s="384">
        <v>222.48333333333338</v>
      </c>
      <c r="I41" s="384">
        <v>224.06666666666669</v>
      </c>
      <c r="J41" s="384">
        <v>225.73333333333338</v>
      </c>
      <c r="K41" s="383">
        <v>222.4</v>
      </c>
      <c r="L41" s="383">
        <v>219.15</v>
      </c>
      <c r="M41" s="383">
        <v>11.269819999999999</v>
      </c>
      <c r="N41" s="1"/>
      <c r="O41" s="1"/>
    </row>
    <row r="42" spans="1:15" ht="12.75" customHeight="1">
      <c r="A42" s="31">
        <v>32</v>
      </c>
      <c r="B42" s="382" t="s">
        <v>303</v>
      </c>
      <c r="C42" s="383">
        <v>491.95</v>
      </c>
      <c r="D42" s="384">
        <v>491.85000000000008</v>
      </c>
      <c r="E42" s="384">
        <v>480.70000000000016</v>
      </c>
      <c r="F42" s="384">
        <v>469.4500000000001</v>
      </c>
      <c r="G42" s="384">
        <v>458.30000000000018</v>
      </c>
      <c r="H42" s="384">
        <v>503.10000000000014</v>
      </c>
      <c r="I42" s="384">
        <v>514.25000000000011</v>
      </c>
      <c r="J42" s="384">
        <v>525.50000000000011</v>
      </c>
      <c r="K42" s="383">
        <v>503</v>
      </c>
      <c r="L42" s="383">
        <v>480.6</v>
      </c>
      <c r="M42" s="383">
        <v>2.7698299999999998</v>
      </c>
      <c r="N42" s="1"/>
      <c r="O42" s="1"/>
    </row>
    <row r="43" spans="1:15" ht="12.75" customHeight="1">
      <c r="A43" s="31">
        <v>33</v>
      </c>
      <c r="B43" s="382" t="s">
        <v>304</v>
      </c>
      <c r="C43" s="383">
        <v>102.7</v>
      </c>
      <c r="D43" s="384">
        <v>102.40000000000002</v>
      </c>
      <c r="E43" s="384">
        <v>100.95000000000005</v>
      </c>
      <c r="F43" s="384">
        <v>99.200000000000031</v>
      </c>
      <c r="G43" s="384">
        <v>97.750000000000057</v>
      </c>
      <c r="H43" s="384">
        <v>104.15000000000003</v>
      </c>
      <c r="I43" s="384">
        <v>105.6</v>
      </c>
      <c r="J43" s="384">
        <v>107.35000000000002</v>
      </c>
      <c r="K43" s="383">
        <v>103.85</v>
      </c>
      <c r="L43" s="383">
        <v>100.65</v>
      </c>
      <c r="M43" s="383">
        <v>27.298020000000001</v>
      </c>
      <c r="N43" s="1"/>
      <c r="O43" s="1"/>
    </row>
    <row r="44" spans="1:15" ht="12.75" customHeight="1">
      <c r="A44" s="31">
        <v>34</v>
      </c>
      <c r="B44" s="382" t="s">
        <v>55</v>
      </c>
      <c r="C44" s="383">
        <v>127.7</v>
      </c>
      <c r="D44" s="384">
        <v>126.71666666666665</v>
      </c>
      <c r="E44" s="384">
        <v>125.1333333333333</v>
      </c>
      <c r="F44" s="384">
        <v>122.56666666666665</v>
      </c>
      <c r="G44" s="384">
        <v>120.98333333333329</v>
      </c>
      <c r="H44" s="384">
        <v>129.2833333333333</v>
      </c>
      <c r="I44" s="384">
        <v>130.86666666666665</v>
      </c>
      <c r="J44" s="384">
        <v>133.43333333333331</v>
      </c>
      <c r="K44" s="383">
        <v>128.30000000000001</v>
      </c>
      <c r="L44" s="383">
        <v>124.15</v>
      </c>
      <c r="M44" s="383">
        <v>190.18355</v>
      </c>
      <c r="N44" s="1"/>
      <c r="O44" s="1"/>
    </row>
    <row r="45" spans="1:15" ht="12.75" customHeight="1">
      <c r="A45" s="31">
        <v>35</v>
      </c>
      <c r="B45" s="382" t="s">
        <v>57</v>
      </c>
      <c r="C45" s="383">
        <v>3422.4</v>
      </c>
      <c r="D45" s="384">
        <v>3415.4333333333329</v>
      </c>
      <c r="E45" s="384">
        <v>3389.9666666666658</v>
      </c>
      <c r="F45" s="384">
        <v>3357.5333333333328</v>
      </c>
      <c r="G45" s="384">
        <v>3332.0666666666657</v>
      </c>
      <c r="H45" s="384">
        <v>3447.8666666666659</v>
      </c>
      <c r="I45" s="384">
        <v>3473.333333333333</v>
      </c>
      <c r="J45" s="384">
        <v>3505.766666666666</v>
      </c>
      <c r="K45" s="383">
        <v>3440.9</v>
      </c>
      <c r="L45" s="383">
        <v>3383</v>
      </c>
      <c r="M45" s="383">
        <v>6.9627600000000003</v>
      </c>
      <c r="N45" s="1"/>
      <c r="O45" s="1"/>
    </row>
    <row r="46" spans="1:15" ht="12.75" customHeight="1">
      <c r="A46" s="31">
        <v>36</v>
      </c>
      <c r="B46" s="382" t="s">
        <v>305</v>
      </c>
      <c r="C46" s="383">
        <v>178.3</v>
      </c>
      <c r="D46" s="384">
        <v>177.7166666666667</v>
      </c>
      <c r="E46" s="384">
        <v>175.63333333333338</v>
      </c>
      <c r="F46" s="384">
        <v>172.9666666666667</v>
      </c>
      <c r="G46" s="384">
        <v>170.88333333333338</v>
      </c>
      <c r="H46" s="384">
        <v>180.38333333333338</v>
      </c>
      <c r="I46" s="384">
        <v>182.4666666666667</v>
      </c>
      <c r="J46" s="384">
        <v>185.13333333333338</v>
      </c>
      <c r="K46" s="383">
        <v>179.8</v>
      </c>
      <c r="L46" s="383">
        <v>175.05</v>
      </c>
      <c r="M46" s="383">
        <v>4.9535099999999996</v>
      </c>
      <c r="N46" s="1"/>
      <c r="O46" s="1"/>
    </row>
    <row r="47" spans="1:15" ht="12.75" customHeight="1">
      <c r="A47" s="31">
        <v>37</v>
      </c>
      <c r="B47" s="382" t="s">
        <v>307</v>
      </c>
      <c r="C47" s="383">
        <v>2332.15</v>
      </c>
      <c r="D47" s="384">
        <v>2325.75</v>
      </c>
      <c r="E47" s="384">
        <v>2294.0500000000002</v>
      </c>
      <c r="F47" s="384">
        <v>2255.9500000000003</v>
      </c>
      <c r="G47" s="384">
        <v>2224.2500000000005</v>
      </c>
      <c r="H47" s="384">
        <v>2363.85</v>
      </c>
      <c r="I47" s="384">
        <v>2395.5499999999997</v>
      </c>
      <c r="J47" s="384">
        <v>2433.6499999999996</v>
      </c>
      <c r="K47" s="383">
        <v>2357.4499999999998</v>
      </c>
      <c r="L47" s="383">
        <v>2287.65</v>
      </c>
      <c r="M47" s="383">
        <v>2.6389300000000002</v>
      </c>
      <c r="N47" s="1"/>
      <c r="O47" s="1"/>
    </row>
    <row r="48" spans="1:15" ht="12.75" customHeight="1">
      <c r="A48" s="31">
        <v>38</v>
      </c>
      <c r="B48" s="382" t="s">
        <v>306</v>
      </c>
      <c r="C48" s="383">
        <v>3081.25</v>
      </c>
      <c r="D48" s="384">
        <v>3091.9166666666665</v>
      </c>
      <c r="E48" s="384">
        <v>3061.4833333333331</v>
      </c>
      <c r="F48" s="384">
        <v>3041.7166666666667</v>
      </c>
      <c r="G48" s="384">
        <v>3011.2833333333333</v>
      </c>
      <c r="H48" s="384">
        <v>3111.6833333333329</v>
      </c>
      <c r="I48" s="384">
        <v>3142.1166666666663</v>
      </c>
      <c r="J48" s="384">
        <v>3161.8833333333328</v>
      </c>
      <c r="K48" s="383">
        <v>3122.35</v>
      </c>
      <c r="L48" s="383">
        <v>3072.15</v>
      </c>
      <c r="M48" s="383">
        <v>9.8519999999999996E-2</v>
      </c>
      <c r="N48" s="1"/>
      <c r="O48" s="1"/>
    </row>
    <row r="49" spans="1:15" ht="12.75" customHeight="1">
      <c r="A49" s="31">
        <v>39</v>
      </c>
      <c r="B49" s="382" t="s">
        <v>241</v>
      </c>
      <c r="C49" s="383">
        <v>1743.8</v>
      </c>
      <c r="D49" s="384">
        <v>1732.95</v>
      </c>
      <c r="E49" s="384">
        <v>1695.9</v>
      </c>
      <c r="F49" s="384">
        <v>1648</v>
      </c>
      <c r="G49" s="384">
        <v>1610.95</v>
      </c>
      <c r="H49" s="384">
        <v>1780.8500000000001</v>
      </c>
      <c r="I49" s="384">
        <v>1817.8999999999999</v>
      </c>
      <c r="J49" s="384">
        <v>1865.8000000000002</v>
      </c>
      <c r="K49" s="383">
        <v>1770</v>
      </c>
      <c r="L49" s="383">
        <v>1685.05</v>
      </c>
      <c r="M49" s="383">
        <v>3.32111</v>
      </c>
      <c r="N49" s="1"/>
      <c r="O49" s="1"/>
    </row>
    <row r="50" spans="1:15" ht="12.75" customHeight="1">
      <c r="A50" s="31">
        <v>40</v>
      </c>
      <c r="B50" s="382" t="s">
        <v>308</v>
      </c>
      <c r="C50" s="383">
        <v>9043.2000000000007</v>
      </c>
      <c r="D50" s="384">
        <v>9030.9666666666653</v>
      </c>
      <c r="E50" s="384">
        <v>8976.283333333331</v>
      </c>
      <c r="F50" s="384">
        <v>8909.366666666665</v>
      </c>
      <c r="G50" s="384">
        <v>8854.6833333333307</v>
      </c>
      <c r="H50" s="384">
        <v>9097.8833333333314</v>
      </c>
      <c r="I50" s="384">
        <v>9152.5666666666657</v>
      </c>
      <c r="J50" s="384">
        <v>9219.4833333333318</v>
      </c>
      <c r="K50" s="383">
        <v>9085.65</v>
      </c>
      <c r="L50" s="383">
        <v>8964.0499999999993</v>
      </c>
      <c r="M50" s="383">
        <v>0.11459</v>
      </c>
      <c r="N50" s="1"/>
      <c r="O50" s="1"/>
    </row>
    <row r="51" spans="1:15" ht="12.75" customHeight="1">
      <c r="A51" s="31">
        <v>41</v>
      </c>
      <c r="B51" s="382" t="s">
        <v>59</v>
      </c>
      <c r="C51" s="383">
        <v>1065.3</v>
      </c>
      <c r="D51" s="384">
        <v>1063.9000000000001</v>
      </c>
      <c r="E51" s="384">
        <v>1041.3000000000002</v>
      </c>
      <c r="F51" s="384">
        <v>1017.3000000000002</v>
      </c>
      <c r="G51" s="384">
        <v>994.70000000000027</v>
      </c>
      <c r="H51" s="384">
        <v>1087.9000000000001</v>
      </c>
      <c r="I51" s="384">
        <v>1110.5</v>
      </c>
      <c r="J51" s="384">
        <v>1134.5</v>
      </c>
      <c r="K51" s="383">
        <v>1086.5</v>
      </c>
      <c r="L51" s="383">
        <v>1039.9000000000001</v>
      </c>
      <c r="M51" s="383">
        <v>15.11777</v>
      </c>
      <c r="N51" s="1"/>
      <c r="O51" s="1"/>
    </row>
    <row r="52" spans="1:15" ht="12.75" customHeight="1">
      <c r="A52" s="31">
        <v>42</v>
      </c>
      <c r="B52" s="382" t="s">
        <v>60</v>
      </c>
      <c r="C52" s="383">
        <v>732.1</v>
      </c>
      <c r="D52" s="384">
        <v>732.68333333333339</v>
      </c>
      <c r="E52" s="384">
        <v>726.46666666666681</v>
      </c>
      <c r="F52" s="384">
        <v>720.83333333333337</v>
      </c>
      <c r="G52" s="384">
        <v>714.61666666666679</v>
      </c>
      <c r="H52" s="384">
        <v>738.31666666666683</v>
      </c>
      <c r="I52" s="384">
        <v>744.53333333333353</v>
      </c>
      <c r="J52" s="384">
        <v>750.16666666666686</v>
      </c>
      <c r="K52" s="383">
        <v>738.9</v>
      </c>
      <c r="L52" s="383">
        <v>727.05</v>
      </c>
      <c r="M52" s="383">
        <v>10.917730000000001</v>
      </c>
      <c r="N52" s="1"/>
      <c r="O52" s="1"/>
    </row>
    <row r="53" spans="1:15" ht="12.75" customHeight="1">
      <c r="A53" s="31">
        <v>43</v>
      </c>
      <c r="B53" s="382" t="s">
        <v>309</v>
      </c>
      <c r="C53" s="383">
        <v>575.65</v>
      </c>
      <c r="D53" s="384">
        <v>573.55000000000007</v>
      </c>
      <c r="E53" s="384">
        <v>566.10000000000014</v>
      </c>
      <c r="F53" s="384">
        <v>556.55000000000007</v>
      </c>
      <c r="G53" s="384">
        <v>549.10000000000014</v>
      </c>
      <c r="H53" s="384">
        <v>583.10000000000014</v>
      </c>
      <c r="I53" s="384">
        <v>590.55000000000018</v>
      </c>
      <c r="J53" s="384">
        <v>600.10000000000014</v>
      </c>
      <c r="K53" s="383">
        <v>581</v>
      </c>
      <c r="L53" s="383">
        <v>564</v>
      </c>
      <c r="M53" s="383">
        <v>3.6487099999999999</v>
      </c>
      <c r="N53" s="1"/>
      <c r="O53" s="1"/>
    </row>
    <row r="54" spans="1:15" ht="12.75" customHeight="1">
      <c r="A54" s="31">
        <v>44</v>
      </c>
      <c r="B54" s="382" t="s">
        <v>61</v>
      </c>
      <c r="C54" s="383">
        <v>696.35</v>
      </c>
      <c r="D54" s="384">
        <v>691.2833333333333</v>
      </c>
      <c r="E54" s="384">
        <v>684.06666666666661</v>
      </c>
      <c r="F54" s="384">
        <v>671.7833333333333</v>
      </c>
      <c r="G54" s="384">
        <v>664.56666666666661</v>
      </c>
      <c r="H54" s="384">
        <v>703.56666666666661</v>
      </c>
      <c r="I54" s="384">
        <v>710.7833333333333</v>
      </c>
      <c r="J54" s="384">
        <v>723.06666666666661</v>
      </c>
      <c r="K54" s="383">
        <v>698.5</v>
      </c>
      <c r="L54" s="383">
        <v>679</v>
      </c>
      <c r="M54" s="383">
        <v>85.508600000000001</v>
      </c>
      <c r="N54" s="1"/>
      <c r="O54" s="1"/>
    </row>
    <row r="55" spans="1:15" ht="12.75" customHeight="1">
      <c r="A55" s="31">
        <v>45</v>
      </c>
      <c r="B55" s="382" t="s">
        <v>62</v>
      </c>
      <c r="C55" s="383">
        <v>3277.1</v>
      </c>
      <c r="D55" s="384">
        <v>3273.7333333333336</v>
      </c>
      <c r="E55" s="384">
        <v>3254.8666666666672</v>
      </c>
      <c r="F55" s="384">
        <v>3232.6333333333337</v>
      </c>
      <c r="G55" s="384">
        <v>3213.7666666666673</v>
      </c>
      <c r="H55" s="384">
        <v>3295.9666666666672</v>
      </c>
      <c r="I55" s="384">
        <v>3314.8333333333339</v>
      </c>
      <c r="J55" s="384">
        <v>3337.0666666666671</v>
      </c>
      <c r="K55" s="383">
        <v>3292.6</v>
      </c>
      <c r="L55" s="383">
        <v>3251.5</v>
      </c>
      <c r="M55" s="383">
        <v>2.6667999999999998</v>
      </c>
      <c r="N55" s="1"/>
      <c r="O55" s="1"/>
    </row>
    <row r="56" spans="1:15" ht="12.75" customHeight="1">
      <c r="A56" s="31">
        <v>46</v>
      </c>
      <c r="B56" s="382" t="s">
        <v>313</v>
      </c>
      <c r="C56" s="383">
        <v>198.3</v>
      </c>
      <c r="D56" s="384">
        <v>199</v>
      </c>
      <c r="E56" s="384">
        <v>196.95</v>
      </c>
      <c r="F56" s="384">
        <v>195.6</v>
      </c>
      <c r="G56" s="384">
        <v>193.54999999999998</v>
      </c>
      <c r="H56" s="384">
        <v>200.35</v>
      </c>
      <c r="I56" s="384">
        <v>202.4</v>
      </c>
      <c r="J56" s="384">
        <v>203.75</v>
      </c>
      <c r="K56" s="383">
        <v>201.05</v>
      </c>
      <c r="L56" s="383">
        <v>197.65</v>
      </c>
      <c r="M56" s="383">
        <v>5.2584600000000004</v>
      </c>
      <c r="N56" s="1"/>
      <c r="O56" s="1"/>
    </row>
    <row r="57" spans="1:15" ht="12.75" customHeight="1">
      <c r="A57" s="31">
        <v>47</v>
      </c>
      <c r="B57" s="382" t="s">
        <v>314</v>
      </c>
      <c r="C57" s="383">
        <v>1288.1500000000001</v>
      </c>
      <c r="D57" s="384">
        <v>1293.9666666666669</v>
      </c>
      <c r="E57" s="384">
        <v>1270.2333333333338</v>
      </c>
      <c r="F57" s="384">
        <v>1252.3166666666668</v>
      </c>
      <c r="G57" s="384">
        <v>1228.5833333333337</v>
      </c>
      <c r="H57" s="384">
        <v>1311.8833333333339</v>
      </c>
      <c r="I57" s="384">
        <v>1335.616666666667</v>
      </c>
      <c r="J57" s="384">
        <v>1353.533333333334</v>
      </c>
      <c r="K57" s="383">
        <v>1317.7</v>
      </c>
      <c r="L57" s="383">
        <v>1276.05</v>
      </c>
      <c r="M57" s="383">
        <v>1.1738200000000001</v>
      </c>
      <c r="N57" s="1"/>
      <c r="O57" s="1"/>
    </row>
    <row r="58" spans="1:15" ht="12.75" customHeight="1">
      <c r="A58" s="31">
        <v>48</v>
      </c>
      <c r="B58" s="382" t="s">
        <v>64</v>
      </c>
      <c r="C58" s="383">
        <v>16981.3</v>
      </c>
      <c r="D58" s="384">
        <v>16809.266666666666</v>
      </c>
      <c r="E58" s="384">
        <v>16578.533333333333</v>
      </c>
      <c r="F58" s="384">
        <v>16175.766666666666</v>
      </c>
      <c r="G58" s="384">
        <v>15945.033333333333</v>
      </c>
      <c r="H58" s="384">
        <v>17212.033333333333</v>
      </c>
      <c r="I58" s="384">
        <v>17442.766666666663</v>
      </c>
      <c r="J58" s="384">
        <v>17845.533333333333</v>
      </c>
      <c r="K58" s="383">
        <v>17040</v>
      </c>
      <c r="L58" s="383">
        <v>16406.5</v>
      </c>
      <c r="M58" s="383">
        <v>2.71061</v>
      </c>
      <c r="N58" s="1"/>
      <c r="O58" s="1"/>
    </row>
    <row r="59" spans="1:15" ht="12" customHeight="1">
      <c r="A59" s="31">
        <v>49</v>
      </c>
      <c r="B59" s="382" t="s">
        <v>246</v>
      </c>
      <c r="C59" s="383">
        <v>5349.85</v>
      </c>
      <c r="D59" s="384">
        <v>5344.0333333333338</v>
      </c>
      <c r="E59" s="384">
        <v>5248.4666666666672</v>
      </c>
      <c r="F59" s="384">
        <v>5147.083333333333</v>
      </c>
      <c r="G59" s="384">
        <v>5051.5166666666664</v>
      </c>
      <c r="H59" s="384">
        <v>5445.4166666666679</v>
      </c>
      <c r="I59" s="384">
        <v>5540.9833333333354</v>
      </c>
      <c r="J59" s="384">
        <v>5642.3666666666686</v>
      </c>
      <c r="K59" s="383">
        <v>5439.6</v>
      </c>
      <c r="L59" s="383">
        <v>5242.6499999999996</v>
      </c>
      <c r="M59" s="383">
        <v>0.39245999999999998</v>
      </c>
      <c r="N59" s="1"/>
      <c r="O59" s="1"/>
    </row>
    <row r="60" spans="1:15" ht="12.75" customHeight="1">
      <c r="A60" s="31">
        <v>50</v>
      </c>
      <c r="B60" s="382" t="s">
        <v>65</v>
      </c>
      <c r="C60" s="383">
        <v>7219.6</v>
      </c>
      <c r="D60" s="384">
        <v>7146.1833333333334</v>
      </c>
      <c r="E60" s="384">
        <v>7048.416666666667</v>
      </c>
      <c r="F60" s="384">
        <v>6877.2333333333336</v>
      </c>
      <c r="G60" s="384">
        <v>6779.4666666666672</v>
      </c>
      <c r="H60" s="384">
        <v>7317.3666666666668</v>
      </c>
      <c r="I60" s="384">
        <v>7415.1333333333332</v>
      </c>
      <c r="J60" s="384">
        <v>7586.3166666666666</v>
      </c>
      <c r="K60" s="383">
        <v>7243.95</v>
      </c>
      <c r="L60" s="383">
        <v>6975</v>
      </c>
      <c r="M60" s="383">
        <v>12.69725</v>
      </c>
      <c r="N60" s="1"/>
      <c r="O60" s="1"/>
    </row>
    <row r="61" spans="1:15" ht="12.75" customHeight="1">
      <c r="A61" s="31">
        <v>51</v>
      </c>
      <c r="B61" s="382" t="s">
        <v>315</v>
      </c>
      <c r="C61" s="383">
        <v>3720.25</v>
      </c>
      <c r="D61" s="384">
        <v>3645.1666666666665</v>
      </c>
      <c r="E61" s="384">
        <v>3540.333333333333</v>
      </c>
      <c r="F61" s="384">
        <v>3360.4166666666665</v>
      </c>
      <c r="G61" s="384">
        <v>3255.583333333333</v>
      </c>
      <c r="H61" s="384">
        <v>3825.083333333333</v>
      </c>
      <c r="I61" s="384">
        <v>3929.9166666666661</v>
      </c>
      <c r="J61" s="384">
        <v>4109.833333333333</v>
      </c>
      <c r="K61" s="383">
        <v>3750</v>
      </c>
      <c r="L61" s="383">
        <v>3465.25</v>
      </c>
      <c r="M61" s="383">
        <v>3.7046399999999999</v>
      </c>
      <c r="N61" s="1"/>
      <c r="O61" s="1"/>
    </row>
    <row r="62" spans="1:15" ht="12.75" customHeight="1">
      <c r="A62" s="31">
        <v>52</v>
      </c>
      <c r="B62" s="382" t="s">
        <v>66</v>
      </c>
      <c r="C62" s="383">
        <v>2327.4499999999998</v>
      </c>
      <c r="D62" s="384">
        <v>2320.8166666666666</v>
      </c>
      <c r="E62" s="384">
        <v>2306.6333333333332</v>
      </c>
      <c r="F62" s="384">
        <v>2285.8166666666666</v>
      </c>
      <c r="G62" s="384">
        <v>2271.6333333333332</v>
      </c>
      <c r="H62" s="384">
        <v>2341.6333333333332</v>
      </c>
      <c r="I62" s="384">
        <v>2355.8166666666666</v>
      </c>
      <c r="J62" s="384">
        <v>2376.6333333333332</v>
      </c>
      <c r="K62" s="383">
        <v>2335</v>
      </c>
      <c r="L62" s="383">
        <v>2300</v>
      </c>
      <c r="M62" s="383">
        <v>1.2847</v>
      </c>
      <c r="N62" s="1"/>
      <c r="O62" s="1"/>
    </row>
    <row r="63" spans="1:15" ht="12.75" customHeight="1">
      <c r="A63" s="31">
        <v>53</v>
      </c>
      <c r="B63" s="382" t="s">
        <v>316</v>
      </c>
      <c r="C63" s="383">
        <v>374.3</v>
      </c>
      <c r="D63" s="384">
        <v>370.66666666666669</v>
      </c>
      <c r="E63" s="384">
        <v>365.83333333333337</v>
      </c>
      <c r="F63" s="384">
        <v>357.36666666666667</v>
      </c>
      <c r="G63" s="384">
        <v>352.53333333333336</v>
      </c>
      <c r="H63" s="384">
        <v>379.13333333333338</v>
      </c>
      <c r="I63" s="384">
        <v>383.96666666666675</v>
      </c>
      <c r="J63" s="384">
        <v>392.43333333333339</v>
      </c>
      <c r="K63" s="383">
        <v>375.5</v>
      </c>
      <c r="L63" s="383">
        <v>362.2</v>
      </c>
      <c r="M63" s="383">
        <v>21.18488</v>
      </c>
      <c r="N63" s="1"/>
      <c r="O63" s="1"/>
    </row>
    <row r="64" spans="1:15" ht="12.75" customHeight="1">
      <c r="A64" s="31">
        <v>54</v>
      </c>
      <c r="B64" s="382" t="s">
        <v>67</v>
      </c>
      <c r="C64" s="383">
        <v>252.4</v>
      </c>
      <c r="D64" s="384">
        <v>253.19999999999996</v>
      </c>
      <c r="E64" s="384">
        <v>248.39999999999992</v>
      </c>
      <c r="F64" s="384">
        <v>244.39999999999995</v>
      </c>
      <c r="G64" s="384">
        <v>239.59999999999991</v>
      </c>
      <c r="H64" s="384">
        <v>257.19999999999993</v>
      </c>
      <c r="I64" s="384">
        <v>261.99999999999994</v>
      </c>
      <c r="J64" s="384">
        <v>265.99999999999994</v>
      </c>
      <c r="K64" s="383">
        <v>258</v>
      </c>
      <c r="L64" s="383">
        <v>249.2</v>
      </c>
      <c r="M64" s="383">
        <v>118.53152</v>
      </c>
      <c r="N64" s="1"/>
      <c r="O64" s="1"/>
    </row>
    <row r="65" spans="1:15" ht="12.75" customHeight="1">
      <c r="A65" s="31">
        <v>55</v>
      </c>
      <c r="B65" s="382" t="s">
        <v>68</v>
      </c>
      <c r="C65" s="383">
        <v>83.8</v>
      </c>
      <c r="D65" s="384">
        <v>83.166666666666657</v>
      </c>
      <c r="E65" s="384">
        <v>82.23333333333332</v>
      </c>
      <c r="F65" s="384">
        <v>80.666666666666657</v>
      </c>
      <c r="G65" s="384">
        <v>79.73333333333332</v>
      </c>
      <c r="H65" s="384">
        <v>84.73333333333332</v>
      </c>
      <c r="I65" s="384">
        <v>85.666666666666657</v>
      </c>
      <c r="J65" s="384">
        <v>87.23333333333332</v>
      </c>
      <c r="K65" s="383">
        <v>84.1</v>
      </c>
      <c r="L65" s="383">
        <v>81.599999999999994</v>
      </c>
      <c r="M65" s="383">
        <v>211.77305999999999</v>
      </c>
      <c r="N65" s="1"/>
      <c r="O65" s="1"/>
    </row>
    <row r="66" spans="1:15" ht="12.75" customHeight="1">
      <c r="A66" s="31">
        <v>56</v>
      </c>
      <c r="B66" s="382" t="s">
        <v>247</v>
      </c>
      <c r="C66" s="383">
        <v>52.65</v>
      </c>
      <c r="D66" s="384">
        <v>52.283333333333331</v>
      </c>
      <c r="E66" s="384">
        <v>51.766666666666666</v>
      </c>
      <c r="F66" s="384">
        <v>50.883333333333333</v>
      </c>
      <c r="G66" s="384">
        <v>50.366666666666667</v>
      </c>
      <c r="H66" s="384">
        <v>53.166666666666664</v>
      </c>
      <c r="I66" s="384">
        <v>53.68333333333333</v>
      </c>
      <c r="J66" s="384">
        <v>54.566666666666663</v>
      </c>
      <c r="K66" s="383">
        <v>52.8</v>
      </c>
      <c r="L66" s="383">
        <v>51.4</v>
      </c>
      <c r="M66" s="383">
        <v>42.04439</v>
      </c>
      <c r="N66" s="1"/>
      <c r="O66" s="1"/>
    </row>
    <row r="67" spans="1:15" ht="12.75" customHeight="1">
      <c r="A67" s="31">
        <v>57</v>
      </c>
      <c r="B67" s="382" t="s">
        <v>310</v>
      </c>
      <c r="C67" s="383">
        <v>3002.8</v>
      </c>
      <c r="D67" s="384">
        <v>3009.25</v>
      </c>
      <c r="E67" s="384">
        <v>2970.6</v>
      </c>
      <c r="F67" s="384">
        <v>2938.4</v>
      </c>
      <c r="G67" s="384">
        <v>2899.75</v>
      </c>
      <c r="H67" s="384">
        <v>3041.45</v>
      </c>
      <c r="I67" s="384">
        <v>3080.0999999999995</v>
      </c>
      <c r="J67" s="384">
        <v>3112.2999999999997</v>
      </c>
      <c r="K67" s="383">
        <v>3047.9</v>
      </c>
      <c r="L67" s="383">
        <v>2977.05</v>
      </c>
      <c r="M67" s="383">
        <v>0.40145999999999998</v>
      </c>
      <c r="N67" s="1"/>
      <c r="O67" s="1"/>
    </row>
    <row r="68" spans="1:15" ht="12.75" customHeight="1">
      <c r="A68" s="31">
        <v>58</v>
      </c>
      <c r="B68" s="382" t="s">
        <v>69</v>
      </c>
      <c r="C68" s="383">
        <v>1859.1</v>
      </c>
      <c r="D68" s="384">
        <v>1865</v>
      </c>
      <c r="E68" s="384">
        <v>1846.3</v>
      </c>
      <c r="F68" s="384">
        <v>1833.5</v>
      </c>
      <c r="G68" s="384">
        <v>1814.8</v>
      </c>
      <c r="H68" s="384">
        <v>1877.8</v>
      </c>
      <c r="I68" s="384">
        <v>1896.4999999999998</v>
      </c>
      <c r="J68" s="384">
        <v>1909.3</v>
      </c>
      <c r="K68" s="383">
        <v>1883.7</v>
      </c>
      <c r="L68" s="383">
        <v>1852.2</v>
      </c>
      <c r="M68" s="383">
        <v>5.8338999999999999</v>
      </c>
      <c r="N68" s="1"/>
      <c r="O68" s="1"/>
    </row>
    <row r="69" spans="1:15" ht="12.75" customHeight="1">
      <c r="A69" s="31">
        <v>59</v>
      </c>
      <c r="B69" s="382" t="s">
        <v>318</v>
      </c>
      <c r="C69" s="383">
        <v>4959.25</v>
      </c>
      <c r="D69" s="384">
        <v>4970.416666666667</v>
      </c>
      <c r="E69" s="384">
        <v>4910.8333333333339</v>
      </c>
      <c r="F69" s="384">
        <v>4862.416666666667</v>
      </c>
      <c r="G69" s="384">
        <v>4802.8333333333339</v>
      </c>
      <c r="H69" s="384">
        <v>5018.8333333333339</v>
      </c>
      <c r="I69" s="384">
        <v>5078.4166666666679</v>
      </c>
      <c r="J69" s="384">
        <v>5126.8333333333339</v>
      </c>
      <c r="K69" s="383">
        <v>5030</v>
      </c>
      <c r="L69" s="383">
        <v>4922</v>
      </c>
      <c r="M69" s="383">
        <v>0.29941000000000001</v>
      </c>
      <c r="N69" s="1"/>
      <c r="O69" s="1"/>
    </row>
    <row r="70" spans="1:15" ht="12.75" customHeight="1">
      <c r="A70" s="31">
        <v>60</v>
      </c>
      <c r="B70" s="382" t="s">
        <v>248</v>
      </c>
      <c r="C70" s="383">
        <v>1111.5999999999999</v>
      </c>
      <c r="D70" s="384">
        <v>1116.4333333333334</v>
      </c>
      <c r="E70" s="384">
        <v>1101.2166666666667</v>
      </c>
      <c r="F70" s="384">
        <v>1090.8333333333333</v>
      </c>
      <c r="G70" s="384">
        <v>1075.6166666666666</v>
      </c>
      <c r="H70" s="384">
        <v>1126.8166666666668</v>
      </c>
      <c r="I70" s="384">
        <v>1142.0333333333335</v>
      </c>
      <c r="J70" s="384">
        <v>1152.416666666667</v>
      </c>
      <c r="K70" s="383">
        <v>1131.6500000000001</v>
      </c>
      <c r="L70" s="383">
        <v>1106.05</v>
      </c>
      <c r="M70" s="383">
        <v>0.28495999999999999</v>
      </c>
      <c r="N70" s="1"/>
      <c r="O70" s="1"/>
    </row>
    <row r="71" spans="1:15" ht="12.75" customHeight="1">
      <c r="A71" s="31">
        <v>61</v>
      </c>
      <c r="B71" s="382" t="s">
        <v>319</v>
      </c>
      <c r="C71" s="383">
        <v>391.45</v>
      </c>
      <c r="D71" s="384">
        <v>391.61666666666662</v>
      </c>
      <c r="E71" s="384">
        <v>387.78333333333325</v>
      </c>
      <c r="F71" s="384">
        <v>384.11666666666662</v>
      </c>
      <c r="G71" s="384">
        <v>380.28333333333325</v>
      </c>
      <c r="H71" s="384">
        <v>395.28333333333325</v>
      </c>
      <c r="I71" s="384">
        <v>399.11666666666662</v>
      </c>
      <c r="J71" s="384">
        <v>402.78333333333325</v>
      </c>
      <c r="K71" s="383">
        <v>395.45</v>
      </c>
      <c r="L71" s="383">
        <v>387.95</v>
      </c>
      <c r="M71" s="383">
        <v>1.16181</v>
      </c>
      <c r="N71" s="1"/>
      <c r="O71" s="1"/>
    </row>
    <row r="72" spans="1:15" ht="12.75" customHeight="1">
      <c r="A72" s="31">
        <v>62</v>
      </c>
      <c r="B72" s="382" t="s">
        <v>71</v>
      </c>
      <c r="C72" s="383">
        <v>211.25</v>
      </c>
      <c r="D72" s="384">
        <v>210.98333333333335</v>
      </c>
      <c r="E72" s="384">
        <v>209.76666666666671</v>
      </c>
      <c r="F72" s="384">
        <v>208.28333333333336</v>
      </c>
      <c r="G72" s="384">
        <v>207.06666666666672</v>
      </c>
      <c r="H72" s="384">
        <v>212.4666666666667</v>
      </c>
      <c r="I72" s="384">
        <v>213.68333333333334</v>
      </c>
      <c r="J72" s="384">
        <v>215.16666666666669</v>
      </c>
      <c r="K72" s="383">
        <v>212.2</v>
      </c>
      <c r="L72" s="383">
        <v>209.5</v>
      </c>
      <c r="M72" s="383">
        <v>29.914470000000001</v>
      </c>
      <c r="N72" s="1"/>
      <c r="O72" s="1"/>
    </row>
    <row r="73" spans="1:15" ht="12.75" customHeight="1">
      <c r="A73" s="31">
        <v>63</v>
      </c>
      <c r="B73" s="382" t="s">
        <v>311</v>
      </c>
      <c r="C73" s="383">
        <v>1635.85</v>
      </c>
      <c r="D73" s="384">
        <v>1645</v>
      </c>
      <c r="E73" s="384">
        <v>1620.85</v>
      </c>
      <c r="F73" s="384">
        <v>1605.85</v>
      </c>
      <c r="G73" s="384">
        <v>1581.6999999999998</v>
      </c>
      <c r="H73" s="384">
        <v>1660</v>
      </c>
      <c r="I73" s="384">
        <v>1684.15</v>
      </c>
      <c r="J73" s="384">
        <v>1699.15</v>
      </c>
      <c r="K73" s="383">
        <v>1669.15</v>
      </c>
      <c r="L73" s="383">
        <v>1630</v>
      </c>
      <c r="M73" s="383">
        <v>1.57091</v>
      </c>
      <c r="N73" s="1"/>
      <c r="O73" s="1"/>
    </row>
    <row r="74" spans="1:15" ht="12.75" customHeight="1">
      <c r="A74" s="31">
        <v>64</v>
      </c>
      <c r="B74" s="382" t="s">
        <v>72</v>
      </c>
      <c r="C74" s="383">
        <v>776.4</v>
      </c>
      <c r="D74" s="384">
        <v>775.56666666666661</v>
      </c>
      <c r="E74" s="384">
        <v>767.83333333333326</v>
      </c>
      <c r="F74" s="384">
        <v>759.26666666666665</v>
      </c>
      <c r="G74" s="384">
        <v>751.5333333333333</v>
      </c>
      <c r="H74" s="384">
        <v>784.13333333333321</v>
      </c>
      <c r="I74" s="384">
        <v>791.86666666666656</v>
      </c>
      <c r="J74" s="384">
        <v>800.43333333333317</v>
      </c>
      <c r="K74" s="383">
        <v>783.3</v>
      </c>
      <c r="L74" s="383">
        <v>767</v>
      </c>
      <c r="M74" s="383">
        <v>3.0415700000000001</v>
      </c>
      <c r="N74" s="1"/>
      <c r="O74" s="1"/>
    </row>
    <row r="75" spans="1:15" ht="12.75" customHeight="1">
      <c r="A75" s="31">
        <v>65</v>
      </c>
      <c r="B75" s="382" t="s">
        <v>73</v>
      </c>
      <c r="C75" s="383">
        <v>710.9</v>
      </c>
      <c r="D75" s="384">
        <v>707.58333333333337</v>
      </c>
      <c r="E75" s="384">
        <v>700.81666666666672</v>
      </c>
      <c r="F75" s="384">
        <v>690.73333333333335</v>
      </c>
      <c r="G75" s="384">
        <v>683.9666666666667</v>
      </c>
      <c r="H75" s="384">
        <v>717.66666666666674</v>
      </c>
      <c r="I75" s="384">
        <v>724.43333333333339</v>
      </c>
      <c r="J75" s="384">
        <v>734.51666666666677</v>
      </c>
      <c r="K75" s="383">
        <v>714.35</v>
      </c>
      <c r="L75" s="383">
        <v>697.5</v>
      </c>
      <c r="M75" s="383">
        <v>11.77051</v>
      </c>
      <c r="N75" s="1"/>
      <c r="O75" s="1"/>
    </row>
    <row r="76" spans="1:15" ht="12.75" customHeight="1">
      <c r="A76" s="31">
        <v>66</v>
      </c>
      <c r="B76" s="382" t="s">
        <v>320</v>
      </c>
      <c r="C76" s="383">
        <v>11887.3</v>
      </c>
      <c r="D76" s="384">
        <v>11943.233333333332</v>
      </c>
      <c r="E76" s="384">
        <v>11686.466666666664</v>
      </c>
      <c r="F76" s="384">
        <v>11485.633333333331</v>
      </c>
      <c r="G76" s="384">
        <v>11228.866666666663</v>
      </c>
      <c r="H76" s="384">
        <v>12144.066666666664</v>
      </c>
      <c r="I76" s="384">
        <v>12400.83333333333</v>
      </c>
      <c r="J76" s="384">
        <v>12601.666666666664</v>
      </c>
      <c r="K76" s="383">
        <v>12200</v>
      </c>
      <c r="L76" s="383">
        <v>11742.4</v>
      </c>
      <c r="M76" s="383">
        <v>8.9770000000000003E-2</v>
      </c>
      <c r="N76" s="1"/>
      <c r="O76" s="1"/>
    </row>
    <row r="77" spans="1:15" ht="12.75" customHeight="1">
      <c r="A77" s="31">
        <v>67</v>
      </c>
      <c r="B77" s="382" t="s">
        <v>75</v>
      </c>
      <c r="C77" s="383">
        <v>691.3</v>
      </c>
      <c r="D77" s="384">
        <v>689</v>
      </c>
      <c r="E77" s="384">
        <v>685.4</v>
      </c>
      <c r="F77" s="384">
        <v>679.5</v>
      </c>
      <c r="G77" s="384">
        <v>675.9</v>
      </c>
      <c r="H77" s="384">
        <v>694.9</v>
      </c>
      <c r="I77" s="384">
        <v>698.49999999999989</v>
      </c>
      <c r="J77" s="384">
        <v>704.4</v>
      </c>
      <c r="K77" s="383">
        <v>692.6</v>
      </c>
      <c r="L77" s="383">
        <v>683.1</v>
      </c>
      <c r="M77" s="383">
        <v>29.398330000000001</v>
      </c>
      <c r="N77" s="1"/>
      <c r="O77" s="1"/>
    </row>
    <row r="78" spans="1:15" ht="12.75" customHeight="1">
      <c r="A78" s="31">
        <v>68</v>
      </c>
      <c r="B78" s="382" t="s">
        <v>76</v>
      </c>
      <c r="C78" s="383">
        <v>60.7</v>
      </c>
      <c r="D78" s="384">
        <v>60.133333333333333</v>
      </c>
      <c r="E78" s="384">
        <v>59.316666666666663</v>
      </c>
      <c r="F78" s="384">
        <v>57.93333333333333</v>
      </c>
      <c r="G78" s="384">
        <v>57.11666666666666</v>
      </c>
      <c r="H78" s="384">
        <v>61.516666666666666</v>
      </c>
      <c r="I78" s="384">
        <v>62.333333333333343</v>
      </c>
      <c r="J78" s="384">
        <v>63.716666666666669</v>
      </c>
      <c r="K78" s="383">
        <v>60.95</v>
      </c>
      <c r="L78" s="383">
        <v>58.75</v>
      </c>
      <c r="M78" s="383">
        <v>269.98477000000003</v>
      </c>
      <c r="N78" s="1"/>
      <c r="O78" s="1"/>
    </row>
    <row r="79" spans="1:15" ht="12.75" customHeight="1">
      <c r="A79" s="31">
        <v>69</v>
      </c>
      <c r="B79" s="382" t="s">
        <v>77</v>
      </c>
      <c r="C79" s="383">
        <v>362.75</v>
      </c>
      <c r="D79" s="384">
        <v>364.13333333333338</v>
      </c>
      <c r="E79" s="384">
        <v>360.76666666666677</v>
      </c>
      <c r="F79" s="384">
        <v>358.78333333333336</v>
      </c>
      <c r="G79" s="384">
        <v>355.41666666666674</v>
      </c>
      <c r="H79" s="384">
        <v>366.11666666666679</v>
      </c>
      <c r="I79" s="384">
        <v>369.48333333333346</v>
      </c>
      <c r="J79" s="384">
        <v>371.46666666666681</v>
      </c>
      <c r="K79" s="383">
        <v>367.5</v>
      </c>
      <c r="L79" s="383">
        <v>362.15</v>
      </c>
      <c r="M79" s="383">
        <v>8.68445</v>
      </c>
      <c r="N79" s="1"/>
      <c r="O79" s="1"/>
    </row>
    <row r="80" spans="1:15" ht="12.75" customHeight="1">
      <c r="A80" s="31">
        <v>70</v>
      </c>
      <c r="B80" s="382" t="s">
        <v>321</v>
      </c>
      <c r="C80" s="383">
        <v>1427.85</v>
      </c>
      <c r="D80" s="384">
        <v>1431.5833333333333</v>
      </c>
      <c r="E80" s="384">
        <v>1413.2666666666664</v>
      </c>
      <c r="F80" s="384">
        <v>1398.6833333333332</v>
      </c>
      <c r="G80" s="384">
        <v>1380.3666666666663</v>
      </c>
      <c r="H80" s="384">
        <v>1446.1666666666665</v>
      </c>
      <c r="I80" s="384">
        <v>1464.4833333333336</v>
      </c>
      <c r="J80" s="384">
        <v>1479.0666666666666</v>
      </c>
      <c r="K80" s="383">
        <v>1449.9</v>
      </c>
      <c r="L80" s="383">
        <v>1417</v>
      </c>
      <c r="M80" s="383">
        <v>0.67869999999999997</v>
      </c>
      <c r="N80" s="1"/>
      <c r="O80" s="1"/>
    </row>
    <row r="81" spans="1:15" ht="12.75" customHeight="1">
      <c r="A81" s="31">
        <v>71</v>
      </c>
      <c r="B81" s="382" t="s">
        <v>323</v>
      </c>
      <c r="C81" s="383">
        <v>6451.45</v>
      </c>
      <c r="D81" s="384">
        <v>6394.1833333333343</v>
      </c>
      <c r="E81" s="384">
        <v>6318.3666666666686</v>
      </c>
      <c r="F81" s="384">
        <v>6185.2833333333347</v>
      </c>
      <c r="G81" s="384">
        <v>6109.466666666669</v>
      </c>
      <c r="H81" s="384">
        <v>6527.2666666666682</v>
      </c>
      <c r="I81" s="384">
        <v>6603.0833333333339</v>
      </c>
      <c r="J81" s="384">
        <v>6736.1666666666679</v>
      </c>
      <c r="K81" s="383">
        <v>6470</v>
      </c>
      <c r="L81" s="383">
        <v>6261.1</v>
      </c>
      <c r="M81" s="383">
        <v>0.17801</v>
      </c>
      <c r="N81" s="1"/>
      <c r="O81" s="1"/>
    </row>
    <row r="82" spans="1:15" ht="12.75" customHeight="1">
      <c r="A82" s="31">
        <v>72</v>
      </c>
      <c r="B82" s="382" t="s">
        <v>324</v>
      </c>
      <c r="C82" s="383">
        <v>1015.3</v>
      </c>
      <c r="D82" s="384">
        <v>1017.8166666666666</v>
      </c>
      <c r="E82" s="384">
        <v>1007.6333333333332</v>
      </c>
      <c r="F82" s="384">
        <v>999.96666666666658</v>
      </c>
      <c r="G82" s="384">
        <v>989.78333333333319</v>
      </c>
      <c r="H82" s="384">
        <v>1025.4833333333331</v>
      </c>
      <c r="I82" s="384">
        <v>1035.6666666666665</v>
      </c>
      <c r="J82" s="384">
        <v>1043.3333333333333</v>
      </c>
      <c r="K82" s="383">
        <v>1028</v>
      </c>
      <c r="L82" s="383">
        <v>1010.15</v>
      </c>
      <c r="M82" s="383">
        <v>0.24221000000000001</v>
      </c>
      <c r="N82" s="1"/>
      <c r="O82" s="1"/>
    </row>
    <row r="83" spans="1:15" ht="12.75" customHeight="1">
      <c r="A83" s="31">
        <v>73</v>
      </c>
      <c r="B83" s="382" t="s">
        <v>78</v>
      </c>
      <c r="C83" s="383">
        <v>17292.900000000001</v>
      </c>
      <c r="D83" s="384">
        <v>17347.683333333334</v>
      </c>
      <c r="E83" s="384">
        <v>17195.416666666668</v>
      </c>
      <c r="F83" s="384">
        <v>17097.933333333334</v>
      </c>
      <c r="G83" s="384">
        <v>16945.666666666668</v>
      </c>
      <c r="H83" s="384">
        <v>17445.166666666668</v>
      </c>
      <c r="I83" s="384">
        <v>17597.433333333331</v>
      </c>
      <c r="J83" s="384">
        <v>17694.916666666668</v>
      </c>
      <c r="K83" s="383">
        <v>17499.95</v>
      </c>
      <c r="L83" s="383">
        <v>17250.2</v>
      </c>
      <c r="M83" s="383">
        <v>0.26613999999999999</v>
      </c>
      <c r="N83" s="1"/>
      <c r="O83" s="1"/>
    </row>
    <row r="84" spans="1:15" ht="12.75" customHeight="1">
      <c r="A84" s="31">
        <v>74</v>
      </c>
      <c r="B84" s="382" t="s">
        <v>80</v>
      </c>
      <c r="C84" s="383">
        <v>386.1</v>
      </c>
      <c r="D84" s="384">
        <v>385.7</v>
      </c>
      <c r="E84" s="384">
        <v>384.4</v>
      </c>
      <c r="F84" s="384">
        <v>382.7</v>
      </c>
      <c r="G84" s="384">
        <v>381.4</v>
      </c>
      <c r="H84" s="384">
        <v>387.4</v>
      </c>
      <c r="I84" s="384">
        <v>388.70000000000005</v>
      </c>
      <c r="J84" s="384">
        <v>390.4</v>
      </c>
      <c r="K84" s="383">
        <v>387</v>
      </c>
      <c r="L84" s="383">
        <v>384</v>
      </c>
      <c r="M84" s="383">
        <v>32.341920000000002</v>
      </c>
      <c r="N84" s="1"/>
      <c r="O84" s="1"/>
    </row>
    <row r="85" spans="1:15" ht="12.75" customHeight="1">
      <c r="A85" s="31">
        <v>75</v>
      </c>
      <c r="B85" s="382" t="s">
        <v>325</v>
      </c>
      <c r="C85" s="383">
        <v>494.05</v>
      </c>
      <c r="D85" s="384">
        <v>492.9666666666667</v>
      </c>
      <c r="E85" s="384">
        <v>486.93333333333339</v>
      </c>
      <c r="F85" s="384">
        <v>479.81666666666672</v>
      </c>
      <c r="G85" s="384">
        <v>473.78333333333342</v>
      </c>
      <c r="H85" s="384">
        <v>500.08333333333337</v>
      </c>
      <c r="I85" s="384">
        <v>506.11666666666667</v>
      </c>
      <c r="J85" s="384">
        <v>513.23333333333335</v>
      </c>
      <c r="K85" s="383">
        <v>499</v>
      </c>
      <c r="L85" s="383">
        <v>485.85</v>
      </c>
      <c r="M85" s="383">
        <v>4.6410499999999999</v>
      </c>
      <c r="N85" s="1"/>
      <c r="O85" s="1"/>
    </row>
    <row r="86" spans="1:15" ht="12.75" customHeight="1">
      <c r="A86" s="31">
        <v>76</v>
      </c>
      <c r="B86" s="382" t="s">
        <v>81</v>
      </c>
      <c r="C86" s="383">
        <v>3617.55</v>
      </c>
      <c r="D86" s="384">
        <v>3608.5833333333335</v>
      </c>
      <c r="E86" s="384">
        <v>3591.166666666667</v>
      </c>
      <c r="F86" s="384">
        <v>3564.7833333333333</v>
      </c>
      <c r="G86" s="384">
        <v>3547.3666666666668</v>
      </c>
      <c r="H86" s="384">
        <v>3634.9666666666672</v>
      </c>
      <c r="I86" s="384">
        <v>3652.3833333333341</v>
      </c>
      <c r="J86" s="384">
        <v>3678.7666666666673</v>
      </c>
      <c r="K86" s="383">
        <v>3626</v>
      </c>
      <c r="L86" s="383">
        <v>3582.2</v>
      </c>
      <c r="M86" s="383">
        <v>1.4968900000000001</v>
      </c>
      <c r="N86" s="1"/>
      <c r="O86" s="1"/>
    </row>
    <row r="87" spans="1:15" ht="12.75" customHeight="1">
      <c r="A87" s="31">
        <v>77</v>
      </c>
      <c r="B87" s="382" t="s">
        <v>312</v>
      </c>
      <c r="C87" s="383">
        <v>1906</v>
      </c>
      <c r="D87" s="384">
        <v>1911.1833333333332</v>
      </c>
      <c r="E87" s="384">
        <v>1896.4166666666663</v>
      </c>
      <c r="F87" s="384">
        <v>1886.833333333333</v>
      </c>
      <c r="G87" s="384">
        <v>1872.0666666666662</v>
      </c>
      <c r="H87" s="384">
        <v>1920.7666666666664</v>
      </c>
      <c r="I87" s="384">
        <v>1935.5333333333333</v>
      </c>
      <c r="J87" s="384">
        <v>1945.1166666666666</v>
      </c>
      <c r="K87" s="383">
        <v>1925.95</v>
      </c>
      <c r="L87" s="383">
        <v>1901.6</v>
      </c>
      <c r="M87" s="383">
        <v>4.3896600000000001</v>
      </c>
      <c r="N87" s="1"/>
      <c r="O87" s="1"/>
    </row>
    <row r="88" spans="1:15" ht="12.75" customHeight="1">
      <c r="A88" s="31">
        <v>78</v>
      </c>
      <c r="B88" s="382" t="s">
        <v>322</v>
      </c>
      <c r="C88" s="383">
        <v>566.95000000000005</v>
      </c>
      <c r="D88" s="384">
        <v>561.51666666666677</v>
      </c>
      <c r="E88" s="384">
        <v>552.08333333333348</v>
      </c>
      <c r="F88" s="384">
        <v>537.2166666666667</v>
      </c>
      <c r="G88" s="384">
        <v>527.78333333333342</v>
      </c>
      <c r="H88" s="384">
        <v>576.38333333333355</v>
      </c>
      <c r="I88" s="384">
        <v>585.81666666666672</v>
      </c>
      <c r="J88" s="384">
        <v>600.68333333333362</v>
      </c>
      <c r="K88" s="383">
        <v>570.95000000000005</v>
      </c>
      <c r="L88" s="383">
        <v>546.65</v>
      </c>
      <c r="M88" s="383">
        <v>61.174149999999997</v>
      </c>
      <c r="N88" s="1"/>
      <c r="O88" s="1"/>
    </row>
    <row r="89" spans="1:15" ht="12.75" customHeight="1">
      <c r="A89" s="31">
        <v>79</v>
      </c>
      <c r="B89" s="382" t="s">
        <v>326</v>
      </c>
      <c r="C89" s="383">
        <v>142.25</v>
      </c>
      <c r="D89" s="384">
        <v>142.1</v>
      </c>
      <c r="E89" s="384">
        <v>141.19999999999999</v>
      </c>
      <c r="F89" s="384">
        <v>140.15</v>
      </c>
      <c r="G89" s="384">
        <v>139.25</v>
      </c>
      <c r="H89" s="384">
        <v>143.14999999999998</v>
      </c>
      <c r="I89" s="384">
        <v>144.05000000000001</v>
      </c>
      <c r="J89" s="384">
        <v>145.09999999999997</v>
      </c>
      <c r="K89" s="383">
        <v>143</v>
      </c>
      <c r="L89" s="383">
        <v>141.05000000000001</v>
      </c>
      <c r="M89" s="383">
        <v>6.28207</v>
      </c>
      <c r="N89" s="1"/>
      <c r="O89" s="1"/>
    </row>
    <row r="90" spans="1:15" ht="12.75" customHeight="1">
      <c r="A90" s="31">
        <v>80</v>
      </c>
      <c r="B90" s="382" t="s">
        <v>82</v>
      </c>
      <c r="C90" s="383">
        <v>477.25</v>
      </c>
      <c r="D90" s="384">
        <v>480.0333333333333</v>
      </c>
      <c r="E90" s="384">
        <v>473.21666666666658</v>
      </c>
      <c r="F90" s="384">
        <v>469.18333333333328</v>
      </c>
      <c r="G90" s="384">
        <v>462.36666666666656</v>
      </c>
      <c r="H90" s="384">
        <v>484.06666666666661</v>
      </c>
      <c r="I90" s="384">
        <v>490.88333333333333</v>
      </c>
      <c r="J90" s="384">
        <v>494.91666666666663</v>
      </c>
      <c r="K90" s="383">
        <v>486.85</v>
      </c>
      <c r="L90" s="383">
        <v>476</v>
      </c>
      <c r="M90" s="383">
        <v>13.22739</v>
      </c>
      <c r="N90" s="1"/>
      <c r="O90" s="1"/>
    </row>
    <row r="91" spans="1:15" ht="12.75" customHeight="1">
      <c r="A91" s="31">
        <v>81</v>
      </c>
      <c r="B91" s="382" t="s">
        <v>344</v>
      </c>
      <c r="C91" s="383">
        <v>2737.7</v>
      </c>
      <c r="D91" s="384">
        <v>2719.9</v>
      </c>
      <c r="E91" s="384">
        <v>2689.8</v>
      </c>
      <c r="F91" s="384">
        <v>2641.9</v>
      </c>
      <c r="G91" s="384">
        <v>2611.8000000000002</v>
      </c>
      <c r="H91" s="384">
        <v>2767.8</v>
      </c>
      <c r="I91" s="384">
        <v>2797.8999999999996</v>
      </c>
      <c r="J91" s="384">
        <v>2845.8</v>
      </c>
      <c r="K91" s="383">
        <v>2750</v>
      </c>
      <c r="L91" s="383">
        <v>2672</v>
      </c>
      <c r="M91" s="383">
        <v>1.4910600000000001</v>
      </c>
      <c r="N91" s="1"/>
      <c r="O91" s="1"/>
    </row>
    <row r="92" spans="1:15" ht="12.75" customHeight="1">
      <c r="A92" s="31">
        <v>82</v>
      </c>
      <c r="B92" s="382" t="s">
        <v>83</v>
      </c>
      <c r="C92" s="383">
        <v>205.45</v>
      </c>
      <c r="D92" s="384">
        <v>203.48333333333335</v>
      </c>
      <c r="E92" s="384">
        <v>200.56666666666669</v>
      </c>
      <c r="F92" s="384">
        <v>195.68333333333334</v>
      </c>
      <c r="G92" s="384">
        <v>192.76666666666668</v>
      </c>
      <c r="H92" s="384">
        <v>208.3666666666667</v>
      </c>
      <c r="I92" s="384">
        <v>211.28333333333333</v>
      </c>
      <c r="J92" s="384">
        <v>216.16666666666671</v>
      </c>
      <c r="K92" s="383">
        <v>206.4</v>
      </c>
      <c r="L92" s="383">
        <v>198.6</v>
      </c>
      <c r="M92" s="383">
        <v>77.907510000000002</v>
      </c>
      <c r="N92" s="1"/>
      <c r="O92" s="1"/>
    </row>
    <row r="93" spans="1:15" ht="12.75" customHeight="1">
      <c r="A93" s="31">
        <v>83</v>
      </c>
      <c r="B93" s="382" t="s">
        <v>330</v>
      </c>
      <c r="C93" s="383">
        <v>574</v>
      </c>
      <c r="D93" s="384">
        <v>568.61666666666667</v>
      </c>
      <c r="E93" s="384">
        <v>559.43333333333339</v>
      </c>
      <c r="F93" s="384">
        <v>544.86666666666667</v>
      </c>
      <c r="G93" s="384">
        <v>535.68333333333339</v>
      </c>
      <c r="H93" s="384">
        <v>583.18333333333339</v>
      </c>
      <c r="I93" s="384">
        <v>592.36666666666656</v>
      </c>
      <c r="J93" s="384">
        <v>606.93333333333339</v>
      </c>
      <c r="K93" s="383">
        <v>577.79999999999995</v>
      </c>
      <c r="L93" s="383">
        <v>554.04999999999995</v>
      </c>
      <c r="M93" s="383">
        <v>7.016</v>
      </c>
      <c r="N93" s="1"/>
      <c r="O93" s="1"/>
    </row>
    <row r="94" spans="1:15" ht="12.75" customHeight="1">
      <c r="A94" s="31">
        <v>84</v>
      </c>
      <c r="B94" s="382" t="s">
        <v>331</v>
      </c>
      <c r="C94" s="383">
        <v>872.45</v>
      </c>
      <c r="D94" s="384">
        <v>871.7166666666667</v>
      </c>
      <c r="E94" s="384">
        <v>859.43333333333339</v>
      </c>
      <c r="F94" s="384">
        <v>846.41666666666674</v>
      </c>
      <c r="G94" s="384">
        <v>834.13333333333344</v>
      </c>
      <c r="H94" s="384">
        <v>884.73333333333335</v>
      </c>
      <c r="I94" s="384">
        <v>897.01666666666665</v>
      </c>
      <c r="J94" s="384">
        <v>910.0333333333333</v>
      </c>
      <c r="K94" s="383">
        <v>884</v>
      </c>
      <c r="L94" s="383">
        <v>858.7</v>
      </c>
      <c r="M94" s="383">
        <v>1.0881000000000001</v>
      </c>
      <c r="N94" s="1"/>
      <c r="O94" s="1"/>
    </row>
    <row r="95" spans="1:15" ht="12.75" customHeight="1">
      <c r="A95" s="31">
        <v>85</v>
      </c>
      <c r="B95" s="382" t="s">
        <v>333</v>
      </c>
      <c r="C95" s="383">
        <v>1006.1</v>
      </c>
      <c r="D95" s="384">
        <v>1014.0333333333333</v>
      </c>
      <c r="E95" s="384">
        <v>993.06666666666661</v>
      </c>
      <c r="F95" s="384">
        <v>980.0333333333333</v>
      </c>
      <c r="G95" s="384">
        <v>959.06666666666661</v>
      </c>
      <c r="H95" s="384">
        <v>1027.0666666666666</v>
      </c>
      <c r="I95" s="384">
        <v>1048.0333333333333</v>
      </c>
      <c r="J95" s="384">
        <v>1061.0666666666666</v>
      </c>
      <c r="K95" s="383">
        <v>1035</v>
      </c>
      <c r="L95" s="383">
        <v>1001</v>
      </c>
      <c r="M95" s="383">
        <v>4.9801599999999997</v>
      </c>
      <c r="N95" s="1"/>
      <c r="O95" s="1"/>
    </row>
    <row r="96" spans="1:15" ht="12.75" customHeight="1">
      <c r="A96" s="31">
        <v>86</v>
      </c>
      <c r="B96" s="382" t="s">
        <v>250</v>
      </c>
      <c r="C96" s="383">
        <v>124.05</v>
      </c>
      <c r="D96" s="384">
        <v>123.63333333333333</v>
      </c>
      <c r="E96" s="384">
        <v>122.76666666666665</v>
      </c>
      <c r="F96" s="384">
        <v>121.48333333333332</v>
      </c>
      <c r="G96" s="384">
        <v>120.61666666666665</v>
      </c>
      <c r="H96" s="384">
        <v>124.91666666666666</v>
      </c>
      <c r="I96" s="384">
        <v>125.78333333333333</v>
      </c>
      <c r="J96" s="384">
        <v>127.06666666666666</v>
      </c>
      <c r="K96" s="383">
        <v>124.5</v>
      </c>
      <c r="L96" s="383">
        <v>122.35</v>
      </c>
      <c r="M96" s="383">
        <v>4.5645600000000002</v>
      </c>
      <c r="N96" s="1"/>
      <c r="O96" s="1"/>
    </row>
    <row r="97" spans="1:15" ht="12.75" customHeight="1">
      <c r="A97" s="31">
        <v>87</v>
      </c>
      <c r="B97" s="382" t="s">
        <v>327</v>
      </c>
      <c r="C97" s="383">
        <v>426.3</v>
      </c>
      <c r="D97" s="384">
        <v>428.08333333333331</v>
      </c>
      <c r="E97" s="384">
        <v>423.21666666666664</v>
      </c>
      <c r="F97" s="384">
        <v>420.13333333333333</v>
      </c>
      <c r="G97" s="384">
        <v>415.26666666666665</v>
      </c>
      <c r="H97" s="384">
        <v>431.16666666666663</v>
      </c>
      <c r="I97" s="384">
        <v>436.0333333333333</v>
      </c>
      <c r="J97" s="384">
        <v>439.11666666666662</v>
      </c>
      <c r="K97" s="383">
        <v>432.95</v>
      </c>
      <c r="L97" s="383">
        <v>425</v>
      </c>
      <c r="M97" s="383">
        <v>1.97967</v>
      </c>
      <c r="N97" s="1"/>
      <c r="O97" s="1"/>
    </row>
    <row r="98" spans="1:15" ht="12.75" customHeight="1">
      <c r="A98" s="31">
        <v>88</v>
      </c>
      <c r="B98" s="382" t="s">
        <v>336</v>
      </c>
      <c r="C98" s="383">
        <v>1532.85</v>
      </c>
      <c r="D98" s="384">
        <v>1524.6333333333332</v>
      </c>
      <c r="E98" s="384">
        <v>1509.2666666666664</v>
      </c>
      <c r="F98" s="384">
        <v>1485.6833333333332</v>
      </c>
      <c r="G98" s="384">
        <v>1470.3166666666664</v>
      </c>
      <c r="H98" s="384">
        <v>1548.2166666666665</v>
      </c>
      <c r="I98" s="384">
        <v>1563.5833333333333</v>
      </c>
      <c r="J98" s="384">
        <v>1587.1666666666665</v>
      </c>
      <c r="K98" s="383">
        <v>1540</v>
      </c>
      <c r="L98" s="383">
        <v>1501.05</v>
      </c>
      <c r="M98" s="383">
        <v>6.6570799999999997</v>
      </c>
      <c r="N98" s="1"/>
      <c r="O98" s="1"/>
    </row>
    <row r="99" spans="1:15" ht="12.75" customHeight="1">
      <c r="A99" s="31">
        <v>89</v>
      </c>
      <c r="B99" s="382" t="s">
        <v>334</v>
      </c>
      <c r="C99" s="383">
        <v>1209.75</v>
      </c>
      <c r="D99" s="384">
        <v>1215.9166666666667</v>
      </c>
      <c r="E99" s="384">
        <v>1188.8333333333335</v>
      </c>
      <c r="F99" s="384">
        <v>1167.9166666666667</v>
      </c>
      <c r="G99" s="384">
        <v>1140.8333333333335</v>
      </c>
      <c r="H99" s="384">
        <v>1236.8333333333335</v>
      </c>
      <c r="I99" s="384">
        <v>1263.916666666667</v>
      </c>
      <c r="J99" s="384">
        <v>1284.8333333333335</v>
      </c>
      <c r="K99" s="383">
        <v>1243</v>
      </c>
      <c r="L99" s="383">
        <v>1195</v>
      </c>
      <c r="M99" s="383">
        <v>2.0328300000000001</v>
      </c>
      <c r="N99" s="1"/>
      <c r="O99" s="1"/>
    </row>
    <row r="100" spans="1:15" ht="12.75" customHeight="1">
      <c r="A100" s="31">
        <v>90</v>
      </c>
      <c r="B100" s="382" t="s">
        <v>335</v>
      </c>
      <c r="C100" s="383">
        <v>21.45</v>
      </c>
      <c r="D100" s="384">
        <v>21.466666666666669</v>
      </c>
      <c r="E100" s="384">
        <v>21.233333333333338</v>
      </c>
      <c r="F100" s="384">
        <v>21.016666666666669</v>
      </c>
      <c r="G100" s="384">
        <v>20.783333333333339</v>
      </c>
      <c r="H100" s="384">
        <v>21.683333333333337</v>
      </c>
      <c r="I100" s="384">
        <v>21.916666666666671</v>
      </c>
      <c r="J100" s="384">
        <v>22.133333333333336</v>
      </c>
      <c r="K100" s="383">
        <v>21.7</v>
      </c>
      <c r="L100" s="383">
        <v>21.25</v>
      </c>
      <c r="M100" s="383">
        <v>29.00536</v>
      </c>
      <c r="N100" s="1"/>
      <c r="O100" s="1"/>
    </row>
    <row r="101" spans="1:15" ht="12.75" customHeight="1">
      <c r="A101" s="31">
        <v>91</v>
      </c>
      <c r="B101" s="382" t="s">
        <v>337</v>
      </c>
      <c r="C101" s="383">
        <v>605.79999999999995</v>
      </c>
      <c r="D101" s="384">
        <v>608.7166666666667</v>
      </c>
      <c r="E101" s="384">
        <v>597.43333333333339</v>
      </c>
      <c r="F101" s="384">
        <v>589.06666666666672</v>
      </c>
      <c r="G101" s="384">
        <v>577.78333333333342</v>
      </c>
      <c r="H101" s="384">
        <v>617.08333333333337</v>
      </c>
      <c r="I101" s="384">
        <v>628.36666666666667</v>
      </c>
      <c r="J101" s="384">
        <v>636.73333333333335</v>
      </c>
      <c r="K101" s="383">
        <v>620</v>
      </c>
      <c r="L101" s="383">
        <v>600.35</v>
      </c>
      <c r="M101" s="383">
        <v>2.3645100000000001</v>
      </c>
      <c r="N101" s="1"/>
      <c r="O101" s="1"/>
    </row>
    <row r="102" spans="1:15" ht="12.75" customHeight="1">
      <c r="A102" s="31">
        <v>92</v>
      </c>
      <c r="B102" s="382" t="s">
        <v>338</v>
      </c>
      <c r="C102" s="383">
        <v>918.05</v>
      </c>
      <c r="D102" s="384">
        <v>915.23333333333323</v>
      </c>
      <c r="E102" s="384">
        <v>906.76666666666642</v>
      </c>
      <c r="F102" s="384">
        <v>895.48333333333323</v>
      </c>
      <c r="G102" s="384">
        <v>887.01666666666642</v>
      </c>
      <c r="H102" s="384">
        <v>926.51666666666642</v>
      </c>
      <c r="I102" s="384">
        <v>934.98333333333335</v>
      </c>
      <c r="J102" s="384">
        <v>946.26666666666642</v>
      </c>
      <c r="K102" s="383">
        <v>923.7</v>
      </c>
      <c r="L102" s="383">
        <v>903.95</v>
      </c>
      <c r="M102" s="383">
        <v>4.7044300000000003</v>
      </c>
      <c r="N102" s="1"/>
      <c r="O102" s="1"/>
    </row>
    <row r="103" spans="1:15" ht="12.75" customHeight="1">
      <c r="A103" s="31">
        <v>93</v>
      </c>
      <c r="B103" s="382" t="s">
        <v>339</v>
      </c>
      <c r="C103" s="383">
        <v>4941.55</v>
      </c>
      <c r="D103" s="384">
        <v>4937.1500000000005</v>
      </c>
      <c r="E103" s="384">
        <v>4825.8500000000013</v>
      </c>
      <c r="F103" s="384">
        <v>4710.1500000000005</v>
      </c>
      <c r="G103" s="384">
        <v>4598.8500000000013</v>
      </c>
      <c r="H103" s="384">
        <v>5052.8500000000013</v>
      </c>
      <c r="I103" s="384">
        <v>5164.1500000000005</v>
      </c>
      <c r="J103" s="384">
        <v>5279.8500000000013</v>
      </c>
      <c r="K103" s="383">
        <v>5048.45</v>
      </c>
      <c r="L103" s="383">
        <v>4821.45</v>
      </c>
      <c r="M103" s="383">
        <v>0.30435000000000001</v>
      </c>
      <c r="N103" s="1"/>
      <c r="O103" s="1"/>
    </row>
    <row r="104" spans="1:15" ht="12.75" customHeight="1">
      <c r="A104" s="31">
        <v>94</v>
      </c>
      <c r="B104" s="382" t="s">
        <v>249</v>
      </c>
      <c r="C104" s="383">
        <v>88.4</v>
      </c>
      <c r="D104" s="384">
        <v>88.033333333333346</v>
      </c>
      <c r="E104" s="384">
        <v>87.166666666666686</v>
      </c>
      <c r="F104" s="384">
        <v>85.933333333333337</v>
      </c>
      <c r="G104" s="384">
        <v>85.066666666666677</v>
      </c>
      <c r="H104" s="384">
        <v>89.266666666666694</v>
      </c>
      <c r="I104" s="384">
        <v>90.13333333333334</v>
      </c>
      <c r="J104" s="384">
        <v>91.366666666666703</v>
      </c>
      <c r="K104" s="383">
        <v>88.9</v>
      </c>
      <c r="L104" s="383">
        <v>86.8</v>
      </c>
      <c r="M104" s="383">
        <v>12.63991</v>
      </c>
      <c r="N104" s="1"/>
      <c r="O104" s="1"/>
    </row>
    <row r="105" spans="1:15" ht="12.75" customHeight="1">
      <c r="A105" s="31">
        <v>95</v>
      </c>
      <c r="B105" s="382" t="s">
        <v>332</v>
      </c>
      <c r="C105" s="383">
        <v>513.20000000000005</v>
      </c>
      <c r="D105" s="384">
        <v>517.9</v>
      </c>
      <c r="E105" s="384">
        <v>506.4</v>
      </c>
      <c r="F105" s="384">
        <v>499.6</v>
      </c>
      <c r="G105" s="384">
        <v>488.1</v>
      </c>
      <c r="H105" s="384">
        <v>524.69999999999993</v>
      </c>
      <c r="I105" s="384">
        <v>536.19999999999993</v>
      </c>
      <c r="J105" s="384">
        <v>542.99999999999989</v>
      </c>
      <c r="K105" s="383">
        <v>529.4</v>
      </c>
      <c r="L105" s="383">
        <v>511.1</v>
      </c>
      <c r="M105" s="383">
        <v>0.33476</v>
      </c>
      <c r="N105" s="1"/>
      <c r="O105" s="1"/>
    </row>
    <row r="106" spans="1:15" ht="12.75" customHeight="1">
      <c r="A106" s="31">
        <v>96</v>
      </c>
      <c r="B106" s="382" t="s">
        <v>839</v>
      </c>
      <c r="C106" s="383">
        <v>196.1</v>
      </c>
      <c r="D106" s="384">
        <v>196.66666666666666</v>
      </c>
      <c r="E106" s="384">
        <v>194.5333333333333</v>
      </c>
      <c r="F106" s="384">
        <v>192.96666666666664</v>
      </c>
      <c r="G106" s="384">
        <v>190.83333333333329</v>
      </c>
      <c r="H106" s="384">
        <v>198.23333333333332</v>
      </c>
      <c r="I106" s="384">
        <v>200.3666666666667</v>
      </c>
      <c r="J106" s="384">
        <v>201.93333333333334</v>
      </c>
      <c r="K106" s="383">
        <v>198.8</v>
      </c>
      <c r="L106" s="383">
        <v>195.1</v>
      </c>
      <c r="M106" s="383">
        <v>13.635669999999999</v>
      </c>
      <c r="N106" s="1"/>
      <c r="O106" s="1"/>
    </row>
    <row r="107" spans="1:15" ht="12.75" customHeight="1">
      <c r="A107" s="31">
        <v>97</v>
      </c>
      <c r="B107" s="382" t="s">
        <v>340</v>
      </c>
      <c r="C107" s="383">
        <v>218.05</v>
      </c>
      <c r="D107" s="384">
        <v>218.0333333333333</v>
      </c>
      <c r="E107" s="384">
        <v>214.46666666666661</v>
      </c>
      <c r="F107" s="384">
        <v>210.8833333333333</v>
      </c>
      <c r="G107" s="384">
        <v>207.31666666666661</v>
      </c>
      <c r="H107" s="384">
        <v>221.61666666666662</v>
      </c>
      <c r="I107" s="384">
        <v>225.18333333333334</v>
      </c>
      <c r="J107" s="384">
        <v>228.76666666666662</v>
      </c>
      <c r="K107" s="383">
        <v>221.6</v>
      </c>
      <c r="L107" s="383">
        <v>214.45</v>
      </c>
      <c r="M107" s="383">
        <v>1.0783100000000001</v>
      </c>
      <c r="N107" s="1"/>
      <c r="O107" s="1"/>
    </row>
    <row r="108" spans="1:15" ht="12.75" customHeight="1">
      <c r="A108" s="31">
        <v>98</v>
      </c>
      <c r="B108" s="382" t="s">
        <v>341</v>
      </c>
      <c r="C108" s="383">
        <v>400.3</v>
      </c>
      <c r="D108" s="384">
        <v>398.83333333333331</v>
      </c>
      <c r="E108" s="384">
        <v>393.46666666666664</v>
      </c>
      <c r="F108" s="384">
        <v>386.63333333333333</v>
      </c>
      <c r="G108" s="384">
        <v>381.26666666666665</v>
      </c>
      <c r="H108" s="384">
        <v>405.66666666666663</v>
      </c>
      <c r="I108" s="384">
        <v>411.0333333333333</v>
      </c>
      <c r="J108" s="384">
        <v>417.86666666666662</v>
      </c>
      <c r="K108" s="383">
        <v>404.2</v>
      </c>
      <c r="L108" s="383">
        <v>392</v>
      </c>
      <c r="M108" s="383">
        <v>11.63907</v>
      </c>
      <c r="N108" s="1"/>
      <c r="O108" s="1"/>
    </row>
    <row r="109" spans="1:15" ht="12.75" customHeight="1">
      <c r="A109" s="31">
        <v>99</v>
      </c>
      <c r="B109" s="382" t="s">
        <v>84</v>
      </c>
      <c r="C109" s="383">
        <v>537.25</v>
      </c>
      <c r="D109" s="384">
        <v>531.98333333333323</v>
      </c>
      <c r="E109" s="384">
        <v>524.61666666666645</v>
      </c>
      <c r="F109" s="384">
        <v>511.98333333333323</v>
      </c>
      <c r="G109" s="384">
        <v>504.61666666666645</v>
      </c>
      <c r="H109" s="384">
        <v>544.61666666666645</v>
      </c>
      <c r="I109" s="384">
        <v>551.98333333333323</v>
      </c>
      <c r="J109" s="384">
        <v>564.61666666666645</v>
      </c>
      <c r="K109" s="383">
        <v>539.35</v>
      </c>
      <c r="L109" s="383">
        <v>519.35</v>
      </c>
      <c r="M109" s="383">
        <v>18.73169</v>
      </c>
      <c r="N109" s="1"/>
      <c r="O109" s="1"/>
    </row>
    <row r="110" spans="1:15" ht="12.75" customHeight="1">
      <c r="A110" s="31">
        <v>100</v>
      </c>
      <c r="B110" s="382" t="s">
        <v>342</v>
      </c>
      <c r="C110" s="383">
        <v>648.54999999999995</v>
      </c>
      <c r="D110" s="384">
        <v>652.51666666666665</v>
      </c>
      <c r="E110" s="384">
        <v>643.0333333333333</v>
      </c>
      <c r="F110" s="384">
        <v>637.51666666666665</v>
      </c>
      <c r="G110" s="384">
        <v>628.0333333333333</v>
      </c>
      <c r="H110" s="384">
        <v>658.0333333333333</v>
      </c>
      <c r="I110" s="384">
        <v>667.51666666666665</v>
      </c>
      <c r="J110" s="384">
        <v>673.0333333333333</v>
      </c>
      <c r="K110" s="383">
        <v>662</v>
      </c>
      <c r="L110" s="383">
        <v>647</v>
      </c>
      <c r="M110" s="383">
        <v>0.98168</v>
      </c>
      <c r="N110" s="1"/>
      <c r="O110" s="1"/>
    </row>
    <row r="111" spans="1:15" ht="12.75" customHeight="1">
      <c r="A111" s="31">
        <v>101</v>
      </c>
      <c r="B111" s="382" t="s">
        <v>85</v>
      </c>
      <c r="C111" s="383">
        <v>930.5</v>
      </c>
      <c r="D111" s="384">
        <v>934.73333333333323</v>
      </c>
      <c r="E111" s="384">
        <v>921.56666666666649</v>
      </c>
      <c r="F111" s="384">
        <v>912.63333333333321</v>
      </c>
      <c r="G111" s="384">
        <v>899.46666666666647</v>
      </c>
      <c r="H111" s="384">
        <v>943.66666666666652</v>
      </c>
      <c r="I111" s="384">
        <v>956.83333333333326</v>
      </c>
      <c r="J111" s="384">
        <v>965.76666666666654</v>
      </c>
      <c r="K111" s="383">
        <v>947.9</v>
      </c>
      <c r="L111" s="383">
        <v>925.8</v>
      </c>
      <c r="M111" s="383">
        <v>20.131399999999999</v>
      </c>
      <c r="N111" s="1"/>
      <c r="O111" s="1"/>
    </row>
    <row r="112" spans="1:15" ht="12.75" customHeight="1">
      <c r="A112" s="31">
        <v>102</v>
      </c>
      <c r="B112" s="382" t="s">
        <v>86</v>
      </c>
      <c r="C112" s="383">
        <v>155.30000000000001</v>
      </c>
      <c r="D112" s="384">
        <v>152.75</v>
      </c>
      <c r="E112" s="384">
        <v>149.55000000000001</v>
      </c>
      <c r="F112" s="384">
        <v>143.80000000000001</v>
      </c>
      <c r="G112" s="384">
        <v>140.60000000000002</v>
      </c>
      <c r="H112" s="384">
        <v>158.5</v>
      </c>
      <c r="I112" s="384">
        <v>161.69999999999999</v>
      </c>
      <c r="J112" s="384">
        <v>167.45</v>
      </c>
      <c r="K112" s="383">
        <v>155.94999999999999</v>
      </c>
      <c r="L112" s="383">
        <v>147</v>
      </c>
      <c r="M112" s="383">
        <v>294.86720000000003</v>
      </c>
      <c r="N112" s="1"/>
      <c r="O112" s="1"/>
    </row>
    <row r="113" spans="1:15" ht="12.75" customHeight="1">
      <c r="A113" s="31">
        <v>103</v>
      </c>
      <c r="B113" s="382" t="s">
        <v>343</v>
      </c>
      <c r="C113" s="383">
        <v>355.4</v>
      </c>
      <c r="D113" s="384">
        <v>356.2166666666667</v>
      </c>
      <c r="E113" s="384">
        <v>353.83333333333337</v>
      </c>
      <c r="F113" s="384">
        <v>352.26666666666665</v>
      </c>
      <c r="G113" s="384">
        <v>349.88333333333333</v>
      </c>
      <c r="H113" s="384">
        <v>357.78333333333342</v>
      </c>
      <c r="I113" s="384">
        <v>360.16666666666674</v>
      </c>
      <c r="J113" s="384">
        <v>361.73333333333346</v>
      </c>
      <c r="K113" s="383">
        <v>358.6</v>
      </c>
      <c r="L113" s="383">
        <v>354.65</v>
      </c>
      <c r="M113" s="383">
        <v>0.77520999999999995</v>
      </c>
      <c r="N113" s="1"/>
      <c r="O113" s="1"/>
    </row>
    <row r="114" spans="1:15" ht="12.75" customHeight="1">
      <c r="A114" s="31">
        <v>104</v>
      </c>
      <c r="B114" s="382" t="s">
        <v>88</v>
      </c>
      <c r="C114" s="383">
        <v>5973.15</v>
      </c>
      <c r="D114" s="384">
        <v>5962.7166666666672</v>
      </c>
      <c r="E114" s="384">
        <v>5920.4333333333343</v>
      </c>
      <c r="F114" s="384">
        <v>5867.7166666666672</v>
      </c>
      <c r="G114" s="384">
        <v>5825.4333333333343</v>
      </c>
      <c r="H114" s="384">
        <v>6015.4333333333343</v>
      </c>
      <c r="I114" s="384">
        <v>6057.7166666666672</v>
      </c>
      <c r="J114" s="384">
        <v>6110.4333333333343</v>
      </c>
      <c r="K114" s="383">
        <v>6005</v>
      </c>
      <c r="L114" s="383">
        <v>5910</v>
      </c>
      <c r="M114" s="383">
        <v>3.1301100000000002</v>
      </c>
      <c r="N114" s="1"/>
      <c r="O114" s="1"/>
    </row>
    <row r="115" spans="1:15" ht="12.75" customHeight="1">
      <c r="A115" s="31">
        <v>105</v>
      </c>
      <c r="B115" s="382" t="s">
        <v>89</v>
      </c>
      <c r="C115" s="383">
        <v>1463.8</v>
      </c>
      <c r="D115" s="384">
        <v>1472.5833333333333</v>
      </c>
      <c r="E115" s="384">
        <v>1453.2166666666665</v>
      </c>
      <c r="F115" s="384">
        <v>1442.6333333333332</v>
      </c>
      <c r="G115" s="384">
        <v>1423.2666666666664</v>
      </c>
      <c r="H115" s="384">
        <v>1483.1666666666665</v>
      </c>
      <c r="I115" s="384">
        <v>1502.5333333333333</v>
      </c>
      <c r="J115" s="384">
        <v>1513.1166666666666</v>
      </c>
      <c r="K115" s="383">
        <v>1491.95</v>
      </c>
      <c r="L115" s="383">
        <v>1462</v>
      </c>
      <c r="M115" s="383">
        <v>5.0755299999999997</v>
      </c>
      <c r="N115" s="1"/>
      <c r="O115" s="1"/>
    </row>
    <row r="116" spans="1:15" ht="12.75" customHeight="1">
      <c r="A116" s="31">
        <v>106</v>
      </c>
      <c r="B116" s="382" t="s">
        <v>90</v>
      </c>
      <c r="C116" s="383">
        <v>619.79999999999995</v>
      </c>
      <c r="D116" s="384">
        <v>623.81666666666672</v>
      </c>
      <c r="E116" s="384">
        <v>610.03333333333342</v>
      </c>
      <c r="F116" s="384">
        <v>600.26666666666665</v>
      </c>
      <c r="G116" s="384">
        <v>586.48333333333335</v>
      </c>
      <c r="H116" s="384">
        <v>633.58333333333348</v>
      </c>
      <c r="I116" s="384">
        <v>647.36666666666679</v>
      </c>
      <c r="J116" s="384">
        <v>657.13333333333355</v>
      </c>
      <c r="K116" s="383">
        <v>637.6</v>
      </c>
      <c r="L116" s="383">
        <v>614.04999999999995</v>
      </c>
      <c r="M116" s="383">
        <v>4.5383899999999997</v>
      </c>
      <c r="N116" s="1"/>
      <c r="O116" s="1"/>
    </row>
    <row r="117" spans="1:15" ht="12.75" customHeight="1">
      <c r="A117" s="31">
        <v>107</v>
      </c>
      <c r="B117" s="382" t="s">
        <v>91</v>
      </c>
      <c r="C117" s="383">
        <v>756.1</v>
      </c>
      <c r="D117" s="384">
        <v>757.05000000000007</v>
      </c>
      <c r="E117" s="384">
        <v>751.65000000000009</v>
      </c>
      <c r="F117" s="384">
        <v>747.2</v>
      </c>
      <c r="G117" s="384">
        <v>741.80000000000007</v>
      </c>
      <c r="H117" s="384">
        <v>761.50000000000011</v>
      </c>
      <c r="I117" s="384">
        <v>766.9</v>
      </c>
      <c r="J117" s="384">
        <v>771.35000000000014</v>
      </c>
      <c r="K117" s="383">
        <v>762.45</v>
      </c>
      <c r="L117" s="383">
        <v>752.6</v>
      </c>
      <c r="M117" s="383">
        <v>2.4460700000000002</v>
      </c>
      <c r="N117" s="1"/>
      <c r="O117" s="1"/>
    </row>
    <row r="118" spans="1:15" ht="12.75" customHeight="1">
      <c r="A118" s="31">
        <v>108</v>
      </c>
      <c r="B118" s="382" t="s">
        <v>345</v>
      </c>
      <c r="C118" s="383">
        <v>598.85</v>
      </c>
      <c r="D118" s="384">
        <v>600.75</v>
      </c>
      <c r="E118" s="384">
        <v>595.1</v>
      </c>
      <c r="F118" s="384">
        <v>591.35</v>
      </c>
      <c r="G118" s="384">
        <v>585.70000000000005</v>
      </c>
      <c r="H118" s="384">
        <v>604.5</v>
      </c>
      <c r="I118" s="384">
        <v>610.15000000000009</v>
      </c>
      <c r="J118" s="384">
        <v>613.9</v>
      </c>
      <c r="K118" s="383">
        <v>606.4</v>
      </c>
      <c r="L118" s="383">
        <v>597</v>
      </c>
      <c r="M118" s="383">
        <v>0.31585999999999997</v>
      </c>
      <c r="N118" s="1"/>
      <c r="O118" s="1"/>
    </row>
    <row r="119" spans="1:15" ht="12.75" customHeight="1">
      <c r="A119" s="31">
        <v>109</v>
      </c>
      <c r="B119" s="382" t="s">
        <v>328</v>
      </c>
      <c r="C119" s="383">
        <v>2879.75</v>
      </c>
      <c r="D119" s="384">
        <v>2891.7833333333333</v>
      </c>
      <c r="E119" s="384">
        <v>2862.0166666666664</v>
      </c>
      <c r="F119" s="384">
        <v>2844.2833333333333</v>
      </c>
      <c r="G119" s="384">
        <v>2814.5166666666664</v>
      </c>
      <c r="H119" s="384">
        <v>2909.5166666666664</v>
      </c>
      <c r="I119" s="384">
        <v>2939.2833333333338</v>
      </c>
      <c r="J119" s="384">
        <v>2957.0166666666664</v>
      </c>
      <c r="K119" s="383">
        <v>2921.55</v>
      </c>
      <c r="L119" s="383">
        <v>2874.05</v>
      </c>
      <c r="M119" s="383">
        <v>0.22036</v>
      </c>
      <c r="N119" s="1"/>
      <c r="O119" s="1"/>
    </row>
    <row r="120" spans="1:15" ht="12.75" customHeight="1">
      <c r="A120" s="31">
        <v>110</v>
      </c>
      <c r="B120" s="382" t="s">
        <v>251</v>
      </c>
      <c r="C120" s="383">
        <v>441.45</v>
      </c>
      <c r="D120" s="384">
        <v>440.46666666666664</v>
      </c>
      <c r="E120" s="384">
        <v>437.0333333333333</v>
      </c>
      <c r="F120" s="384">
        <v>432.61666666666667</v>
      </c>
      <c r="G120" s="384">
        <v>429.18333333333334</v>
      </c>
      <c r="H120" s="384">
        <v>444.88333333333327</v>
      </c>
      <c r="I120" s="384">
        <v>448.31666666666655</v>
      </c>
      <c r="J120" s="384">
        <v>452.73333333333323</v>
      </c>
      <c r="K120" s="383">
        <v>443.9</v>
      </c>
      <c r="L120" s="383">
        <v>436.05</v>
      </c>
      <c r="M120" s="383">
        <v>3.4961199999999999</v>
      </c>
      <c r="N120" s="1"/>
      <c r="O120" s="1"/>
    </row>
    <row r="121" spans="1:15" ht="12.75" customHeight="1">
      <c r="A121" s="31">
        <v>111</v>
      </c>
      <c r="B121" s="382" t="s">
        <v>329</v>
      </c>
      <c r="C121" s="383">
        <v>237.25</v>
      </c>
      <c r="D121" s="384">
        <v>236.53333333333333</v>
      </c>
      <c r="E121" s="384">
        <v>233.76666666666665</v>
      </c>
      <c r="F121" s="384">
        <v>230.28333333333333</v>
      </c>
      <c r="G121" s="384">
        <v>227.51666666666665</v>
      </c>
      <c r="H121" s="384">
        <v>240.01666666666665</v>
      </c>
      <c r="I121" s="384">
        <v>242.78333333333336</v>
      </c>
      <c r="J121" s="384">
        <v>246.26666666666665</v>
      </c>
      <c r="K121" s="383">
        <v>239.3</v>
      </c>
      <c r="L121" s="383">
        <v>233.05</v>
      </c>
      <c r="M121" s="383">
        <v>2.3095500000000002</v>
      </c>
      <c r="N121" s="1"/>
      <c r="O121" s="1"/>
    </row>
    <row r="122" spans="1:15" ht="12.75" customHeight="1">
      <c r="A122" s="31">
        <v>112</v>
      </c>
      <c r="B122" s="382" t="s">
        <v>92</v>
      </c>
      <c r="C122" s="383">
        <v>138.6</v>
      </c>
      <c r="D122" s="384">
        <v>137.38333333333333</v>
      </c>
      <c r="E122" s="384">
        <v>135.86666666666665</v>
      </c>
      <c r="F122" s="384">
        <v>133.13333333333333</v>
      </c>
      <c r="G122" s="384">
        <v>131.61666666666665</v>
      </c>
      <c r="H122" s="384">
        <v>140.11666666666665</v>
      </c>
      <c r="I122" s="384">
        <v>141.6333333333333</v>
      </c>
      <c r="J122" s="384">
        <v>144.36666666666665</v>
      </c>
      <c r="K122" s="383">
        <v>138.9</v>
      </c>
      <c r="L122" s="383">
        <v>134.65</v>
      </c>
      <c r="M122" s="383">
        <v>15.036379999999999</v>
      </c>
      <c r="N122" s="1"/>
      <c r="O122" s="1"/>
    </row>
    <row r="123" spans="1:15" ht="12.75" customHeight="1">
      <c r="A123" s="31">
        <v>113</v>
      </c>
      <c r="B123" s="382" t="s">
        <v>93</v>
      </c>
      <c r="C123" s="383">
        <v>942.25</v>
      </c>
      <c r="D123" s="384">
        <v>945.2833333333333</v>
      </c>
      <c r="E123" s="384">
        <v>935.86666666666656</v>
      </c>
      <c r="F123" s="384">
        <v>929.48333333333323</v>
      </c>
      <c r="G123" s="384">
        <v>920.06666666666649</v>
      </c>
      <c r="H123" s="384">
        <v>951.66666666666663</v>
      </c>
      <c r="I123" s="384">
        <v>961.08333333333337</v>
      </c>
      <c r="J123" s="384">
        <v>967.4666666666667</v>
      </c>
      <c r="K123" s="383">
        <v>954.7</v>
      </c>
      <c r="L123" s="383">
        <v>938.9</v>
      </c>
      <c r="M123" s="383">
        <v>1.51922</v>
      </c>
      <c r="N123" s="1"/>
      <c r="O123" s="1"/>
    </row>
    <row r="124" spans="1:15" ht="12.75" customHeight="1">
      <c r="A124" s="31">
        <v>114</v>
      </c>
      <c r="B124" s="382" t="s">
        <v>346</v>
      </c>
      <c r="C124" s="383">
        <v>1065.8</v>
      </c>
      <c r="D124" s="384">
        <v>1055.8999999999999</v>
      </c>
      <c r="E124" s="384">
        <v>1039.8999999999996</v>
      </c>
      <c r="F124" s="384">
        <v>1013.9999999999998</v>
      </c>
      <c r="G124" s="384">
        <v>997.99999999999955</v>
      </c>
      <c r="H124" s="384">
        <v>1081.7999999999997</v>
      </c>
      <c r="I124" s="384">
        <v>1097.8000000000002</v>
      </c>
      <c r="J124" s="384">
        <v>1123.6999999999998</v>
      </c>
      <c r="K124" s="383">
        <v>1071.9000000000001</v>
      </c>
      <c r="L124" s="383">
        <v>1030</v>
      </c>
      <c r="M124" s="383">
        <v>4.47844</v>
      </c>
      <c r="N124" s="1"/>
      <c r="O124" s="1"/>
    </row>
    <row r="125" spans="1:15" ht="12.75" customHeight="1">
      <c r="A125" s="31">
        <v>115</v>
      </c>
      <c r="B125" s="382" t="s">
        <v>94</v>
      </c>
      <c r="C125" s="383">
        <v>581.15</v>
      </c>
      <c r="D125" s="384">
        <v>581.5333333333333</v>
      </c>
      <c r="E125" s="384">
        <v>578.16666666666663</v>
      </c>
      <c r="F125" s="384">
        <v>575.18333333333328</v>
      </c>
      <c r="G125" s="384">
        <v>571.81666666666661</v>
      </c>
      <c r="H125" s="384">
        <v>584.51666666666665</v>
      </c>
      <c r="I125" s="384">
        <v>587.88333333333344</v>
      </c>
      <c r="J125" s="384">
        <v>590.86666666666667</v>
      </c>
      <c r="K125" s="383">
        <v>584.9</v>
      </c>
      <c r="L125" s="383">
        <v>578.54999999999995</v>
      </c>
      <c r="M125" s="383">
        <v>11.61811</v>
      </c>
      <c r="N125" s="1"/>
      <c r="O125" s="1"/>
    </row>
    <row r="126" spans="1:15" ht="12.75" customHeight="1">
      <c r="A126" s="31">
        <v>116</v>
      </c>
      <c r="B126" s="382" t="s">
        <v>252</v>
      </c>
      <c r="C126" s="383">
        <v>1881.85</v>
      </c>
      <c r="D126" s="384">
        <v>1873.0833333333333</v>
      </c>
      <c r="E126" s="384">
        <v>1853.5666666666666</v>
      </c>
      <c r="F126" s="384">
        <v>1825.2833333333333</v>
      </c>
      <c r="G126" s="384">
        <v>1805.7666666666667</v>
      </c>
      <c r="H126" s="384">
        <v>1901.3666666666666</v>
      </c>
      <c r="I126" s="384">
        <v>1920.8833333333334</v>
      </c>
      <c r="J126" s="384">
        <v>1949.1666666666665</v>
      </c>
      <c r="K126" s="383">
        <v>1892.6</v>
      </c>
      <c r="L126" s="383">
        <v>1844.8</v>
      </c>
      <c r="M126" s="383">
        <v>1.41011</v>
      </c>
      <c r="N126" s="1"/>
      <c r="O126" s="1"/>
    </row>
    <row r="127" spans="1:15" ht="12.75" customHeight="1">
      <c r="A127" s="31">
        <v>117</v>
      </c>
      <c r="B127" s="382" t="s">
        <v>351</v>
      </c>
      <c r="C127" s="383">
        <v>432.7</v>
      </c>
      <c r="D127" s="384">
        <v>434.23333333333335</v>
      </c>
      <c r="E127" s="384">
        <v>428.4666666666667</v>
      </c>
      <c r="F127" s="384">
        <v>424.23333333333335</v>
      </c>
      <c r="G127" s="384">
        <v>418.4666666666667</v>
      </c>
      <c r="H127" s="384">
        <v>438.4666666666667</v>
      </c>
      <c r="I127" s="384">
        <v>444.23333333333335</v>
      </c>
      <c r="J127" s="384">
        <v>448.4666666666667</v>
      </c>
      <c r="K127" s="383">
        <v>440</v>
      </c>
      <c r="L127" s="383">
        <v>430</v>
      </c>
      <c r="M127" s="383">
        <v>6.0825899999999997</v>
      </c>
      <c r="N127" s="1"/>
      <c r="O127" s="1"/>
    </row>
    <row r="128" spans="1:15" ht="12.75" customHeight="1">
      <c r="A128" s="31">
        <v>118</v>
      </c>
      <c r="B128" s="382" t="s">
        <v>347</v>
      </c>
      <c r="C128" s="383">
        <v>80</v>
      </c>
      <c r="D128" s="384">
        <v>79.966666666666669</v>
      </c>
      <c r="E128" s="384">
        <v>79.183333333333337</v>
      </c>
      <c r="F128" s="384">
        <v>78.366666666666674</v>
      </c>
      <c r="G128" s="384">
        <v>77.583333333333343</v>
      </c>
      <c r="H128" s="384">
        <v>80.783333333333331</v>
      </c>
      <c r="I128" s="384">
        <v>81.566666666666663</v>
      </c>
      <c r="J128" s="384">
        <v>82.383333333333326</v>
      </c>
      <c r="K128" s="383">
        <v>80.75</v>
      </c>
      <c r="L128" s="383">
        <v>79.150000000000006</v>
      </c>
      <c r="M128" s="383">
        <v>16.738900000000001</v>
      </c>
      <c r="N128" s="1"/>
      <c r="O128" s="1"/>
    </row>
    <row r="129" spans="1:15" ht="12.75" customHeight="1">
      <c r="A129" s="31">
        <v>119</v>
      </c>
      <c r="B129" s="382" t="s">
        <v>348</v>
      </c>
      <c r="C129" s="383">
        <v>970</v>
      </c>
      <c r="D129" s="384">
        <v>968.94999999999993</v>
      </c>
      <c r="E129" s="384">
        <v>956.04999999999984</v>
      </c>
      <c r="F129" s="384">
        <v>942.09999999999991</v>
      </c>
      <c r="G129" s="384">
        <v>929.19999999999982</v>
      </c>
      <c r="H129" s="384">
        <v>982.89999999999986</v>
      </c>
      <c r="I129" s="384">
        <v>995.8</v>
      </c>
      <c r="J129" s="384">
        <v>1009.7499999999999</v>
      </c>
      <c r="K129" s="383">
        <v>981.85</v>
      </c>
      <c r="L129" s="383">
        <v>955</v>
      </c>
      <c r="M129" s="383">
        <v>0.23665</v>
      </c>
      <c r="N129" s="1"/>
      <c r="O129" s="1"/>
    </row>
    <row r="130" spans="1:15" ht="12.75" customHeight="1">
      <c r="A130" s="31">
        <v>120</v>
      </c>
      <c r="B130" s="382" t="s">
        <v>95</v>
      </c>
      <c r="C130" s="383">
        <v>2530.15</v>
      </c>
      <c r="D130" s="384">
        <v>2527.9833333333336</v>
      </c>
      <c r="E130" s="384">
        <v>2498.0166666666673</v>
      </c>
      <c r="F130" s="384">
        <v>2465.8833333333337</v>
      </c>
      <c r="G130" s="384">
        <v>2435.9166666666674</v>
      </c>
      <c r="H130" s="384">
        <v>2560.1166666666672</v>
      </c>
      <c r="I130" s="384">
        <v>2590.0833333333335</v>
      </c>
      <c r="J130" s="384">
        <v>2622.2166666666672</v>
      </c>
      <c r="K130" s="383">
        <v>2557.9499999999998</v>
      </c>
      <c r="L130" s="383">
        <v>2495.85</v>
      </c>
      <c r="M130" s="383">
        <v>9.1855399999999996</v>
      </c>
      <c r="N130" s="1"/>
      <c r="O130" s="1"/>
    </row>
    <row r="131" spans="1:15" ht="12.75" customHeight="1">
      <c r="A131" s="31">
        <v>121</v>
      </c>
      <c r="B131" s="382" t="s">
        <v>349</v>
      </c>
      <c r="C131" s="383">
        <v>258.55</v>
      </c>
      <c r="D131" s="384">
        <v>258.51666666666665</v>
      </c>
      <c r="E131" s="384">
        <v>255.23333333333329</v>
      </c>
      <c r="F131" s="384">
        <v>251.91666666666663</v>
      </c>
      <c r="G131" s="384">
        <v>248.63333333333327</v>
      </c>
      <c r="H131" s="384">
        <v>261.83333333333331</v>
      </c>
      <c r="I131" s="384">
        <v>265.11666666666662</v>
      </c>
      <c r="J131" s="384">
        <v>268.43333333333334</v>
      </c>
      <c r="K131" s="383">
        <v>261.8</v>
      </c>
      <c r="L131" s="383">
        <v>255.2</v>
      </c>
      <c r="M131" s="383">
        <v>42.058329999999998</v>
      </c>
      <c r="N131" s="1"/>
      <c r="O131" s="1"/>
    </row>
    <row r="132" spans="1:15" ht="12.75" customHeight="1">
      <c r="A132" s="31">
        <v>122</v>
      </c>
      <c r="B132" s="382" t="s">
        <v>253</v>
      </c>
      <c r="C132" s="383">
        <v>161.05000000000001</v>
      </c>
      <c r="D132" s="384">
        <v>162.01666666666668</v>
      </c>
      <c r="E132" s="384">
        <v>157.53333333333336</v>
      </c>
      <c r="F132" s="384">
        <v>154.01666666666668</v>
      </c>
      <c r="G132" s="384">
        <v>149.53333333333336</v>
      </c>
      <c r="H132" s="384">
        <v>165.53333333333336</v>
      </c>
      <c r="I132" s="384">
        <v>170.01666666666665</v>
      </c>
      <c r="J132" s="384">
        <v>173.53333333333336</v>
      </c>
      <c r="K132" s="383">
        <v>166.5</v>
      </c>
      <c r="L132" s="383">
        <v>158.5</v>
      </c>
      <c r="M132" s="383">
        <v>17.97185</v>
      </c>
      <c r="N132" s="1"/>
      <c r="O132" s="1"/>
    </row>
    <row r="133" spans="1:15" ht="12.75" customHeight="1">
      <c r="A133" s="31">
        <v>123</v>
      </c>
      <c r="B133" s="382" t="s">
        <v>350</v>
      </c>
      <c r="C133" s="383">
        <v>782.6</v>
      </c>
      <c r="D133" s="384">
        <v>788.16666666666663</v>
      </c>
      <c r="E133" s="384">
        <v>766.33333333333326</v>
      </c>
      <c r="F133" s="384">
        <v>750.06666666666661</v>
      </c>
      <c r="G133" s="384">
        <v>728.23333333333323</v>
      </c>
      <c r="H133" s="384">
        <v>804.43333333333328</v>
      </c>
      <c r="I133" s="384">
        <v>826.26666666666654</v>
      </c>
      <c r="J133" s="384">
        <v>842.5333333333333</v>
      </c>
      <c r="K133" s="383">
        <v>810</v>
      </c>
      <c r="L133" s="383">
        <v>771.9</v>
      </c>
      <c r="M133" s="383">
        <v>3.8226399999999998</v>
      </c>
      <c r="N133" s="1"/>
      <c r="O133" s="1"/>
    </row>
    <row r="134" spans="1:15" ht="12.75" customHeight="1">
      <c r="A134" s="31">
        <v>124</v>
      </c>
      <c r="B134" s="382" t="s">
        <v>96</v>
      </c>
      <c r="C134" s="383">
        <v>4651.25</v>
      </c>
      <c r="D134" s="384">
        <v>4667.333333333333</v>
      </c>
      <c r="E134" s="384">
        <v>4625.9166666666661</v>
      </c>
      <c r="F134" s="384">
        <v>4600.583333333333</v>
      </c>
      <c r="G134" s="384">
        <v>4559.1666666666661</v>
      </c>
      <c r="H134" s="384">
        <v>4692.6666666666661</v>
      </c>
      <c r="I134" s="384">
        <v>4734.0833333333321</v>
      </c>
      <c r="J134" s="384">
        <v>4759.4166666666661</v>
      </c>
      <c r="K134" s="383">
        <v>4708.75</v>
      </c>
      <c r="L134" s="383">
        <v>4642</v>
      </c>
      <c r="M134" s="383">
        <v>2.03444</v>
      </c>
      <c r="N134" s="1"/>
      <c r="O134" s="1"/>
    </row>
    <row r="135" spans="1:15" ht="12.75" customHeight="1">
      <c r="A135" s="31">
        <v>125</v>
      </c>
      <c r="B135" s="382" t="s">
        <v>254</v>
      </c>
      <c r="C135" s="383">
        <v>5517.1</v>
      </c>
      <c r="D135" s="384">
        <v>5531.7333333333336</v>
      </c>
      <c r="E135" s="384">
        <v>5490.3666666666668</v>
      </c>
      <c r="F135" s="384">
        <v>5463.6333333333332</v>
      </c>
      <c r="G135" s="384">
        <v>5422.2666666666664</v>
      </c>
      <c r="H135" s="384">
        <v>5558.4666666666672</v>
      </c>
      <c r="I135" s="384">
        <v>5599.8333333333339</v>
      </c>
      <c r="J135" s="384">
        <v>5626.5666666666675</v>
      </c>
      <c r="K135" s="383">
        <v>5573.1</v>
      </c>
      <c r="L135" s="383">
        <v>5505</v>
      </c>
      <c r="M135" s="383">
        <v>1.6127100000000001</v>
      </c>
      <c r="N135" s="1"/>
      <c r="O135" s="1"/>
    </row>
    <row r="136" spans="1:15" ht="12.75" customHeight="1">
      <c r="A136" s="31">
        <v>126</v>
      </c>
      <c r="B136" s="382" t="s">
        <v>98</v>
      </c>
      <c r="C136" s="383">
        <v>394.75</v>
      </c>
      <c r="D136" s="384">
        <v>394.33333333333331</v>
      </c>
      <c r="E136" s="384">
        <v>390.91666666666663</v>
      </c>
      <c r="F136" s="384">
        <v>387.08333333333331</v>
      </c>
      <c r="G136" s="384">
        <v>383.66666666666663</v>
      </c>
      <c r="H136" s="384">
        <v>398.16666666666663</v>
      </c>
      <c r="I136" s="384">
        <v>401.58333333333326</v>
      </c>
      <c r="J136" s="384">
        <v>405.41666666666663</v>
      </c>
      <c r="K136" s="383">
        <v>397.75</v>
      </c>
      <c r="L136" s="383">
        <v>390.5</v>
      </c>
      <c r="M136" s="383">
        <v>32.747120000000002</v>
      </c>
      <c r="N136" s="1"/>
      <c r="O136" s="1"/>
    </row>
    <row r="137" spans="1:15" ht="12.75" customHeight="1">
      <c r="A137" s="31">
        <v>127</v>
      </c>
      <c r="B137" s="382" t="s">
        <v>245</v>
      </c>
      <c r="C137" s="383">
        <v>4711.5</v>
      </c>
      <c r="D137" s="384">
        <v>4737.2333333333336</v>
      </c>
      <c r="E137" s="384">
        <v>4675.4666666666672</v>
      </c>
      <c r="F137" s="384">
        <v>4639.4333333333334</v>
      </c>
      <c r="G137" s="384">
        <v>4577.666666666667</v>
      </c>
      <c r="H137" s="384">
        <v>4773.2666666666673</v>
      </c>
      <c r="I137" s="384">
        <v>4835.0333333333338</v>
      </c>
      <c r="J137" s="384">
        <v>4871.0666666666675</v>
      </c>
      <c r="K137" s="383">
        <v>4799</v>
      </c>
      <c r="L137" s="383">
        <v>4701.2</v>
      </c>
      <c r="M137" s="383">
        <v>5.3438400000000001</v>
      </c>
      <c r="N137" s="1"/>
      <c r="O137" s="1"/>
    </row>
    <row r="138" spans="1:15" ht="12.75" customHeight="1">
      <c r="A138" s="31">
        <v>128</v>
      </c>
      <c r="B138" s="382" t="s">
        <v>99</v>
      </c>
      <c r="C138" s="383">
        <v>4853.1499999999996</v>
      </c>
      <c r="D138" s="384">
        <v>4877.05</v>
      </c>
      <c r="E138" s="384">
        <v>4823.8</v>
      </c>
      <c r="F138" s="384">
        <v>4794.45</v>
      </c>
      <c r="G138" s="384">
        <v>4741.2</v>
      </c>
      <c r="H138" s="384">
        <v>4906.4000000000005</v>
      </c>
      <c r="I138" s="384">
        <v>4959.6500000000005</v>
      </c>
      <c r="J138" s="384">
        <v>4989.0000000000009</v>
      </c>
      <c r="K138" s="383">
        <v>4930.3</v>
      </c>
      <c r="L138" s="383">
        <v>4847.7</v>
      </c>
      <c r="M138" s="383">
        <v>2.9260100000000002</v>
      </c>
      <c r="N138" s="1"/>
      <c r="O138" s="1"/>
    </row>
    <row r="139" spans="1:15" ht="12.75" customHeight="1">
      <c r="A139" s="31">
        <v>129</v>
      </c>
      <c r="B139" s="382" t="s">
        <v>565</v>
      </c>
      <c r="C139" s="383">
        <v>2787.35</v>
      </c>
      <c r="D139" s="384">
        <v>2801.7833333333333</v>
      </c>
      <c r="E139" s="384">
        <v>2650.5666666666666</v>
      </c>
      <c r="F139" s="384">
        <v>2513.7833333333333</v>
      </c>
      <c r="G139" s="384">
        <v>2362.5666666666666</v>
      </c>
      <c r="H139" s="384">
        <v>2938.5666666666666</v>
      </c>
      <c r="I139" s="384">
        <v>3089.7833333333328</v>
      </c>
      <c r="J139" s="384">
        <v>3226.5666666666666</v>
      </c>
      <c r="K139" s="383">
        <v>2953</v>
      </c>
      <c r="L139" s="383">
        <v>2665</v>
      </c>
      <c r="M139" s="383">
        <v>8.4816199999999995</v>
      </c>
      <c r="N139" s="1"/>
      <c r="O139" s="1"/>
    </row>
    <row r="140" spans="1:15" ht="12.75" customHeight="1">
      <c r="A140" s="31">
        <v>130</v>
      </c>
      <c r="B140" s="382" t="s">
        <v>355</v>
      </c>
      <c r="C140" s="383">
        <v>75.900000000000006</v>
      </c>
      <c r="D140" s="384">
        <v>75.333333333333329</v>
      </c>
      <c r="E140" s="384">
        <v>73.316666666666663</v>
      </c>
      <c r="F140" s="384">
        <v>70.733333333333334</v>
      </c>
      <c r="G140" s="384">
        <v>68.716666666666669</v>
      </c>
      <c r="H140" s="384">
        <v>77.916666666666657</v>
      </c>
      <c r="I140" s="384">
        <v>79.933333333333337</v>
      </c>
      <c r="J140" s="384">
        <v>82.516666666666652</v>
      </c>
      <c r="K140" s="383">
        <v>77.349999999999994</v>
      </c>
      <c r="L140" s="383">
        <v>72.75</v>
      </c>
      <c r="M140" s="383">
        <v>35.648260000000001</v>
      </c>
      <c r="N140" s="1"/>
      <c r="O140" s="1"/>
    </row>
    <row r="141" spans="1:15" ht="12.75" customHeight="1">
      <c r="A141" s="31">
        <v>131</v>
      </c>
      <c r="B141" s="382" t="s">
        <v>100</v>
      </c>
      <c r="C141" s="383">
        <v>2718.8</v>
      </c>
      <c r="D141" s="384">
        <v>2690.8333333333335</v>
      </c>
      <c r="E141" s="384">
        <v>2648.0666666666671</v>
      </c>
      <c r="F141" s="384">
        <v>2577.3333333333335</v>
      </c>
      <c r="G141" s="384">
        <v>2534.5666666666671</v>
      </c>
      <c r="H141" s="384">
        <v>2761.5666666666671</v>
      </c>
      <c r="I141" s="384">
        <v>2804.3333333333335</v>
      </c>
      <c r="J141" s="384">
        <v>2875.0666666666671</v>
      </c>
      <c r="K141" s="383">
        <v>2733.6</v>
      </c>
      <c r="L141" s="383">
        <v>2620.1</v>
      </c>
      <c r="M141" s="383">
        <v>24.57647</v>
      </c>
      <c r="N141" s="1"/>
      <c r="O141" s="1"/>
    </row>
    <row r="142" spans="1:15" ht="12.75" customHeight="1">
      <c r="A142" s="31">
        <v>132</v>
      </c>
      <c r="B142" s="382" t="s">
        <v>352</v>
      </c>
      <c r="C142" s="383">
        <v>455.8</v>
      </c>
      <c r="D142" s="384">
        <v>456.18333333333334</v>
      </c>
      <c r="E142" s="384">
        <v>451.11666666666667</v>
      </c>
      <c r="F142" s="384">
        <v>446.43333333333334</v>
      </c>
      <c r="G142" s="384">
        <v>441.36666666666667</v>
      </c>
      <c r="H142" s="384">
        <v>460.86666666666667</v>
      </c>
      <c r="I142" s="384">
        <v>465.93333333333339</v>
      </c>
      <c r="J142" s="384">
        <v>470.61666666666667</v>
      </c>
      <c r="K142" s="383">
        <v>461.25</v>
      </c>
      <c r="L142" s="383">
        <v>451.5</v>
      </c>
      <c r="M142" s="383">
        <v>1.0082199999999999</v>
      </c>
      <c r="N142" s="1"/>
      <c r="O142" s="1"/>
    </row>
    <row r="143" spans="1:15" ht="12.75" customHeight="1">
      <c r="A143" s="31">
        <v>133</v>
      </c>
      <c r="B143" s="382" t="s">
        <v>353</v>
      </c>
      <c r="C143" s="383">
        <v>125.15</v>
      </c>
      <c r="D143" s="384">
        <v>124.73333333333335</v>
      </c>
      <c r="E143" s="384">
        <v>123.81666666666669</v>
      </c>
      <c r="F143" s="384">
        <v>122.48333333333335</v>
      </c>
      <c r="G143" s="384">
        <v>121.56666666666669</v>
      </c>
      <c r="H143" s="384">
        <v>126.06666666666669</v>
      </c>
      <c r="I143" s="384">
        <v>126.98333333333335</v>
      </c>
      <c r="J143" s="384">
        <v>128.31666666666669</v>
      </c>
      <c r="K143" s="383">
        <v>125.65</v>
      </c>
      <c r="L143" s="383">
        <v>123.4</v>
      </c>
      <c r="M143" s="383">
        <v>2.1898300000000002</v>
      </c>
      <c r="N143" s="1"/>
      <c r="O143" s="1"/>
    </row>
    <row r="144" spans="1:15" ht="12.75" customHeight="1">
      <c r="A144" s="31">
        <v>134</v>
      </c>
      <c r="B144" s="382" t="s">
        <v>356</v>
      </c>
      <c r="C144" s="383">
        <v>304.85000000000002</v>
      </c>
      <c r="D144" s="384">
        <v>306.61666666666667</v>
      </c>
      <c r="E144" s="384">
        <v>298.38333333333333</v>
      </c>
      <c r="F144" s="384">
        <v>291.91666666666663</v>
      </c>
      <c r="G144" s="384">
        <v>283.68333333333328</v>
      </c>
      <c r="H144" s="384">
        <v>313.08333333333337</v>
      </c>
      <c r="I144" s="384">
        <v>321.31666666666672</v>
      </c>
      <c r="J144" s="384">
        <v>327.78333333333342</v>
      </c>
      <c r="K144" s="383">
        <v>314.85000000000002</v>
      </c>
      <c r="L144" s="383">
        <v>300.14999999999998</v>
      </c>
      <c r="M144" s="383">
        <v>5.3177000000000003</v>
      </c>
      <c r="N144" s="1"/>
      <c r="O144" s="1"/>
    </row>
    <row r="145" spans="1:15" ht="12.75" customHeight="1">
      <c r="A145" s="31">
        <v>135</v>
      </c>
      <c r="B145" s="382" t="s">
        <v>255</v>
      </c>
      <c r="C145" s="383">
        <v>521.70000000000005</v>
      </c>
      <c r="D145" s="384">
        <v>525.16666666666663</v>
      </c>
      <c r="E145" s="384">
        <v>515.5333333333333</v>
      </c>
      <c r="F145" s="384">
        <v>509.36666666666667</v>
      </c>
      <c r="G145" s="384">
        <v>499.73333333333335</v>
      </c>
      <c r="H145" s="384">
        <v>531.33333333333326</v>
      </c>
      <c r="I145" s="384">
        <v>540.9666666666667</v>
      </c>
      <c r="J145" s="384">
        <v>547.13333333333321</v>
      </c>
      <c r="K145" s="383">
        <v>534.79999999999995</v>
      </c>
      <c r="L145" s="383">
        <v>519</v>
      </c>
      <c r="M145" s="383">
        <v>2.3380700000000001</v>
      </c>
      <c r="N145" s="1"/>
      <c r="O145" s="1"/>
    </row>
    <row r="146" spans="1:15" ht="12.75" customHeight="1">
      <c r="A146" s="31">
        <v>136</v>
      </c>
      <c r="B146" s="382" t="s">
        <v>256</v>
      </c>
      <c r="C146" s="383">
        <v>1698.55</v>
      </c>
      <c r="D146" s="384">
        <v>1695.5166666666667</v>
      </c>
      <c r="E146" s="384">
        <v>1681.0333333333333</v>
      </c>
      <c r="F146" s="384">
        <v>1663.5166666666667</v>
      </c>
      <c r="G146" s="384">
        <v>1649.0333333333333</v>
      </c>
      <c r="H146" s="384">
        <v>1713.0333333333333</v>
      </c>
      <c r="I146" s="384">
        <v>1727.5166666666664</v>
      </c>
      <c r="J146" s="384">
        <v>1745.0333333333333</v>
      </c>
      <c r="K146" s="383">
        <v>1710</v>
      </c>
      <c r="L146" s="383">
        <v>1678</v>
      </c>
      <c r="M146" s="383">
        <v>0.53549999999999998</v>
      </c>
      <c r="N146" s="1"/>
      <c r="O146" s="1"/>
    </row>
    <row r="147" spans="1:15" ht="12.75" customHeight="1">
      <c r="A147" s="31">
        <v>137</v>
      </c>
      <c r="B147" s="382" t="s">
        <v>357</v>
      </c>
      <c r="C147" s="383">
        <v>70.25</v>
      </c>
      <c r="D147" s="384">
        <v>70.083333333333329</v>
      </c>
      <c r="E147" s="384">
        <v>69.766666666666652</v>
      </c>
      <c r="F147" s="384">
        <v>69.283333333333317</v>
      </c>
      <c r="G147" s="384">
        <v>68.96666666666664</v>
      </c>
      <c r="H147" s="384">
        <v>70.566666666666663</v>
      </c>
      <c r="I147" s="384">
        <v>70.883333333333354</v>
      </c>
      <c r="J147" s="384">
        <v>71.366666666666674</v>
      </c>
      <c r="K147" s="383">
        <v>70.400000000000006</v>
      </c>
      <c r="L147" s="383">
        <v>69.599999999999994</v>
      </c>
      <c r="M147" s="383">
        <v>7.8204399999999996</v>
      </c>
      <c r="N147" s="1"/>
      <c r="O147" s="1"/>
    </row>
    <row r="148" spans="1:15" ht="12.75" customHeight="1">
      <c r="A148" s="31">
        <v>138</v>
      </c>
      <c r="B148" s="382" t="s">
        <v>354</v>
      </c>
      <c r="C148" s="383">
        <v>210.75</v>
      </c>
      <c r="D148" s="384">
        <v>210.1</v>
      </c>
      <c r="E148" s="384">
        <v>206.2</v>
      </c>
      <c r="F148" s="384">
        <v>201.65</v>
      </c>
      <c r="G148" s="384">
        <v>197.75</v>
      </c>
      <c r="H148" s="384">
        <v>214.64999999999998</v>
      </c>
      <c r="I148" s="384">
        <v>218.55</v>
      </c>
      <c r="J148" s="384">
        <v>223.09999999999997</v>
      </c>
      <c r="K148" s="383">
        <v>214</v>
      </c>
      <c r="L148" s="383">
        <v>205.55</v>
      </c>
      <c r="M148" s="383">
        <v>3.391</v>
      </c>
      <c r="N148" s="1"/>
      <c r="O148" s="1"/>
    </row>
    <row r="149" spans="1:15" ht="12.75" customHeight="1">
      <c r="A149" s="31">
        <v>139</v>
      </c>
      <c r="B149" s="382" t="s">
        <v>358</v>
      </c>
      <c r="C149" s="383">
        <v>111.35</v>
      </c>
      <c r="D149" s="384">
        <v>112.53333333333335</v>
      </c>
      <c r="E149" s="384">
        <v>108.61666666666669</v>
      </c>
      <c r="F149" s="384">
        <v>105.88333333333334</v>
      </c>
      <c r="G149" s="384">
        <v>101.96666666666668</v>
      </c>
      <c r="H149" s="384">
        <v>115.26666666666669</v>
      </c>
      <c r="I149" s="384">
        <v>119.18333333333335</v>
      </c>
      <c r="J149" s="384">
        <v>121.9166666666667</v>
      </c>
      <c r="K149" s="383">
        <v>116.45</v>
      </c>
      <c r="L149" s="383">
        <v>109.8</v>
      </c>
      <c r="M149" s="383">
        <v>39.955689999999997</v>
      </c>
      <c r="N149" s="1"/>
      <c r="O149" s="1"/>
    </row>
    <row r="150" spans="1:15" ht="12.75" customHeight="1">
      <c r="A150" s="31">
        <v>140</v>
      </c>
      <c r="B150" s="382" t="s">
        <v>840</v>
      </c>
      <c r="C150" s="383">
        <v>59.5</v>
      </c>
      <c r="D150" s="384">
        <v>59.800000000000004</v>
      </c>
      <c r="E150" s="384">
        <v>59.100000000000009</v>
      </c>
      <c r="F150" s="384">
        <v>58.7</v>
      </c>
      <c r="G150" s="384">
        <v>58.000000000000007</v>
      </c>
      <c r="H150" s="384">
        <v>60.20000000000001</v>
      </c>
      <c r="I150" s="384">
        <v>60.900000000000013</v>
      </c>
      <c r="J150" s="384">
        <v>61.300000000000011</v>
      </c>
      <c r="K150" s="383">
        <v>60.5</v>
      </c>
      <c r="L150" s="383">
        <v>59.4</v>
      </c>
      <c r="M150" s="383">
        <v>4.3160299999999996</v>
      </c>
      <c r="N150" s="1"/>
      <c r="O150" s="1"/>
    </row>
    <row r="151" spans="1:15" ht="12.75" customHeight="1">
      <c r="A151" s="31">
        <v>141</v>
      </c>
      <c r="B151" s="382" t="s">
        <v>359</v>
      </c>
      <c r="C151" s="383">
        <v>764.35</v>
      </c>
      <c r="D151" s="384">
        <v>764.73333333333323</v>
      </c>
      <c r="E151" s="384">
        <v>760.61666666666645</v>
      </c>
      <c r="F151" s="384">
        <v>756.88333333333321</v>
      </c>
      <c r="G151" s="384">
        <v>752.76666666666642</v>
      </c>
      <c r="H151" s="384">
        <v>768.46666666666647</v>
      </c>
      <c r="I151" s="384">
        <v>772.58333333333326</v>
      </c>
      <c r="J151" s="384">
        <v>776.31666666666649</v>
      </c>
      <c r="K151" s="383">
        <v>768.85</v>
      </c>
      <c r="L151" s="383">
        <v>761</v>
      </c>
      <c r="M151" s="383">
        <v>0.48468</v>
      </c>
      <c r="N151" s="1"/>
      <c r="O151" s="1"/>
    </row>
    <row r="152" spans="1:15" ht="12.75" customHeight="1">
      <c r="A152" s="31">
        <v>142</v>
      </c>
      <c r="B152" s="382" t="s">
        <v>101</v>
      </c>
      <c r="C152" s="383">
        <v>1901.9</v>
      </c>
      <c r="D152" s="384">
        <v>1903.9166666666667</v>
      </c>
      <c r="E152" s="384">
        <v>1892.9833333333336</v>
      </c>
      <c r="F152" s="384">
        <v>1884.0666666666668</v>
      </c>
      <c r="G152" s="384">
        <v>1873.1333333333337</v>
      </c>
      <c r="H152" s="384">
        <v>1912.8333333333335</v>
      </c>
      <c r="I152" s="384">
        <v>1923.7666666666664</v>
      </c>
      <c r="J152" s="384">
        <v>1932.6833333333334</v>
      </c>
      <c r="K152" s="383">
        <v>1914.85</v>
      </c>
      <c r="L152" s="383">
        <v>1895</v>
      </c>
      <c r="M152" s="383">
        <v>7.2976099999999997</v>
      </c>
      <c r="N152" s="1"/>
      <c r="O152" s="1"/>
    </row>
    <row r="153" spans="1:15" ht="12.75" customHeight="1">
      <c r="A153" s="31">
        <v>143</v>
      </c>
      <c r="B153" s="382" t="s">
        <v>102</v>
      </c>
      <c r="C153" s="383">
        <v>170.35</v>
      </c>
      <c r="D153" s="384">
        <v>170.45000000000002</v>
      </c>
      <c r="E153" s="384">
        <v>168.90000000000003</v>
      </c>
      <c r="F153" s="384">
        <v>167.45000000000002</v>
      </c>
      <c r="G153" s="384">
        <v>165.90000000000003</v>
      </c>
      <c r="H153" s="384">
        <v>171.90000000000003</v>
      </c>
      <c r="I153" s="384">
        <v>173.45000000000005</v>
      </c>
      <c r="J153" s="384">
        <v>174.90000000000003</v>
      </c>
      <c r="K153" s="383">
        <v>172</v>
      </c>
      <c r="L153" s="383">
        <v>169</v>
      </c>
      <c r="M153" s="383">
        <v>31.0137</v>
      </c>
      <c r="N153" s="1"/>
      <c r="O153" s="1"/>
    </row>
    <row r="154" spans="1:15" ht="12.75" customHeight="1">
      <c r="A154" s="31">
        <v>144</v>
      </c>
      <c r="B154" s="382" t="s">
        <v>841</v>
      </c>
      <c r="C154" s="383">
        <v>130.69999999999999</v>
      </c>
      <c r="D154" s="384">
        <v>131.4</v>
      </c>
      <c r="E154" s="384">
        <v>129.25</v>
      </c>
      <c r="F154" s="384">
        <v>127.79999999999998</v>
      </c>
      <c r="G154" s="384">
        <v>125.64999999999998</v>
      </c>
      <c r="H154" s="384">
        <v>132.85000000000002</v>
      </c>
      <c r="I154" s="384">
        <v>135.00000000000006</v>
      </c>
      <c r="J154" s="384">
        <v>136.45000000000005</v>
      </c>
      <c r="K154" s="383">
        <v>133.55000000000001</v>
      </c>
      <c r="L154" s="383">
        <v>129.94999999999999</v>
      </c>
      <c r="M154" s="383">
        <v>3.6861199999999998</v>
      </c>
      <c r="N154" s="1"/>
      <c r="O154" s="1"/>
    </row>
    <row r="155" spans="1:15" ht="12.75" customHeight="1">
      <c r="A155" s="31">
        <v>145</v>
      </c>
      <c r="B155" s="382" t="s">
        <v>360</v>
      </c>
      <c r="C155" s="383">
        <v>303.3</v>
      </c>
      <c r="D155" s="384">
        <v>303.98333333333335</v>
      </c>
      <c r="E155" s="384">
        <v>301.31666666666672</v>
      </c>
      <c r="F155" s="384">
        <v>299.33333333333337</v>
      </c>
      <c r="G155" s="384">
        <v>296.66666666666674</v>
      </c>
      <c r="H155" s="384">
        <v>305.9666666666667</v>
      </c>
      <c r="I155" s="384">
        <v>308.63333333333333</v>
      </c>
      <c r="J155" s="384">
        <v>310.61666666666667</v>
      </c>
      <c r="K155" s="383">
        <v>306.64999999999998</v>
      </c>
      <c r="L155" s="383">
        <v>302</v>
      </c>
      <c r="M155" s="383">
        <v>1.3996299999999999</v>
      </c>
      <c r="N155" s="1"/>
      <c r="O155" s="1"/>
    </row>
    <row r="156" spans="1:15" ht="12.75" customHeight="1">
      <c r="A156" s="31">
        <v>146</v>
      </c>
      <c r="B156" s="382" t="s">
        <v>103</v>
      </c>
      <c r="C156" s="383">
        <v>87.2</v>
      </c>
      <c r="D156" s="384">
        <v>86</v>
      </c>
      <c r="E156" s="384">
        <v>84.15</v>
      </c>
      <c r="F156" s="384">
        <v>81.100000000000009</v>
      </c>
      <c r="G156" s="384">
        <v>79.250000000000014</v>
      </c>
      <c r="H156" s="384">
        <v>89.05</v>
      </c>
      <c r="I156" s="384">
        <v>90.899999999999991</v>
      </c>
      <c r="J156" s="384">
        <v>93.949999999999989</v>
      </c>
      <c r="K156" s="383">
        <v>87.85</v>
      </c>
      <c r="L156" s="383">
        <v>82.95</v>
      </c>
      <c r="M156" s="383">
        <v>230.89490000000001</v>
      </c>
      <c r="N156" s="1"/>
      <c r="O156" s="1"/>
    </row>
    <row r="157" spans="1:15" ht="12.75" customHeight="1">
      <c r="A157" s="31">
        <v>147</v>
      </c>
      <c r="B157" s="382" t="s">
        <v>362</v>
      </c>
      <c r="C157" s="383">
        <v>538.04999999999995</v>
      </c>
      <c r="D157" s="384">
        <v>535.73333333333335</v>
      </c>
      <c r="E157" s="384">
        <v>527.61666666666667</v>
      </c>
      <c r="F157" s="384">
        <v>517.18333333333328</v>
      </c>
      <c r="G157" s="384">
        <v>509.06666666666661</v>
      </c>
      <c r="H157" s="384">
        <v>546.16666666666674</v>
      </c>
      <c r="I157" s="384">
        <v>554.28333333333353</v>
      </c>
      <c r="J157" s="384">
        <v>564.71666666666681</v>
      </c>
      <c r="K157" s="383">
        <v>543.85</v>
      </c>
      <c r="L157" s="383">
        <v>525.29999999999995</v>
      </c>
      <c r="M157" s="383">
        <v>1.6424799999999999</v>
      </c>
      <c r="N157" s="1"/>
      <c r="O157" s="1"/>
    </row>
    <row r="158" spans="1:15" ht="12.75" customHeight="1">
      <c r="A158" s="31">
        <v>148</v>
      </c>
      <c r="B158" s="382" t="s">
        <v>361</v>
      </c>
      <c r="C158" s="383">
        <v>3797.15</v>
      </c>
      <c r="D158" s="384">
        <v>3776.7333333333336</v>
      </c>
      <c r="E158" s="384">
        <v>3718.4666666666672</v>
      </c>
      <c r="F158" s="384">
        <v>3639.7833333333338</v>
      </c>
      <c r="G158" s="384">
        <v>3581.5166666666673</v>
      </c>
      <c r="H158" s="384">
        <v>3855.416666666667</v>
      </c>
      <c r="I158" s="384">
        <v>3913.6833333333334</v>
      </c>
      <c r="J158" s="384">
        <v>3992.3666666666668</v>
      </c>
      <c r="K158" s="383">
        <v>3835</v>
      </c>
      <c r="L158" s="383">
        <v>3698.05</v>
      </c>
      <c r="M158" s="383">
        <v>0.20343</v>
      </c>
      <c r="N158" s="1"/>
      <c r="O158" s="1"/>
    </row>
    <row r="159" spans="1:15" ht="12.75" customHeight="1">
      <c r="A159" s="31">
        <v>149</v>
      </c>
      <c r="B159" s="382" t="s">
        <v>363</v>
      </c>
      <c r="C159" s="383">
        <v>207.4</v>
      </c>
      <c r="D159" s="384">
        <v>208.11666666666665</v>
      </c>
      <c r="E159" s="384">
        <v>206.23333333333329</v>
      </c>
      <c r="F159" s="384">
        <v>205.06666666666663</v>
      </c>
      <c r="G159" s="384">
        <v>203.18333333333328</v>
      </c>
      <c r="H159" s="384">
        <v>209.2833333333333</v>
      </c>
      <c r="I159" s="384">
        <v>211.16666666666669</v>
      </c>
      <c r="J159" s="384">
        <v>212.33333333333331</v>
      </c>
      <c r="K159" s="383">
        <v>210</v>
      </c>
      <c r="L159" s="383">
        <v>206.95</v>
      </c>
      <c r="M159" s="383">
        <v>3.6502400000000002</v>
      </c>
      <c r="N159" s="1"/>
      <c r="O159" s="1"/>
    </row>
    <row r="160" spans="1:15" ht="12.75" customHeight="1">
      <c r="A160" s="31">
        <v>150</v>
      </c>
      <c r="B160" s="382" t="s">
        <v>380</v>
      </c>
      <c r="C160" s="383">
        <v>2478.0500000000002</v>
      </c>
      <c r="D160" s="384">
        <v>2455.4666666666667</v>
      </c>
      <c r="E160" s="384">
        <v>2422.9333333333334</v>
      </c>
      <c r="F160" s="384">
        <v>2367.8166666666666</v>
      </c>
      <c r="G160" s="384">
        <v>2335.2833333333333</v>
      </c>
      <c r="H160" s="384">
        <v>2510.5833333333335</v>
      </c>
      <c r="I160" s="384">
        <v>2543.1166666666672</v>
      </c>
      <c r="J160" s="384">
        <v>2598.2333333333336</v>
      </c>
      <c r="K160" s="383">
        <v>2488</v>
      </c>
      <c r="L160" s="383">
        <v>2400.35</v>
      </c>
      <c r="M160" s="383">
        <v>0.91918</v>
      </c>
      <c r="N160" s="1"/>
      <c r="O160" s="1"/>
    </row>
    <row r="161" spans="1:15" ht="12.75" customHeight="1">
      <c r="A161" s="31">
        <v>151</v>
      </c>
      <c r="B161" s="382" t="s">
        <v>257</v>
      </c>
      <c r="C161" s="383">
        <v>309.5</v>
      </c>
      <c r="D161" s="384">
        <v>306.7</v>
      </c>
      <c r="E161" s="384">
        <v>302.09999999999997</v>
      </c>
      <c r="F161" s="384">
        <v>294.7</v>
      </c>
      <c r="G161" s="384">
        <v>290.09999999999997</v>
      </c>
      <c r="H161" s="384">
        <v>314.09999999999997</v>
      </c>
      <c r="I161" s="384">
        <v>318.7</v>
      </c>
      <c r="J161" s="384">
        <v>326.09999999999997</v>
      </c>
      <c r="K161" s="383">
        <v>311.3</v>
      </c>
      <c r="L161" s="383">
        <v>299.3</v>
      </c>
      <c r="M161" s="383">
        <v>47.208309999999997</v>
      </c>
      <c r="N161" s="1"/>
      <c r="O161" s="1"/>
    </row>
    <row r="162" spans="1:15" ht="12.75" customHeight="1">
      <c r="A162" s="31">
        <v>152</v>
      </c>
      <c r="B162" s="382" t="s">
        <v>366</v>
      </c>
      <c r="C162" s="383">
        <v>50</v>
      </c>
      <c r="D162" s="384">
        <v>50.083333333333336</v>
      </c>
      <c r="E162" s="384">
        <v>48.916666666666671</v>
      </c>
      <c r="F162" s="384">
        <v>47.833333333333336</v>
      </c>
      <c r="G162" s="384">
        <v>46.666666666666671</v>
      </c>
      <c r="H162" s="384">
        <v>51.166666666666671</v>
      </c>
      <c r="I162" s="384">
        <v>52.333333333333343</v>
      </c>
      <c r="J162" s="384">
        <v>53.416666666666671</v>
      </c>
      <c r="K162" s="383">
        <v>51.25</v>
      </c>
      <c r="L162" s="383">
        <v>49</v>
      </c>
      <c r="M162" s="383">
        <v>42.987650000000002</v>
      </c>
      <c r="N162" s="1"/>
      <c r="O162" s="1"/>
    </row>
    <row r="163" spans="1:15" ht="12.75" customHeight="1">
      <c r="A163" s="31">
        <v>153</v>
      </c>
      <c r="B163" s="382" t="s">
        <v>364</v>
      </c>
      <c r="C163" s="383">
        <v>188.2</v>
      </c>
      <c r="D163" s="384">
        <v>187.75</v>
      </c>
      <c r="E163" s="384">
        <v>184.1</v>
      </c>
      <c r="F163" s="384">
        <v>180</v>
      </c>
      <c r="G163" s="384">
        <v>176.35</v>
      </c>
      <c r="H163" s="384">
        <v>191.85</v>
      </c>
      <c r="I163" s="384">
        <v>195.49999999999997</v>
      </c>
      <c r="J163" s="384">
        <v>199.6</v>
      </c>
      <c r="K163" s="383">
        <v>191.4</v>
      </c>
      <c r="L163" s="383">
        <v>183.65</v>
      </c>
      <c r="M163" s="383">
        <v>82.123599999999996</v>
      </c>
      <c r="N163" s="1"/>
      <c r="O163" s="1"/>
    </row>
    <row r="164" spans="1:15" ht="12.75" customHeight="1">
      <c r="A164" s="31">
        <v>154</v>
      </c>
      <c r="B164" s="382" t="s">
        <v>379</v>
      </c>
      <c r="C164" s="383">
        <v>166.6</v>
      </c>
      <c r="D164" s="384">
        <v>167.81666666666666</v>
      </c>
      <c r="E164" s="384">
        <v>164.73333333333332</v>
      </c>
      <c r="F164" s="384">
        <v>162.86666666666665</v>
      </c>
      <c r="G164" s="384">
        <v>159.7833333333333</v>
      </c>
      <c r="H164" s="384">
        <v>169.68333333333334</v>
      </c>
      <c r="I164" s="384">
        <v>172.76666666666671</v>
      </c>
      <c r="J164" s="384">
        <v>174.63333333333335</v>
      </c>
      <c r="K164" s="383">
        <v>170.9</v>
      </c>
      <c r="L164" s="383">
        <v>165.95</v>
      </c>
      <c r="M164" s="383">
        <v>1.50139</v>
      </c>
      <c r="N164" s="1"/>
      <c r="O164" s="1"/>
    </row>
    <row r="165" spans="1:15" ht="12.75" customHeight="1">
      <c r="A165" s="31">
        <v>155</v>
      </c>
      <c r="B165" s="382" t="s">
        <v>104</v>
      </c>
      <c r="C165" s="383">
        <v>131.44999999999999</v>
      </c>
      <c r="D165" s="384">
        <v>130.78333333333333</v>
      </c>
      <c r="E165" s="384">
        <v>129.96666666666667</v>
      </c>
      <c r="F165" s="384">
        <v>128.48333333333335</v>
      </c>
      <c r="G165" s="384">
        <v>127.66666666666669</v>
      </c>
      <c r="H165" s="384">
        <v>132.26666666666665</v>
      </c>
      <c r="I165" s="384">
        <v>133.08333333333331</v>
      </c>
      <c r="J165" s="384">
        <v>134.56666666666663</v>
      </c>
      <c r="K165" s="383">
        <v>131.6</v>
      </c>
      <c r="L165" s="383">
        <v>129.30000000000001</v>
      </c>
      <c r="M165" s="383">
        <v>44.78058</v>
      </c>
      <c r="N165" s="1"/>
      <c r="O165" s="1"/>
    </row>
    <row r="166" spans="1:15" ht="12.75" customHeight="1">
      <c r="A166" s="31">
        <v>156</v>
      </c>
      <c r="B166" s="382" t="s">
        <v>368</v>
      </c>
      <c r="C166" s="383">
        <v>3142</v>
      </c>
      <c r="D166" s="384">
        <v>3147.3333333333335</v>
      </c>
      <c r="E166" s="384">
        <v>3114.666666666667</v>
      </c>
      <c r="F166" s="384">
        <v>3087.3333333333335</v>
      </c>
      <c r="G166" s="384">
        <v>3054.666666666667</v>
      </c>
      <c r="H166" s="384">
        <v>3174.666666666667</v>
      </c>
      <c r="I166" s="384">
        <v>3207.3333333333339</v>
      </c>
      <c r="J166" s="384">
        <v>3234.666666666667</v>
      </c>
      <c r="K166" s="383">
        <v>3180</v>
      </c>
      <c r="L166" s="383">
        <v>3120</v>
      </c>
      <c r="M166" s="383">
        <v>0.36853999999999998</v>
      </c>
      <c r="N166" s="1"/>
      <c r="O166" s="1"/>
    </row>
    <row r="167" spans="1:15" ht="12.75" customHeight="1">
      <c r="A167" s="31">
        <v>157</v>
      </c>
      <c r="B167" s="382" t="s">
        <v>369</v>
      </c>
      <c r="C167" s="383">
        <v>3263.7</v>
      </c>
      <c r="D167" s="384">
        <v>3257.7999999999997</v>
      </c>
      <c r="E167" s="384">
        <v>3165.8999999999996</v>
      </c>
      <c r="F167" s="384">
        <v>3068.1</v>
      </c>
      <c r="G167" s="384">
        <v>2976.2</v>
      </c>
      <c r="H167" s="384">
        <v>3355.5999999999995</v>
      </c>
      <c r="I167" s="384">
        <v>3447.5</v>
      </c>
      <c r="J167" s="384">
        <v>3545.2999999999993</v>
      </c>
      <c r="K167" s="383">
        <v>3349.7</v>
      </c>
      <c r="L167" s="383">
        <v>3160</v>
      </c>
      <c r="M167" s="383">
        <v>0.23857999999999999</v>
      </c>
      <c r="N167" s="1"/>
      <c r="O167" s="1"/>
    </row>
    <row r="168" spans="1:15" ht="12.75" customHeight="1">
      <c r="A168" s="31">
        <v>158</v>
      </c>
      <c r="B168" s="382" t="s">
        <v>375</v>
      </c>
      <c r="C168" s="383">
        <v>302.10000000000002</v>
      </c>
      <c r="D168" s="384">
        <v>300.7</v>
      </c>
      <c r="E168" s="384">
        <v>298.5</v>
      </c>
      <c r="F168" s="384">
        <v>294.90000000000003</v>
      </c>
      <c r="G168" s="384">
        <v>292.70000000000005</v>
      </c>
      <c r="H168" s="384">
        <v>304.29999999999995</v>
      </c>
      <c r="I168" s="384">
        <v>306.49999999999989</v>
      </c>
      <c r="J168" s="384">
        <v>310.09999999999991</v>
      </c>
      <c r="K168" s="383">
        <v>302.89999999999998</v>
      </c>
      <c r="L168" s="383">
        <v>297.10000000000002</v>
      </c>
      <c r="M168" s="383">
        <v>3.9514800000000001</v>
      </c>
      <c r="N168" s="1"/>
      <c r="O168" s="1"/>
    </row>
    <row r="169" spans="1:15" ht="12.75" customHeight="1">
      <c r="A169" s="31">
        <v>159</v>
      </c>
      <c r="B169" s="382" t="s">
        <v>370</v>
      </c>
      <c r="C169" s="383">
        <v>140.1</v>
      </c>
      <c r="D169" s="384">
        <v>140.45000000000002</v>
      </c>
      <c r="E169" s="384">
        <v>139.00000000000003</v>
      </c>
      <c r="F169" s="384">
        <v>137.9</v>
      </c>
      <c r="G169" s="384">
        <v>136.45000000000002</v>
      </c>
      <c r="H169" s="384">
        <v>141.55000000000004</v>
      </c>
      <c r="I169" s="384">
        <v>143.00000000000003</v>
      </c>
      <c r="J169" s="384">
        <v>144.10000000000005</v>
      </c>
      <c r="K169" s="383">
        <v>141.9</v>
      </c>
      <c r="L169" s="383">
        <v>139.35</v>
      </c>
      <c r="M169" s="383">
        <v>4.5854400000000002</v>
      </c>
      <c r="N169" s="1"/>
      <c r="O169" s="1"/>
    </row>
    <row r="170" spans="1:15" ht="12.75" customHeight="1">
      <c r="A170" s="31">
        <v>160</v>
      </c>
      <c r="B170" s="382" t="s">
        <v>371</v>
      </c>
      <c r="C170" s="383">
        <v>5297.6</v>
      </c>
      <c r="D170" s="384">
        <v>5298.4666666666662</v>
      </c>
      <c r="E170" s="384">
        <v>5268.0333333333328</v>
      </c>
      <c r="F170" s="384">
        <v>5238.4666666666662</v>
      </c>
      <c r="G170" s="384">
        <v>5208.0333333333328</v>
      </c>
      <c r="H170" s="384">
        <v>5328.0333333333328</v>
      </c>
      <c r="I170" s="384">
        <v>5358.4666666666653</v>
      </c>
      <c r="J170" s="384">
        <v>5388.0333333333328</v>
      </c>
      <c r="K170" s="383">
        <v>5328.9</v>
      </c>
      <c r="L170" s="383">
        <v>5268.9</v>
      </c>
      <c r="M170" s="383">
        <v>4.1889999999999997E-2</v>
      </c>
      <c r="N170" s="1"/>
      <c r="O170" s="1"/>
    </row>
    <row r="171" spans="1:15" ht="12.75" customHeight="1">
      <c r="A171" s="31">
        <v>161</v>
      </c>
      <c r="B171" s="382" t="s">
        <v>258</v>
      </c>
      <c r="C171" s="383">
        <v>3851.3</v>
      </c>
      <c r="D171" s="384">
        <v>3862.2333333333336</v>
      </c>
      <c r="E171" s="384">
        <v>3830.2166666666672</v>
      </c>
      <c r="F171" s="384">
        <v>3809.1333333333337</v>
      </c>
      <c r="G171" s="384">
        <v>3777.1166666666672</v>
      </c>
      <c r="H171" s="384">
        <v>3883.3166666666671</v>
      </c>
      <c r="I171" s="384">
        <v>3915.3333333333335</v>
      </c>
      <c r="J171" s="384">
        <v>3936.416666666667</v>
      </c>
      <c r="K171" s="383">
        <v>3894.25</v>
      </c>
      <c r="L171" s="383">
        <v>3841.15</v>
      </c>
      <c r="M171" s="383">
        <v>0.67056000000000004</v>
      </c>
      <c r="N171" s="1"/>
      <c r="O171" s="1"/>
    </row>
    <row r="172" spans="1:15" ht="12.75" customHeight="1">
      <c r="A172" s="31">
        <v>162</v>
      </c>
      <c r="B172" s="382" t="s">
        <v>372</v>
      </c>
      <c r="C172" s="383">
        <v>1737.15</v>
      </c>
      <c r="D172" s="384">
        <v>1746.5333333333335</v>
      </c>
      <c r="E172" s="384">
        <v>1722.616666666667</v>
      </c>
      <c r="F172" s="384">
        <v>1708.0833333333335</v>
      </c>
      <c r="G172" s="384">
        <v>1684.166666666667</v>
      </c>
      <c r="H172" s="384">
        <v>1761.0666666666671</v>
      </c>
      <c r="I172" s="384">
        <v>1784.9833333333336</v>
      </c>
      <c r="J172" s="384">
        <v>1799.5166666666671</v>
      </c>
      <c r="K172" s="383">
        <v>1770.45</v>
      </c>
      <c r="L172" s="383">
        <v>1732</v>
      </c>
      <c r="M172" s="383">
        <v>0.29511999999999999</v>
      </c>
      <c r="N172" s="1"/>
      <c r="O172" s="1"/>
    </row>
    <row r="173" spans="1:15" ht="12.75" customHeight="1">
      <c r="A173" s="31">
        <v>163</v>
      </c>
      <c r="B173" s="382" t="s">
        <v>105</v>
      </c>
      <c r="C173" s="383">
        <v>525.25</v>
      </c>
      <c r="D173" s="384">
        <v>526.25</v>
      </c>
      <c r="E173" s="384">
        <v>521.29999999999995</v>
      </c>
      <c r="F173" s="384">
        <v>517.34999999999991</v>
      </c>
      <c r="G173" s="384">
        <v>512.39999999999986</v>
      </c>
      <c r="H173" s="384">
        <v>530.20000000000005</v>
      </c>
      <c r="I173" s="384">
        <v>535.15000000000009</v>
      </c>
      <c r="J173" s="384">
        <v>539.10000000000014</v>
      </c>
      <c r="K173" s="383">
        <v>531.20000000000005</v>
      </c>
      <c r="L173" s="383">
        <v>522.29999999999995</v>
      </c>
      <c r="M173" s="383">
        <v>5.0794199999999998</v>
      </c>
      <c r="N173" s="1"/>
      <c r="O173" s="1"/>
    </row>
    <row r="174" spans="1:15" ht="12.75" customHeight="1">
      <c r="A174" s="31">
        <v>164</v>
      </c>
      <c r="B174" s="382" t="s">
        <v>367</v>
      </c>
      <c r="C174" s="383">
        <v>4917.1000000000004</v>
      </c>
      <c r="D174" s="384">
        <v>4912.8</v>
      </c>
      <c r="E174" s="384">
        <v>4874.6000000000004</v>
      </c>
      <c r="F174" s="384">
        <v>4832.1000000000004</v>
      </c>
      <c r="G174" s="384">
        <v>4793.9000000000005</v>
      </c>
      <c r="H174" s="384">
        <v>4955.3</v>
      </c>
      <c r="I174" s="384">
        <v>4993.4999999999991</v>
      </c>
      <c r="J174" s="384">
        <v>5036</v>
      </c>
      <c r="K174" s="383">
        <v>4951</v>
      </c>
      <c r="L174" s="383">
        <v>4870.3</v>
      </c>
      <c r="M174" s="383">
        <v>0.62075999999999998</v>
      </c>
      <c r="N174" s="1"/>
      <c r="O174" s="1"/>
    </row>
    <row r="175" spans="1:15" ht="12.75" customHeight="1">
      <c r="A175" s="31">
        <v>165</v>
      </c>
      <c r="B175" s="382" t="s">
        <v>107</v>
      </c>
      <c r="C175" s="383">
        <v>47.4</v>
      </c>
      <c r="D175" s="384">
        <v>47.033333333333331</v>
      </c>
      <c r="E175" s="384">
        <v>45.86666666666666</v>
      </c>
      <c r="F175" s="384">
        <v>44.333333333333329</v>
      </c>
      <c r="G175" s="384">
        <v>43.166666666666657</v>
      </c>
      <c r="H175" s="384">
        <v>48.566666666666663</v>
      </c>
      <c r="I175" s="384">
        <v>49.733333333333334</v>
      </c>
      <c r="J175" s="384">
        <v>51.266666666666666</v>
      </c>
      <c r="K175" s="383">
        <v>48.2</v>
      </c>
      <c r="L175" s="383">
        <v>45.5</v>
      </c>
      <c r="M175" s="383">
        <v>390.48484000000002</v>
      </c>
      <c r="N175" s="1"/>
      <c r="O175" s="1"/>
    </row>
    <row r="176" spans="1:15" ht="12.75" customHeight="1">
      <c r="A176" s="31">
        <v>166</v>
      </c>
      <c r="B176" s="382" t="s">
        <v>381</v>
      </c>
      <c r="C176" s="383">
        <v>444.65</v>
      </c>
      <c r="D176" s="384">
        <v>444.18333333333339</v>
      </c>
      <c r="E176" s="384">
        <v>438.56666666666678</v>
      </c>
      <c r="F176" s="384">
        <v>432.48333333333341</v>
      </c>
      <c r="G176" s="384">
        <v>426.86666666666679</v>
      </c>
      <c r="H176" s="384">
        <v>450.26666666666677</v>
      </c>
      <c r="I176" s="384">
        <v>455.88333333333333</v>
      </c>
      <c r="J176" s="384">
        <v>461.96666666666675</v>
      </c>
      <c r="K176" s="383">
        <v>449.8</v>
      </c>
      <c r="L176" s="383">
        <v>438.1</v>
      </c>
      <c r="M176" s="383">
        <v>11.993740000000001</v>
      </c>
      <c r="N176" s="1"/>
      <c r="O176" s="1"/>
    </row>
    <row r="177" spans="1:15" ht="12.75" customHeight="1">
      <c r="A177" s="31">
        <v>167</v>
      </c>
      <c r="B177" s="382" t="s">
        <v>373</v>
      </c>
      <c r="C177" s="383">
        <v>1131.7</v>
      </c>
      <c r="D177" s="384">
        <v>1130.5333333333335</v>
      </c>
      <c r="E177" s="384">
        <v>1122.166666666667</v>
      </c>
      <c r="F177" s="384">
        <v>1112.6333333333334</v>
      </c>
      <c r="G177" s="384">
        <v>1104.2666666666669</v>
      </c>
      <c r="H177" s="384">
        <v>1140.0666666666671</v>
      </c>
      <c r="I177" s="384">
        <v>1148.4333333333334</v>
      </c>
      <c r="J177" s="384">
        <v>1157.9666666666672</v>
      </c>
      <c r="K177" s="383">
        <v>1138.9000000000001</v>
      </c>
      <c r="L177" s="383">
        <v>1121</v>
      </c>
      <c r="M177" s="383">
        <v>0.19522999999999999</v>
      </c>
      <c r="N177" s="1"/>
      <c r="O177" s="1"/>
    </row>
    <row r="178" spans="1:15" ht="12.75" customHeight="1">
      <c r="A178" s="31">
        <v>168</v>
      </c>
      <c r="B178" s="382" t="s">
        <v>259</v>
      </c>
      <c r="C178" s="383">
        <v>524.79999999999995</v>
      </c>
      <c r="D178" s="384">
        <v>524.31666666666661</v>
      </c>
      <c r="E178" s="384">
        <v>518.73333333333323</v>
      </c>
      <c r="F178" s="384">
        <v>512.66666666666663</v>
      </c>
      <c r="G178" s="384">
        <v>507.08333333333326</v>
      </c>
      <c r="H178" s="384">
        <v>530.38333333333321</v>
      </c>
      <c r="I178" s="384">
        <v>535.9666666666667</v>
      </c>
      <c r="J178" s="384">
        <v>542.03333333333319</v>
      </c>
      <c r="K178" s="383">
        <v>529.9</v>
      </c>
      <c r="L178" s="383">
        <v>518.25</v>
      </c>
      <c r="M178" s="383">
        <v>2.1035499999999998</v>
      </c>
      <c r="N178" s="1"/>
      <c r="O178" s="1"/>
    </row>
    <row r="179" spans="1:15" ht="12.75" customHeight="1">
      <c r="A179" s="31">
        <v>169</v>
      </c>
      <c r="B179" s="382" t="s">
        <v>108</v>
      </c>
      <c r="C179" s="383">
        <v>957.6</v>
      </c>
      <c r="D179" s="384">
        <v>963.25</v>
      </c>
      <c r="E179" s="384">
        <v>950.5</v>
      </c>
      <c r="F179" s="384">
        <v>943.4</v>
      </c>
      <c r="G179" s="384">
        <v>930.65</v>
      </c>
      <c r="H179" s="384">
        <v>970.35</v>
      </c>
      <c r="I179" s="384">
        <v>983.1</v>
      </c>
      <c r="J179" s="384">
        <v>990.2</v>
      </c>
      <c r="K179" s="383">
        <v>976</v>
      </c>
      <c r="L179" s="383">
        <v>956.15</v>
      </c>
      <c r="M179" s="383">
        <v>3.6551100000000001</v>
      </c>
      <c r="N179" s="1"/>
      <c r="O179" s="1"/>
    </row>
    <row r="180" spans="1:15" ht="12.75" customHeight="1">
      <c r="A180" s="31">
        <v>170</v>
      </c>
      <c r="B180" s="382" t="s">
        <v>260</v>
      </c>
      <c r="C180" s="383">
        <v>631.29999999999995</v>
      </c>
      <c r="D180" s="384">
        <v>630.30000000000007</v>
      </c>
      <c r="E180" s="384">
        <v>626.25000000000011</v>
      </c>
      <c r="F180" s="384">
        <v>621.20000000000005</v>
      </c>
      <c r="G180" s="384">
        <v>617.15000000000009</v>
      </c>
      <c r="H180" s="384">
        <v>635.35000000000014</v>
      </c>
      <c r="I180" s="384">
        <v>639.40000000000009</v>
      </c>
      <c r="J180" s="384">
        <v>644.45000000000016</v>
      </c>
      <c r="K180" s="383">
        <v>634.35</v>
      </c>
      <c r="L180" s="383">
        <v>625.25</v>
      </c>
      <c r="M180" s="383">
        <v>3.2337400000000001</v>
      </c>
      <c r="N180" s="1"/>
      <c r="O180" s="1"/>
    </row>
    <row r="181" spans="1:15" ht="12.75" customHeight="1">
      <c r="A181" s="31">
        <v>171</v>
      </c>
      <c r="B181" s="382" t="s">
        <v>109</v>
      </c>
      <c r="C181" s="383">
        <v>1903.6</v>
      </c>
      <c r="D181" s="384">
        <v>1897.6666666666667</v>
      </c>
      <c r="E181" s="384">
        <v>1880.9333333333334</v>
      </c>
      <c r="F181" s="384">
        <v>1858.2666666666667</v>
      </c>
      <c r="G181" s="384">
        <v>1841.5333333333333</v>
      </c>
      <c r="H181" s="384">
        <v>1920.3333333333335</v>
      </c>
      <c r="I181" s="384">
        <v>1937.0666666666666</v>
      </c>
      <c r="J181" s="384">
        <v>1959.7333333333336</v>
      </c>
      <c r="K181" s="383">
        <v>1914.4</v>
      </c>
      <c r="L181" s="383">
        <v>1875</v>
      </c>
      <c r="M181" s="383">
        <v>6.6439700000000004</v>
      </c>
      <c r="N181" s="1"/>
      <c r="O181" s="1"/>
    </row>
    <row r="182" spans="1:15" ht="12.75" customHeight="1">
      <c r="A182" s="31">
        <v>172</v>
      </c>
      <c r="B182" s="382" t="s">
        <v>382</v>
      </c>
      <c r="C182" s="383">
        <v>98.9</v>
      </c>
      <c r="D182" s="384">
        <v>99.316666666666677</v>
      </c>
      <c r="E182" s="384">
        <v>98.183333333333351</v>
      </c>
      <c r="F182" s="384">
        <v>97.466666666666669</v>
      </c>
      <c r="G182" s="384">
        <v>96.333333333333343</v>
      </c>
      <c r="H182" s="384">
        <v>100.03333333333336</v>
      </c>
      <c r="I182" s="384">
        <v>101.16666666666669</v>
      </c>
      <c r="J182" s="384">
        <v>101.88333333333337</v>
      </c>
      <c r="K182" s="383">
        <v>100.45</v>
      </c>
      <c r="L182" s="383">
        <v>98.6</v>
      </c>
      <c r="M182" s="383">
        <v>3.6628699999999998</v>
      </c>
      <c r="N182" s="1"/>
      <c r="O182" s="1"/>
    </row>
    <row r="183" spans="1:15" ht="12.75" customHeight="1">
      <c r="A183" s="31">
        <v>173</v>
      </c>
      <c r="B183" s="382" t="s">
        <v>110</v>
      </c>
      <c r="C183" s="383">
        <v>335.95</v>
      </c>
      <c r="D183" s="384">
        <v>336.4</v>
      </c>
      <c r="E183" s="384">
        <v>333.44999999999993</v>
      </c>
      <c r="F183" s="384">
        <v>330.94999999999993</v>
      </c>
      <c r="G183" s="384">
        <v>327.99999999999989</v>
      </c>
      <c r="H183" s="384">
        <v>338.9</v>
      </c>
      <c r="I183" s="384">
        <v>341.85</v>
      </c>
      <c r="J183" s="384">
        <v>344.35</v>
      </c>
      <c r="K183" s="383">
        <v>339.35</v>
      </c>
      <c r="L183" s="383">
        <v>333.9</v>
      </c>
      <c r="M183" s="383">
        <v>6.5123800000000003</v>
      </c>
      <c r="N183" s="1"/>
      <c r="O183" s="1"/>
    </row>
    <row r="184" spans="1:15" ht="12.75" customHeight="1">
      <c r="A184" s="31">
        <v>174</v>
      </c>
      <c r="B184" s="382" t="s">
        <v>374</v>
      </c>
      <c r="C184" s="383">
        <v>507.9</v>
      </c>
      <c r="D184" s="384">
        <v>510.63333333333338</v>
      </c>
      <c r="E184" s="384">
        <v>502.26666666666677</v>
      </c>
      <c r="F184" s="384">
        <v>496.63333333333338</v>
      </c>
      <c r="G184" s="384">
        <v>488.26666666666677</v>
      </c>
      <c r="H184" s="384">
        <v>516.26666666666677</v>
      </c>
      <c r="I184" s="384">
        <v>524.63333333333344</v>
      </c>
      <c r="J184" s="384">
        <v>530.26666666666677</v>
      </c>
      <c r="K184" s="383">
        <v>519</v>
      </c>
      <c r="L184" s="383">
        <v>505</v>
      </c>
      <c r="M184" s="383">
        <v>16.386749999999999</v>
      </c>
      <c r="N184" s="1"/>
      <c r="O184" s="1"/>
    </row>
    <row r="185" spans="1:15" ht="12.75" customHeight="1">
      <c r="A185" s="31">
        <v>175</v>
      </c>
      <c r="B185" s="382" t="s">
        <v>111</v>
      </c>
      <c r="C185" s="383">
        <v>1661.6</v>
      </c>
      <c r="D185" s="384">
        <v>1648.4833333333333</v>
      </c>
      <c r="E185" s="384">
        <v>1630.1166666666668</v>
      </c>
      <c r="F185" s="384">
        <v>1598.6333333333334</v>
      </c>
      <c r="G185" s="384">
        <v>1580.2666666666669</v>
      </c>
      <c r="H185" s="384">
        <v>1679.9666666666667</v>
      </c>
      <c r="I185" s="384">
        <v>1698.333333333333</v>
      </c>
      <c r="J185" s="384">
        <v>1729.8166666666666</v>
      </c>
      <c r="K185" s="383">
        <v>1666.85</v>
      </c>
      <c r="L185" s="383">
        <v>1617</v>
      </c>
      <c r="M185" s="383">
        <v>6.2647300000000001</v>
      </c>
      <c r="N185" s="1"/>
      <c r="O185" s="1"/>
    </row>
    <row r="186" spans="1:15" ht="12.75" customHeight="1">
      <c r="A186" s="31">
        <v>176</v>
      </c>
      <c r="B186" s="382" t="s">
        <v>376</v>
      </c>
      <c r="C186" s="383">
        <v>155.80000000000001</v>
      </c>
      <c r="D186" s="384">
        <v>151.93333333333334</v>
      </c>
      <c r="E186" s="384">
        <v>145.86666666666667</v>
      </c>
      <c r="F186" s="384">
        <v>135.93333333333334</v>
      </c>
      <c r="G186" s="384">
        <v>129.86666666666667</v>
      </c>
      <c r="H186" s="384">
        <v>161.86666666666667</v>
      </c>
      <c r="I186" s="384">
        <v>167.93333333333334</v>
      </c>
      <c r="J186" s="384">
        <v>177.86666666666667</v>
      </c>
      <c r="K186" s="383">
        <v>158</v>
      </c>
      <c r="L186" s="383">
        <v>142</v>
      </c>
      <c r="M186" s="383">
        <v>157.37630999999999</v>
      </c>
      <c r="N186" s="1"/>
      <c r="O186" s="1"/>
    </row>
    <row r="187" spans="1:15" ht="12.75" customHeight="1">
      <c r="A187" s="31">
        <v>177</v>
      </c>
      <c r="B187" s="382" t="s">
        <v>377</v>
      </c>
      <c r="C187" s="383">
        <v>1949.3</v>
      </c>
      <c r="D187" s="384">
        <v>1948.75</v>
      </c>
      <c r="E187" s="384">
        <v>1923.55</v>
      </c>
      <c r="F187" s="384">
        <v>1897.8</v>
      </c>
      <c r="G187" s="384">
        <v>1872.6</v>
      </c>
      <c r="H187" s="384">
        <v>1974.5</v>
      </c>
      <c r="I187" s="384">
        <v>1999.6999999999998</v>
      </c>
      <c r="J187" s="384">
        <v>2025.45</v>
      </c>
      <c r="K187" s="383">
        <v>1973.95</v>
      </c>
      <c r="L187" s="383">
        <v>1923</v>
      </c>
      <c r="M187" s="383">
        <v>1.3845099999999999</v>
      </c>
      <c r="N187" s="1"/>
      <c r="O187" s="1"/>
    </row>
    <row r="188" spans="1:15" ht="12.75" customHeight="1">
      <c r="A188" s="31">
        <v>178</v>
      </c>
      <c r="B188" s="382" t="s">
        <v>383</v>
      </c>
      <c r="C188" s="383">
        <v>121.35</v>
      </c>
      <c r="D188" s="384">
        <v>121.7</v>
      </c>
      <c r="E188" s="384">
        <v>120.65</v>
      </c>
      <c r="F188" s="384">
        <v>119.95</v>
      </c>
      <c r="G188" s="384">
        <v>118.9</v>
      </c>
      <c r="H188" s="384">
        <v>122.4</v>
      </c>
      <c r="I188" s="384">
        <v>123.44999999999999</v>
      </c>
      <c r="J188" s="384">
        <v>124.15</v>
      </c>
      <c r="K188" s="383">
        <v>122.75</v>
      </c>
      <c r="L188" s="383">
        <v>121</v>
      </c>
      <c r="M188" s="383">
        <v>7.1105299999999998</v>
      </c>
      <c r="N188" s="1"/>
      <c r="O188" s="1"/>
    </row>
    <row r="189" spans="1:15" ht="12.75" customHeight="1">
      <c r="A189" s="31">
        <v>179</v>
      </c>
      <c r="B189" s="382" t="s">
        <v>261</v>
      </c>
      <c r="C189" s="383">
        <v>299</v>
      </c>
      <c r="D189" s="384">
        <v>298.40000000000003</v>
      </c>
      <c r="E189" s="384">
        <v>294.80000000000007</v>
      </c>
      <c r="F189" s="384">
        <v>290.60000000000002</v>
      </c>
      <c r="G189" s="384">
        <v>287.00000000000006</v>
      </c>
      <c r="H189" s="384">
        <v>302.60000000000008</v>
      </c>
      <c r="I189" s="384">
        <v>306.2000000000001</v>
      </c>
      <c r="J189" s="384">
        <v>310.40000000000009</v>
      </c>
      <c r="K189" s="383">
        <v>302</v>
      </c>
      <c r="L189" s="383">
        <v>294.2</v>
      </c>
      <c r="M189" s="383">
        <v>2.8253900000000001</v>
      </c>
      <c r="N189" s="1"/>
      <c r="O189" s="1"/>
    </row>
    <row r="190" spans="1:15" ht="12.75" customHeight="1">
      <c r="A190" s="31">
        <v>180</v>
      </c>
      <c r="B190" s="382" t="s">
        <v>378</v>
      </c>
      <c r="C190" s="383">
        <v>653.79999999999995</v>
      </c>
      <c r="D190" s="384">
        <v>655.85</v>
      </c>
      <c r="E190" s="384">
        <v>645</v>
      </c>
      <c r="F190" s="384">
        <v>636.19999999999993</v>
      </c>
      <c r="G190" s="384">
        <v>625.34999999999991</v>
      </c>
      <c r="H190" s="384">
        <v>664.65000000000009</v>
      </c>
      <c r="I190" s="384">
        <v>675.50000000000023</v>
      </c>
      <c r="J190" s="384">
        <v>684.30000000000018</v>
      </c>
      <c r="K190" s="383">
        <v>666.7</v>
      </c>
      <c r="L190" s="383">
        <v>647.04999999999995</v>
      </c>
      <c r="M190" s="383">
        <v>1.37456</v>
      </c>
      <c r="N190" s="1"/>
      <c r="O190" s="1"/>
    </row>
    <row r="191" spans="1:15" ht="12.75" customHeight="1">
      <c r="A191" s="31">
        <v>181</v>
      </c>
      <c r="B191" s="382" t="s">
        <v>112</v>
      </c>
      <c r="C191" s="383">
        <v>641</v>
      </c>
      <c r="D191" s="384">
        <v>640</v>
      </c>
      <c r="E191" s="384">
        <v>636</v>
      </c>
      <c r="F191" s="384">
        <v>631</v>
      </c>
      <c r="G191" s="384">
        <v>627</v>
      </c>
      <c r="H191" s="384">
        <v>645</v>
      </c>
      <c r="I191" s="384">
        <v>649</v>
      </c>
      <c r="J191" s="384">
        <v>654</v>
      </c>
      <c r="K191" s="383">
        <v>644</v>
      </c>
      <c r="L191" s="383">
        <v>635</v>
      </c>
      <c r="M191" s="383">
        <v>6.7725299999999997</v>
      </c>
      <c r="N191" s="1"/>
      <c r="O191" s="1"/>
    </row>
    <row r="192" spans="1:15" ht="12.75" customHeight="1">
      <c r="A192" s="31">
        <v>182</v>
      </c>
      <c r="B192" s="382" t="s">
        <v>262</v>
      </c>
      <c r="C192" s="383">
        <v>1233.7</v>
      </c>
      <c r="D192" s="384">
        <v>1230.4666666666669</v>
      </c>
      <c r="E192" s="384">
        <v>1215.2833333333338</v>
      </c>
      <c r="F192" s="384">
        <v>1196.8666666666668</v>
      </c>
      <c r="G192" s="384">
        <v>1181.6833333333336</v>
      </c>
      <c r="H192" s="384">
        <v>1248.8833333333339</v>
      </c>
      <c r="I192" s="384">
        <v>1264.0666666666668</v>
      </c>
      <c r="J192" s="384">
        <v>1282.483333333334</v>
      </c>
      <c r="K192" s="383">
        <v>1245.6500000000001</v>
      </c>
      <c r="L192" s="383">
        <v>1212.05</v>
      </c>
      <c r="M192" s="383">
        <v>5.52027</v>
      </c>
      <c r="N192" s="1"/>
      <c r="O192" s="1"/>
    </row>
    <row r="193" spans="1:15" ht="12.75" customHeight="1">
      <c r="A193" s="31">
        <v>183</v>
      </c>
      <c r="B193" s="382" t="s">
        <v>387</v>
      </c>
      <c r="C193" s="383">
        <v>1337.55</v>
      </c>
      <c r="D193" s="384">
        <v>1327.1833333333334</v>
      </c>
      <c r="E193" s="384">
        <v>1314.3666666666668</v>
      </c>
      <c r="F193" s="384">
        <v>1291.1833333333334</v>
      </c>
      <c r="G193" s="384">
        <v>1278.3666666666668</v>
      </c>
      <c r="H193" s="384">
        <v>1350.3666666666668</v>
      </c>
      <c r="I193" s="384">
        <v>1363.1833333333334</v>
      </c>
      <c r="J193" s="384">
        <v>1386.3666666666668</v>
      </c>
      <c r="K193" s="383">
        <v>1340</v>
      </c>
      <c r="L193" s="383">
        <v>1304</v>
      </c>
      <c r="M193" s="383">
        <v>3.91262</v>
      </c>
      <c r="N193" s="1"/>
      <c r="O193" s="1"/>
    </row>
    <row r="194" spans="1:15" ht="12.75" customHeight="1">
      <c r="A194" s="31">
        <v>184</v>
      </c>
      <c r="B194" s="382" t="s">
        <v>842</v>
      </c>
      <c r="C194" s="383">
        <v>21.95</v>
      </c>
      <c r="D194" s="384">
        <v>21.95</v>
      </c>
      <c r="E194" s="384">
        <v>21.5</v>
      </c>
      <c r="F194" s="384">
        <v>21.05</v>
      </c>
      <c r="G194" s="384">
        <v>20.6</v>
      </c>
      <c r="H194" s="384">
        <v>22.4</v>
      </c>
      <c r="I194" s="384">
        <v>22.849999999999994</v>
      </c>
      <c r="J194" s="384">
        <v>23.299999999999997</v>
      </c>
      <c r="K194" s="383">
        <v>22.4</v>
      </c>
      <c r="L194" s="383">
        <v>21.5</v>
      </c>
      <c r="M194" s="383">
        <v>34.71022</v>
      </c>
      <c r="N194" s="1"/>
      <c r="O194" s="1"/>
    </row>
    <row r="195" spans="1:15" ht="12.75" customHeight="1">
      <c r="A195" s="31">
        <v>185</v>
      </c>
      <c r="B195" s="382" t="s">
        <v>388</v>
      </c>
      <c r="C195" s="383">
        <v>1262.1500000000001</v>
      </c>
      <c r="D195" s="384">
        <v>1266.5833333333335</v>
      </c>
      <c r="E195" s="384">
        <v>1253.2166666666669</v>
      </c>
      <c r="F195" s="384">
        <v>1244.2833333333335</v>
      </c>
      <c r="G195" s="384">
        <v>1230.916666666667</v>
      </c>
      <c r="H195" s="384">
        <v>1275.5166666666669</v>
      </c>
      <c r="I195" s="384">
        <v>1288.8833333333337</v>
      </c>
      <c r="J195" s="384">
        <v>1297.8166666666668</v>
      </c>
      <c r="K195" s="383">
        <v>1279.95</v>
      </c>
      <c r="L195" s="383">
        <v>1257.6500000000001</v>
      </c>
      <c r="M195" s="383">
        <v>0.43367</v>
      </c>
      <c r="N195" s="1"/>
      <c r="O195" s="1"/>
    </row>
    <row r="196" spans="1:15" ht="12.75" customHeight="1">
      <c r="A196" s="31">
        <v>186</v>
      </c>
      <c r="B196" s="382" t="s">
        <v>113</v>
      </c>
      <c r="C196" s="383">
        <v>1406.15</v>
      </c>
      <c r="D196" s="384">
        <v>1407.05</v>
      </c>
      <c r="E196" s="384">
        <v>1395.1</v>
      </c>
      <c r="F196" s="384">
        <v>1384.05</v>
      </c>
      <c r="G196" s="384">
        <v>1372.1</v>
      </c>
      <c r="H196" s="384">
        <v>1418.1</v>
      </c>
      <c r="I196" s="384">
        <v>1430.0500000000002</v>
      </c>
      <c r="J196" s="384">
        <v>1441.1</v>
      </c>
      <c r="K196" s="383">
        <v>1419</v>
      </c>
      <c r="L196" s="383">
        <v>1396</v>
      </c>
      <c r="M196" s="383">
        <v>2.7848000000000002</v>
      </c>
      <c r="N196" s="1"/>
      <c r="O196" s="1"/>
    </row>
    <row r="197" spans="1:15" ht="12.75" customHeight="1">
      <c r="A197" s="31">
        <v>187</v>
      </c>
      <c r="B197" s="382" t="s">
        <v>114</v>
      </c>
      <c r="C197" s="383">
        <v>1326.15</v>
      </c>
      <c r="D197" s="384">
        <v>1326.7166666666667</v>
      </c>
      <c r="E197" s="384">
        <v>1313.5333333333333</v>
      </c>
      <c r="F197" s="384">
        <v>1300.9166666666665</v>
      </c>
      <c r="G197" s="384">
        <v>1287.7333333333331</v>
      </c>
      <c r="H197" s="384">
        <v>1339.3333333333335</v>
      </c>
      <c r="I197" s="384">
        <v>1352.5166666666669</v>
      </c>
      <c r="J197" s="384">
        <v>1365.1333333333337</v>
      </c>
      <c r="K197" s="383">
        <v>1339.9</v>
      </c>
      <c r="L197" s="383">
        <v>1314.1</v>
      </c>
      <c r="M197" s="383">
        <v>26.612719999999999</v>
      </c>
      <c r="N197" s="1"/>
      <c r="O197" s="1"/>
    </row>
    <row r="198" spans="1:15" ht="12.75" customHeight="1">
      <c r="A198" s="31">
        <v>188</v>
      </c>
      <c r="B198" s="382" t="s">
        <v>115</v>
      </c>
      <c r="C198" s="383">
        <v>2636.4</v>
      </c>
      <c r="D198" s="384">
        <v>2621.1666666666665</v>
      </c>
      <c r="E198" s="384">
        <v>2602.333333333333</v>
      </c>
      <c r="F198" s="384">
        <v>2568.2666666666664</v>
      </c>
      <c r="G198" s="384">
        <v>2549.4333333333329</v>
      </c>
      <c r="H198" s="384">
        <v>2655.2333333333331</v>
      </c>
      <c r="I198" s="384">
        <v>2674.0666666666662</v>
      </c>
      <c r="J198" s="384">
        <v>2708.1333333333332</v>
      </c>
      <c r="K198" s="383">
        <v>2640</v>
      </c>
      <c r="L198" s="383">
        <v>2587.1</v>
      </c>
      <c r="M198" s="383">
        <v>12.564970000000001</v>
      </c>
      <c r="N198" s="1"/>
      <c r="O198" s="1"/>
    </row>
    <row r="199" spans="1:15" ht="12.75" customHeight="1">
      <c r="A199" s="31">
        <v>189</v>
      </c>
      <c r="B199" s="382" t="s">
        <v>116</v>
      </c>
      <c r="C199" s="383">
        <v>2466.1999999999998</v>
      </c>
      <c r="D199" s="384">
        <v>2463.5499999999997</v>
      </c>
      <c r="E199" s="384">
        <v>2452.6499999999996</v>
      </c>
      <c r="F199" s="384">
        <v>2439.1</v>
      </c>
      <c r="G199" s="384">
        <v>2428.1999999999998</v>
      </c>
      <c r="H199" s="384">
        <v>2477.0999999999995</v>
      </c>
      <c r="I199" s="384">
        <v>2488</v>
      </c>
      <c r="J199" s="384">
        <v>2501.5499999999993</v>
      </c>
      <c r="K199" s="383">
        <v>2474.4499999999998</v>
      </c>
      <c r="L199" s="383">
        <v>2450</v>
      </c>
      <c r="M199" s="383">
        <v>1.60239</v>
      </c>
      <c r="N199" s="1"/>
      <c r="O199" s="1"/>
    </row>
    <row r="200" spans="1:15" ht="12.75" customHeight="1">
      <c r="A200" s="31">
        <v>190</v>
      </c>
      <c r="B200" s="382" t="s">
        <v>117</v>
      </c>
      <c r="C200" s="383">
        <v>1519.65</v>
      </c>
      <c r="D200" s="384">
        <v>1507.7166666666665</v>
      </c>
      <c r="E200" s="384">
        <v>1492.4333333333329</v>
      </c>
      <c r="F200" s="384">
        <v>1465.2166666666665</v>
      </c>
      <c r="G200" s="384">
        <v>1449.9333333333329</v>
      </c>
      <c r="H200" s="384">
        <v>1534.9333333333329</v>
      </c>
      <c r="I200" s="384">
        <v>1550.2166666666662</v>
      </c>
      <c r="J200" s="384">
        <v>1577.4333333333329</v>
      </c>
      <c r="K200" s="383">
        <v>1523</v>
      </c>
      <c r="L200" s="383">
        <v>1480.5</v>
      </c>
      <c r="M200" s="383">
        <v>45.34592</v>
      </c>
      <c r="N200" s="1"/>
      <c r="O200" s="1"/>
    </row>
    <row r="201" spans="1:15" ht="12.75" customHeight="1">
      <c r="A201" s="31">
        <v>191</v>
      </c>
      <c r="B201" s="382" t="s">
        <v>118</v>
      </c>
      <c r="C201" s="383">
        <v>650.5</v>
      </c>
      <c r="D201" s="384">
        <v>650.48333333333335</v>
      </c>
      <c r="E201" s="384">
        <v>646.31666666666672</v>
      </c>
      <c r="F201" s="384">
        <v>642.13333333333333</v>
      </c>
      <c r="G201" s="384">
        <v>637.9666666666667</v>
      </c>
      <c r="H201" s="384">
        <v>654.66666666666674</v>
      </c>
      <c r="I201" s="384">
        <v>658.83333333333326</v>
      </c>
      <c r="J201" s="384">
        <v>663.01666666666677</v>
      </c>
      <c r="K201" s="383">
        <v>654.65</v>
      </c>
      <c r="L201" s="383">
        <v>646.29999999999995</v>
      </c>
      <c r="M201" s="383">
        <v>18.920870000000001</v>
      </c>
      <c r="N201" s="1"/>
      <c r="O201" s="1"/>
    </row>
    <row r="202" spans="1:15" ht="12.75" customHeight="1">
      <c r="A202" s="31">
        <v>192</v>
      </c>
      <c r="B202" s="382" t="s">
        <v>385</v>
      </c>
      <c r="C202" s="383">
        <v>1772.7</v>
      </c>
      <c r="D202" s="384">
        <v>1787.5666666666666</v>
      </c>
      <c r="E202" s="384">
        <v>1752.1333333333332</v>
      </c>
      <c r="F202" s="384">
        <v>1731.5666666666666</v>
      </c>
      <c r="G202" s="384">
        <v>1696.1333333333332</v>
      </c>
      <c r="H202" s="384">
        <v>1808.1333333333332</v>
      </c>
      <c r="I202" s="384">
        <v>1843.5666666666666</v>
      </c>
      <c r="J202" s="384">
        <v>1864.1333333333332</v>
      </c>
      <c r="K202" s="383">
        <v>1823</v>
      </c>
      <c r="L202" s="383">
        <v>1767</v>
      </c>
      <c r="M202" s="383">
        <v>3.0496699999999999</v>
      </c>
      <c r="N202" s="1"/>
      <c r="O202" s="1"/>
    </row>
    <row r="203" spans="1:15" ht="12.75" customHeight="1">
      <c r="A203" s="31">
        <v>193</v>
      </c>
      <c r="B203" s="382" t="s">
        <v>389</v>
      </c>
      <c r="C203" s="383">
        <v>226.25</v>
      </c>
      <c r="D203" s="384">
        <v>226.06666666666669</v>
      </c>
      <c r="E203" s="384">
        <v>223.53333333333339</v>
      </c>
      <c r="F203" s="384">
        <v>220.81666666666669</v>
      </c>
      <c r="G203" s="384">
        <v>218.28333333333339</v>
      </c>
      <c r="H203" s="384">
        <v>228.78333333333339</v>
      </c>
      <c r="I203" s="384">
        <v>231.31666666666669</v>
      </c>
      <c r="J203" s="384">
        <v>234.03333333333339</v>
      </c>
      <c r="K203" s="383">
        <v>228.6</v>
      </c>
      <c r="L203" s="383">
        <v>223.35</v>
      </c>
      <c r="M203" s="383">
        <v>1.53559</v>
      </c>
      <c r="N203" s="1"/>
      <c r="O203" s="1"/>
    </row>
    <row r="204" spans="1:15" ht="12.75" customHeight="1">
      <c r="A204" s="31">
        <v>194</v>
      </c>
      <c r="B204" s="382" t="s">
        <v>390</v>
      </c>
      <c r="C204" s="383">
        <v>132.69999999999999</v>
      </c>
      <c r="D204" s="384">
        <v>131.53333333333333</v>
      </c>
      <c r="E204" s="384">
        <v>127.61666666666667</v>
      </c>
      <c r="F204" s="384">
        <v>122.53333333333335</v>
      </c>
      <c r="G204" s="384">
        <v>118.61666666666669</v>
      </c>
      <c r="H204" s="384">
        <v>136.61666666666667</v>
      </c>
      <c r="I204" s="384">
        <v>140.53333333333336</v>
      </c>
      <c r="J204" s="384">
        <v>145.61666666666665</v>
      </c>
      <c r="K204" s="383">
        <v>135.44999999999999</v>
      </c>
      <c r="L204" s="383">
        <v>126.45</v>
      </c>
      <c r="M204" s="383">
        <v>10.81429</v>
      </c>
      <c r="N204" s="1"/>
      <c r="O204" s="1"/>
    </row>
    <row r="205" spans="1:15" ht="12.75" customHeight="1">
      <c r="A205" s="31">
        <v>195</v>
      </c>
      <c r="B205" s="382" t="s">
        <v>119</v>
      </c>
      <c r="C205" s="383">
        <v>2476.6</v>
      </c>
      <c r="D205" s="384">
        <v>2478.7000000000003</v>
      </c>
      <c r="E205" s="384">
        <v>2460.9000000000005</v>
      </c>
      <c r="F205" s="384">
        <v>2445.2000000000003</v>
      </c>
      <c r="G205" s="384">
        <v>2427.4000000000005</v>
      </c>
      <c r="H205" s="384">
        <v>2494.4000000000005</v>
      </c>
      <c r="I205" s="384">
        <v>2512.2000000000007</v>
      </c>
      <c r="J205" s="384">
        <v>2527.9000000000005</v>
      </c>
      <c r="K205" s="383">
        <v>2496.5</v>
      </c>
      <c r="L205" s="383">
        <v>2463</v>
      </c>
      <c r="M205" s="383">
        <v>2.3491200000000001</v>
      </c>
      <c r="N205" s="1"/>
      <c r="O205" s="1"/>
    </row>
    <row r="206" spans="1:15" ht="12.75" customHeight="1">
      <c r="A206" s="31">
        <v>196</v>
      </c>
      <c r="B206" s="382" t="s">
        <v>386</v>
      </c>
      <c r="C206" s="383">
        <v>80.8</v>
      </c>
      <c r="D206" s="384">
        <v>80.55</v>
      </c>
      <c r="E206" s="384">
        <v>79.099999999999994</v>
      </c>
      <c r="F206" s="384">
        <v>77.399999999999991</v>
      </c>
      <c r="G206" s="384">
        <v>75.949999999999989</v>
      </c>
      <c r="H206" s="384">
        <v>82.25</v>
      </c>
      <c r="I206" s="384">
        <v>83.700000000000017</v>
      </c>
      <c r="J206" s="384">
        <v>85.4</v>
      </c>
      <c r="K206" s="383">
        <v>82</v>
      </c>
      <c r="L206" s="383">
        <v>78.849999999999994</v>
      </c>
      <c r="M206" s="383">
        <v>115.38209000000001</v>
      </c>
      <c r="N206" s="1"/>
      <c r="O206" s="1"/>
    </row>
    <row r="207" spans="1:15" ht="12.75" customHeight="1">
      <c r="A207" s="31">
        <v>197</v>
      </c>
      <c r="B207" s="382" t="s">
        <v>843</v>
      </c>
      <c r="C207" s="383">
        <v>3311.7</v>
      </c>
      <c r="D207" s="384">
        <v>3322.9500000000003</v>
      </c>
      <c r="E207" s="384">
        <v>3288.9000000000005</v>
      </c>
      <c r="F207" s="384">
        <v>3266.1000000000004</v>
      </c>
      <c r="G207" s="384">
        <v>3232.0500000000006</v>
      </c>
      <c r="H207" s="384">
        <v>3345.7500000000005</v>
      </c>
      <c r="I207" s="384">
        <v>3379.8000000000006</v>
      </c>
      <c r="J207" s="384">
        <v>3402.6000000000004</v>
      </c>
      <c r="K207" s="383">
        <v>3357</v>
      </c>
      <c r="L207" s="383">
        <v>3300.15</v>
      </c>
      <c r="M207" s="383">
        <v>0.16492000000000001</v>
      </c>
      <c r="N207" s="1"/>
      <c r="O207" s="1"/>
    </row>
    <row r="208" spans="1:15" ht="12.75" customHeight="1">
      <c r="A208" s="31">
        <v>198</v>
      </c>
      <c r="B208" s="382" t="s">
        <v>829</v>
      </c>
      <c r="C208" s="383">
        <v>530</v>
      </c>
      <c r="D208" s="384">
        <v>530</v>
      </c>
      <c r="E208" s="384">
        <v>523</v>
      </c>
      <c r="F208" s="384">
        <v>516</v>
      </c>
      <c r="G208" s="384">
        <v>509</v>
      </c>
      <c r="H208" s="384">
        <v>537</v>
      </c>
      <c r="I208" s="384">
        <v>544</v>
      </c>
      <c r="J208" s="384">
        <v>551</v>
      </c>
      <c r="K208" s="383">
        <v>537</v>
      </c>
      <c r="L208" s="383">
        <v>523</v>
      </c>
      <c r="M208" s="383">
        <v>1.0769899999999999</v>
      </c>
      <c r="N208" s="1"/>
      <c r="O208" s="1"/>
    </row>
    <row r="209" spans="1:15" ht="12.75" customHeight="1">
      <c r="A209" s="31">
        <v>199</v>
      </c>
      <c r="B209" s="382" t="s">
        <v>121</v>
      </c>
      <c r="C209" s="383">
        <v>478.05</v>
      </c>
      <c r="D209" s="384">
        <v>476.7</v>
      </c>
      <c r="E209" s="384">
        <v>473.45</v>
      </c>
      <c r="F209" s="384">
        <v>468.85</v>
      </c>
      <c r="G209" s="384">
        <v>465.6</v>
      </c>
      <c r="H209" s="384">
        <v>481.29999999999995</v>
      </c>
      <c r="I209" s="384">
        <v>484.54999999999995</v>
      </c>
      <c r="J209" s="384">
        <v>489.14999999999992</v>
      </c>
      <c r="K209" s="383">
        <v>479.95</v>
      </c>
      <c r="L209" s="383">
        <v>472.1</v>
      </c>
      <c r="M209" s="383">
        <v>55.496929999999999</v>
      </c>
      <c r="N209" s="1"/>
      <c r="O209" s="1"/>
    </row>
    <row r="210" spans="1:15" ht="12.75" customHeight="1">
      <c r="A210" s="31">
        <v>200</v>
      </c>
      <c r="B210" s="382" t="s">
        <v>391</v>
      </c>
      <c r="C210" s="383">
        <v>127.75</v>
      </c>
      <c r="D210" s="384">
        <v>126.68333333333332</v>
      </c>
      <c r="E210" s="384">
        <v>124.41666666666666</v>
      </c>
      <c r="F210" s="384">
        <v>121.08333333333333</v>
      </c>
      <c r="G210" s="384">
        <v>118.81666666666666</v>
      </c>
      <c r="H210" s="384">
        <v>130.01666666666665</v>
      </c>
      <c r="I210" s="384">
        <v>132.28333333333333</v>
      </c>
      <c r="J210" s="384">
        <v>135.61666666666665</v>
      </c>
      <c r="K210" s="383">
        <v>128.94999999999999</v>
      </c>
      <c r="L210" s="383">
        <v>123.35</v>
      </c>
      <c r="M210" s="383">
        <v>59.698929999999997</v>
      </c>
      <c r="N210" s="1"/>
      <c r="O210" s="1"/>
    </row>
    <row r="211" spans="1:15" ht="12.75" customHeight="1">
      <c r="A211" s="31">
        <v>201</v>
      </c>
      <c r="B211" s="382" t="s">
        <v>122</v>
      </c>
      <c r="C211" s="383">
        <v>296.89999999999998</v>
      </c>
      <c r="D211" s="384">
        <v>295.60000000000002</v>
      </c>
      <c r="E211" s="384">
        <v>293.65000000000003</v>
      </c>
      <c r="F211" s="384">
        <v>290.40000000000003</v>
      </c>
      <c r="G211" s="384">
        <v>288.45000000000005</v>
      </c>
      <c r="H211" s="384">
        <v>298.85000000000002</v>
      </c>
      <c r="I211" s="384">
        <v>300.80000000000007</v>
      </c>
      <c r="J211" s="384">
        <v>304.05</v>
      </c>
      <c r="K211" s="383">
        <v>297.55</v>
      </c>
      <c r="L211" s="383">
        <v>292.35000000000002</v>
      </c>
      <c r="M211" s="383">
        <v>10.163600000000001</v>
      </c>
      <c r="N211" s="1"/>
      <c r="O211" s="1"/>
    </row>
    <row r="212" spans="1:15" ht="12.75" customHeight="1">
      <c r="A212" s="31">
        <v>202</v>
      </c>
      <c r="B212" s="382" t="s">
        <v>123</v>
      </c>
      <c r="C212" s="383">
        <v>2361.3000000000002</v>
      </c>
      <c r="D212" s="384">
        <v>2364.1</v>
      </c>
      <c r="E212" s="384">
        <v>2350.1999999999998</v>
      </c>
      <c r="F212" s="384">
        <v>2339.1</v>
      </c>
      <c r="G212" s="384">
        <v>2325.1999999999998</v>
      </c>
      <c r="H212" s="384">
        <v>2375.1999999999998</v>
      </c>
      <c r="I212" s="384">
        <v>2389.1000000000004</v>
      </c>
      <c r="J212" s="384">
        <v>2400.1999999999998</v>
      </c>
      <c r="K212" s="383">
        <v>2378</v>
      </c>
      <c r="L212" s="383">
        <v>2353</v>
      </c>
      <c r="M212" s="383">
        <v>8.7927800000000005</v>
      </c>
      <c r="N212" s="1"/>
      <c r="O212" s="1"/>
    </row>
    <row r="213" spans="1:15" ht="12.75" customHeight="1">
      <c r="A213" s="31">
        <v>203</v>
      </c>
      <c r="B213" s="382" t="s">
        <v>263</v>
      </c>
      <c r="C213" s="383">
        <v>319.60000000000002</v>
      </c>
      <c r="D213" s="384">
        <v>318.81666666666666</v>
      </c>
      <c r="E213" s="384">
        <v>317.63333333333333</v>
      </c>
      <c r="F213" s="384">
        <v>315.66666666666669</v>
      </c>
      <c r="G213" s="384">
        <v>314.48333333333335</v>
      </c>
      <c r="H213" s="384">
        <v>320.7833333333333</v>
      </c>
      <c r="I213" s="384">
        <v>321.96666666666658</v>
      </c>
      <c r="J213" s="384">
        <v>323.93333333333328</v>
      </c>
      <c r="K213" s="383">
        <v>320</v>
      </c>
      <c r="L213" s="383">
        <v>316.85000000000002</v>
      </c>
      <c r="M213" s="383">
        <v>2.9795500000000001</v>
      </c>
      <c r="N213" s="1"/>
      <c r="O213" s="1"/>
    </row>
    <row r="214" spans="1:15" ht="12.75" customHeight="1">
      <c r="A214" s="31">
        <v>204</v>
      </c>
      <c r="B214" s="382" t="s">
        <v>844</v>
      </c>
      <c r="C214" s="383">
        <v>789.1</v>
      </c>
      <c r="D214" s="384">
        <v>784.5</v>
      </c>
      <c r="E214" s="384">
        <v>774.6</v>
      </c>
      <c r="F214" s="384">
        <v>760.1</v>
      </c>
      <c r="G214" s="384">
        <v>750.2</v>
      </c>
      <c r="H214" s="384">
        <v>799</v>
      </c>
      <c r="I214" s="384">
        <v>808.90000000000009</v>
      </c>
      <c r="J214" s="384">
        <v>823.4</v>
      </c>
      <c r="K214" s="383">
        <v>794.4</v>
      </c>
      <c r="L214" s="383">
        <v>770</v>
      </c>
      <c r="M214" s="383">
        <v>0.51710999999999996</v>
      </c>
      <c r="N214" s="1"/>
      <c r="O214" s="1"/>
    </row>
    <row r="215" spans="1:15" ht="12.75" customHeight="1">
      <c r="A215" s="31">
        <v>205</v>
      </c>
      <c r="B215" s="382" t="s">
        <v>392</v>
      </c>
      <c r="C215" s="383">
        <v>42506.85</v>
      </c>
      <c r="D215" s="384">
        <v>42290.950000000004</v>
      </c>
      <c r="E215" s="384">
        <v>41841.900000000009</v>
      </c>
      <c r="F215" s="384">
        <v>41176.950000000004</v>
      </c>
      <c r="G215" s="384">
        <v>40727.900000000009</v>
      </c>
      <c r="H215" s="384">
        <v>42955.900000000009</v>
      </c>
      <c r="I215" s="384">
        <v>43404.950000000012</v>
      </c>
      <c r="J215" s="384">
        <v>44069.900000000009</v>
      </c>
      <c r="K215" s="383">
        <v>42740</v>
      </c>
      <c r="L215" s="383">
        <v>41626</v>
      </c>
      <c r="M215" s="383">
        <v>4.8959999999999997E-2</v>
      </c>
      <c r="N215" s="1"/>
      <c r="O215" s="1"/>
    </row>
    <row r="216" spans="1:15" ht="12.75" customHeight="1">
      <c r="A216" s="31">
        <v>206</v>
      </c>
      <c r="B216" s="382" t="s">
        <v>393</v>
      </c>
      <c r="C216" s="383">
        <v>39.75</v>
      </c>
      <c r="D216" s="384">
        <v>39.550000000000004</v>
      </c>
      <c r="E216" s="384">
        <v>39.20000000000001</v>
      </c>
      <c r="F216" s="384">
        <v>38.650000000000006</v>
      </c>
      <c r="G216" s="384">
        <v>38.300000000000011</v>
      </c>
      <c r="H216" s="384">
        <v>40.100000000000009</v>
      </c>
      <c r="I216" s="384">
        <v>40.450000000000003</v>
      </c>
      <c r="J216" s="384">
        <v>41.000000000000007</v>
      </c>
      <c r="K216" s="383">
        <v>39.9</v>
      </c>
      <c r="L216" s="383">
        <v>39</v>
      </c>
      <c r="M216" s="383">
        <v>17.2669</v>
      </c>
      <c r="N216" s="1"/>
      <c r="O216" s="1"/>
    </row>
    <row r="217" spans="1:15" ht="12.75" customHeight="1">
      <c r="A217" s="31">
        <v>207</v>
      </c>
      <c r="B217" s="382" t="s">
        <v>405</v>
      </c>
      <c r="C217" s="383">
        <v>162.5</v>
      </c>
      <c r="D217" s="384">
        <v>161.76666666666668</v>
      </c>
      <c r="E217" s="384">
        <v>159.73333333333335</v>
      </c>
      <c r="F217" s="384">
        <v>156.96666666666667</v>
      </c>
      <c r="G217" s="384">
        <v>154.93333333333334</v>
      </c>
      <c r="H217" s="384">
        <v>164.53333333333336</v>
      </c>
      <c r="I217" s="384">
        <v>166.56666666666672</v>
      </c>
      <c r="J217" s="384">
        <v>169.33333333333337</v>
      </c>
      <c r="K217" s="383">
        <v>163.80000000000001</v>
      </c>
      <c r="L217" s="383">
        <v>159</v>
      </c>
      <c r="M217" s="383">
        <v>92.750630000000001</v>
      </c>
      <c r="N217" s="1"/>
      <c r="O217" s="1"/>
    </row>
    <row r="218" spans="1:15" ht="12.75" customHeight="1">
      <c r="A218" s="31">
        <v>208</v>
      </c>
      <c r="B218" s="382" t="s">
        <v>124</v>
      </c>
      <c r="C218" s="383">
        <v>220.95</v>
      </c>
      <c r="D218" s="384">
        <v>220.16666666666666</v>
      </c>
      <c r="E218" s="384">
        <v>218.0333333333333</v>
      </c>
      <c r="F218" s="384">
        <v>215.11666666666665</v>
      </c>
      <c r="G218" s="384">
        <v>212.98333333333329</v>
      </c>
      <c r="H218" s="384">
        <v>223.08333333333331</v>
      </c>
      <c r="I218" s="384">
        <v>225.2166666666667</v>
      </c>
      <c r="J218" s="384">
        <v>228.13333333333333</v>
      </c>
      <c r="K218" s="383">
        <v>222.3</v>
      </c>
      <c r="L218" s="383">
        <v>217.25</v>
      </c>
      <c r="M218" s="383">
        <v>113.49609</v>
      </c>
      <c r="N218" s="1"/>
      <c r="O218" s="1"/>
    </row>
    <row r="219" spans="1:15" ht="12.75" customHeight="1">
      <c r="A219" s="31">
        <v>209</v>
      </c>
      <c r="B219" s="382" t="s">
        <v>125</v>
      </c>
      <c r="C219" s="383">
        <v>764.7</v>
      </c>
      <c r="D219" s="384">
        <v>757.9</v>
      </c>
      <c r="E219" s="384">
        <v>749.8</v>
      </c>
      <c r="F219" s="384">
        <v>734.9</v>
      </c>
      <c r="G219" s="384">
        <v>726.8</v>
      </c>
      <c r="H219" s="384">
        <v>772.8</v>
      </c>
      <c r="I219" s="384">
        <v>780.90000000000009</v>
      </c>
      <c r="J219" s="384">
        <v>795.8</v>
      </c>
      <c r="K219" s="383">
        <v>766</v>
      </c>
      <c r="L219" s="383">
        <v>743</v>
      </c>
      <c r="M219" s="383">
        <v>96.530950000000004</v>
      </c>
      <c r="N219" s="1"/>
      <c r="O219" s="1"/>
    </row>
    <row r="220" spans="1:15" ht="12.75" customHeight="1">
      <c r="A220" s="31">
        <v>210</v>
      </c>
      <c r="B220" s="382" t="s">
        <v>126</v>
      </c>
      <c r="C220" s="383">
        <v>1409.8</v>
      </c>
      <c r="D220" s="384">
        <v>1413.1166666666668</v>
      </c>
      <c r="E220" s="384">
        <v>1394.9333333333336</v>
      </c>
      <c r="F220" s="384">
        <v>1380.0666666666668</v>
      </c>
      <c r="G220" s="384">
        <v>1361.8833333333337</v>
      </c>
      <c r="H220" s="384">
        <v>1427.9833333333336</v>
      </c>
      <c r="I220" s="384">
        <v>1446.166666666667</v>
      </c>
      <c r="J220" s="384">
        <v>1461.0333333333335</v>
      </c>
      <c r="K220" s="383">
        <v>1431.3</v>
      </c>
      <c r="L220" s="383">
        <v>1398.25</v>
      </c>
      <c r="M220" s="383">
        <v>2.9548399999999999</v>
      </c>
      <c r="N220" s="1"/>
      <c r="O220" s="1"/>
    </row>
    <row r="221" spans="1:15" ht="12.75" customHeight="1">
      <c r="A221" s="31">
        <v>211</v>
      </c>
      <c r="B221" s="382" t="s">
        <v>127</v>
      </c>
      <c r="C221" s="383">
        <v>567.20000000000005</v>
      </c>
      <c r="D221" s="384">
        <v>563.88333333333333</v>
      </c>
      <c r="E221" s="384">
        <v>558.9666666666667</v>
      </c>
      <c r="F221" s="384">
        <v>550.73333333333335</v>
      </c>
      <c r="G221" s="384">
        <v>545.81666666666672</v>
      </c>
      <c r="H221" s="384">
        <v>572.11666666666667</v>
      </c>
      <c r="I221" s="384">
        <v>577.03333333333342</v>
      </c>
      <c r="J221" s="384">
        <v>585.26666666666665</v>
      </c>
      <c r="K221" s="383">
        <v>568.79999999999995</v>
      </c>
      <c r="L221" s="383">
        <v>555.65</v>
      </c>
      <c r="M221" s="383">
        <v>7.4910500000000004</v>
      </c>
      <c r="N221" s="1"/>
      <c r="O221" s="1"/>
    </row>
    <row r="222" spans="1:15" ht="12.75" customHeight="1">
      <c r="A222" s="31">
        <v>212</v>
      </c>
      <c r="B222" s="382" t="s">
        <v>409</v>
      </c>
      <c r="C222" s="383">
        <v>255.05</v>
      </c>
      <c r="D222" s="384">
        <v>254.70000000000002</v>
      </c>
      <c r="E222" s="384">
        <v>252.60000000000002</v>
      </c>
      <c r="F222" s="384">
        <v>250.15</v>
      </c>
      <c r="G222" s="384">
        <v>248.05</v>
      </c>
      <c r="H222" s="384">
        <v>257.15000000000003</v>
      </c>
      <c r="I222" s="384">
        <v>259.25</v>
      </c>
      <c r="J222" s="384">
        <v>261.70000000000005</v>
      </c>
      <c r="K222" s="383">
        <v>256.8</v>
      </c>
      <c r="L222" s="383">
        <v>252.25</v>
      </c>
      <c r="M222" s="383">
        <v>1.7389600000000001</v>
      </c>
      <c r="N222" s="1"/>
      <c r="O222" s="1"/>
    </row>
    <row r="223" spans="1:15" ht="12.75" customHeight="1">
      <c r="A223" s="31">
        <v>213</v>
      </c>
      <c r="B223" s="382" t="s">
        <v>395</v>
      </c>
      <c r="C223" s="383">
        <v>47.45</v>
      </c>
      <c r="D223" s="384">
        <v>47.216666666666661</v>
      </c>
      <c r="E223" s="384">
        <v>46.533333333333324</v>
      </c>
      <c r="F223" s="384">
        <v>45.61666666666666</v>
      </c>
      <c r="G223" s="384">
        <v>44.933333333333323</v>
      </c>
      <c r="H223" s="384">
        <v>48.133333333333326</v>
      </c>
      <c r="I223" s="384">
        <v>48.816666666666663</v>
      </c>
      <c r="J223" s="384">
        <v>49.733333333333327</v>
      </c>
      <c r="K223" s="383">
        <v>47.9</v>
      </c>
      <c r="L223" s="383">
        <v>46.3</v>
      </c>
      <c r="M223" s="383">
        <v>63.504449999999999</v>
      </c>
      <c r="N223" s="1"/>
      <c r="O223" s="1"/>
    </row>
    <row r="224" spans="1:15" ht="12.75" customHeight="1">
      <c r="A224" s="31">
        <v>214</v>
      </c>
      <c r="B224" s="382" t="s">
        <v>128</v>
      </c>
      <c r="C224" s="383">
        <v>15.55</v>
      </c>
      <c r="D224" s="384">
        <v>15.616666666666667</v>
      </c>
      <c r="E224" s="384">
        <v>15.183333333333334</v>
      </c>
      <c r="F224" s="384">
        <v>14.816666666666666</v>
      </c>
      <c r="G224" s="384">
        <v>14.383333333333333</v>
      </c>
      <c r="H224" s="384">
        <v>15.983333333333334</v>
      </c>
      <c r="I224" s="384">
        <v>16.416666666666668</v>
      </c>
      <c r="J224" s="384">
        <v>16.783333333333335</v>
      </c>
      <c r="K224" s="383">
        <v>16.05</v>
      </c>
      <c r="L224" s="383">
        <v>15.25</v>
      </c>
      <c r="M224" s="383">
        <v>3923.0791800000002</v>
      </c>
      <c r="N224" s="1"/>
      <c r="O224" s="1"/>
    </row>
    <row r="225" spans="1:15" ht="12.75" customHeight="1">
      <c r="A225" s="31">
        <v>215</v>
      </c>
      <c r="B225" s="382" t="s">
        <v>396</v>
      </c>
      <c r="C225" s="383">
        <v>63.85</v>
      </c>
      <c r="D225" s="384">
        <v>63.56666666666667</v>
      </c>
      <c r="E225" s="384">
        <v>61.933333333333337</v>
      </c>
      <c r="F225" s="384">
        <v>60.016666666666666</v>
      </c>
      <c r="G225" s="384">
        <v>58.383333333333333</v>
      </c>
      <c r="H225" s="384">
        <v>65.483333333333348</v>
      </c>
      <c r="I225" s="384">
        <v>67.116666666666674</v>
      </c>
      <c r="J225" s="384">
        <v>69.033333333333346</v>
      </c>
      <c r="K225" s="383">
        <v>65.2</v>
      </c>
      <c r="L225" s="383">
        <v>61.65</v>
      </c>
      <c r="M225" s="383">
        <v>316.59509000000003</v>
      </c>
      <c r="N225" s="1"/>
      <c r="O225" s="1"/>
    </row>
    <row r="226" spans="1:15" ht="12.75" customHeight="1">
      <c r="A226" s="31">
        <v>216</v>
      </c>
      <c r="B226" s="382" t="s">
        <v>129</v>
      </c>
      <c r="C226" s="383">
        <v>49.65</v>
      </c>
      <c r="D226" s="384">
        <v>49.300000000000004</v>
      </c>
      <c r="E226" s="384">
        <v>48.600000000000009</v>
      </c>
      <c r="F226" s="384">
        <v>47.550000000000004</v>
      </c>
      <c r="G226" s="384">
        <v>46.850000000000009</v>
      </c>
      <c r="H226" s="384">
        <v>50.350000000000009</v>
      </c>
      <c r="I226" s="384">
        <v>51.050000000000011</v>
      </c>
      <c r="J226" s="384">
        <v>52.100000000000009</v>
      </c>
      <c r="K226" s="383">
        <v>50</v>
      </c>
      <c r="L226" s="383">
        <v>48.25</v>
      </c>
      <c r="M226" s="383">
        <v>337.85136</v>
      </c>
      <c r="N226" s="1"/>
      <c r="O226" s="1"/>
    </row>
    <row r="227" spans="1:15" ht="12.75" customHeight="1">
      <c r="A227" s="31">
        <v>217</v>
      </c>
      <c r="B227" s="382" t="s">
        <v>407</v>
      </c>
      <c r="C227" s="383">
        <v>258.2</v>
      </c>
      <c r="D227" s="384">
        <v>256.96666666666664</v>
      </c>
      <c r="E227" s="384">
        <v>254.23333333333329</v>
      </c>
      <c r="F227" s="384">
        <v>250.26666666666665</v>
      </c>
      <c r="G227" s="384">
        <v>247.5333333333333</v>
      </c>
      <c r="H227" s="384">
        <v>260.93333333333328</v>
      </c>
      <c r="I227" s="384">
        <v>263.66666666666663</v>
      </c>
      <c r="J227" s="384">
        <v>267.63333333333327</v>
      </c>
      <c r="K227" s="383">
        <v>259.7</v>
      </c>
      <c r="L227" s="383">
        <v>253</v>
      </c>
      <c r="M227" s="383">
        <v>78.760779999999997</v>
      </c>
      <c r="N227" s="1"/>
      <c r="O227" s="1"/>
    </row>
    <row r="228" spans="1:15" ht="12.75" customHeight="1">
      <c r="A228" s="31">
        <v>218</v>
      </c>
      <c r="B228" s="382" t="s">
        <v>397</v>
      </c>
      <c r="C228" s="383">
        <v>1144.25</v>
      </c>
      <c r="D228" s="384">
        <v>1144.4166666666667</v>
      </c>
      <c r="E228" s="384">
        <v>1122.8333333333335</v>
      </c>
      <c r="F228" s="384">
        <v>1101.4166666666667</v>
      </c>
      <c r="G228" s="384">
        <v>1079.8333333333335</v>
      </c>
      <c r="H228" s="384">
        <v>1165.8333333333335</v>
      </c>
      <c r="I228" s="384">
        <v>1187.416666666667</v>
      </c>
      <c r="J228" s="384">
        <v>1208.8333333333335</v>
      </c>
      <c r="K228" s="383">
        <v>1166</v>
      </c>
      <c r="L228" s="383">
        <v>1123</v>
      </c>
      <c r="M228" s="383">
        <v>9.0240000000000001E-2</v>
      </c>
      <c r="N228" s="1"/>
      <c r="O228" s="1"/>
    </row>
    <row r="229" spans="1:15" ht="12.75" customHeight="1">
      <c r="A229" s="31">
        <v>219</v>
      </c>
      <c r="B229" s="382" t="s">
        <v>130</v>
      </c>
      <c r="C229" s="383">
        <v>474.8</v>
      </c>
      <c r="D229" s="384">
        <v>473.8</v>
      </c>
      <c r="E229" s="384">
        <v>471.3</v>
      </c>
      <c r="F229" s="384">
        <v>467.8</v>
      </c>
      <c r="G229" s="384">
        <v>465.3</v>
      </c>
      <c r="H229" s="384">
        <v>477.3</v>
      </c>
      <c r="I229" s="384">
        <v>479.8</v>
      </c>
      <c r="J229" s="384">
        <v>483.3</v>
      </c>
      <c r="K229" s="383">
        <v>476.3</v>
      </c>
      <c r="L229" s="383">
        <v>470.3</v>
      </c>
      <c r="M229" s="383">
        <v>7.9909600000000003</v>
      </c>
      <c r="N229" s="1"/>
      <c r="O229" s="1"/>
    </row>
    <row r="230" spans="1:15" ht="12.75" customHeight="1">
      <c r="A230" s="31">
        <v>220</v>
      </c>
      <c r="B230" s="382" t="s">
        <v>398</v>
      </c>
      <c r="C230" s="383">
        <v>286.55</v>
      </c>
      <c r="D230" s="384">
        <v>284.28333333333336</v>
      </c>
      <c r="E230" s="384">
        <v>279.26666666666671</v>
      </c>
      <c r="F230" s="384">
        <v>271.98333333333335</v>
      </c>
      <c r="G230" s="384">
        <v>266.9666666666667</v>
      </c>
      <c r="H230" s="384">
        <v>291.56666666666672</v>
      </c>
      <c r="I230" s="384">
        <v>296.58333333333337</v>
      </c>
      <c r="J230" s="384">
        <v>303.86666666666673</v>
      </c>
      <c r="K230" s="383">
        <v>289.3</v>
      </c>
      <c r="L230" s="383">
        <v>277</v>
      </c>
      <c r="M230" s="383">
        <v>3.4273400000000001</v>
      </c>
      <c r="N230" s="1"/>
      <c r="O230" s="1"/>
    </row>
    <row r="231" spans="1:15" ht="12.75" customHeight="1">
      <c r="A231" s="31">
        <v>221</v>
      </c>
      <c r="B231" s="382" t="s">
        <v>399</v>
      </c>
      <c r="C231" s="383">
        <v>1449.25</v>
      </c>
      <c r="D231" s="384">
        <v>1439.3666666666668</v>
      </c>
      <c r="E231" s="384">
        <v>1408.9333333333336</v>
      </c>
      <c r="F231" s="384">
        <v>1368.6166666666668</v>
      </c>
      <c r="G231" s="384">
        <v>1338.1833333333336</v>
      </c>
      <c r="H231" s="384">
        <v>1479.6833333333336</v>
      </c>
      <c r="I231" s="384">
        <v>1510.116666666667</v>
      </c>
      <c r="J231" s="384">
        <v>1550.4333333333336</v>
      </c>
      <c r="K231" s="383">
        <v>1469.8</v>
      </c>
      <c r="L231" s="383">
        <v>1399.05</v>
      </c>
      <c r="M231" s="383">
        <v>1.4034599999999999</v>
      </c>
      <c r="N231" s="1"/>
      <c r="O231" s="1"/>
    </row>
    <row r="232" spans="1:15" ht="12.75" customHeight="1">
      <c r="A232" s="31">
        <v>222</v>
      </c>
      <c r="B232" s="382" t="s">
        <v>131</v>
      </c>
      <c r="C232" s="383">
        <v>184.05</v>
      </c>
      <c r="D232" s="384">
        <v>182.70000000000002</v>
      </c>
      <c r="E232" s="384">
        <v>179.40000000000003</v>
      </c>
      <c r="F232" s="384">
        <v>174.75000000000003</v>
      </c>
      <c r="G232" s="384">
        <v>171.45000000000005</v>
      </c>
      <c r="H232" s="384">
        <v>187.35000000000002</v>
      </c>
      <c r="I232" s="384">
        <v>190.65000000000003</v>
      </c>
      <c r="J232" s="384">
        <v>195.3</v>
      </c>
      <c r="K232" s="383">
        <v>186</v>
      </c>
      <c r="L232" s="383">
        <v>178.05</v>
      </c>
      <c r="M232" s="383">
        <v>51.149949999999997</v>
      </c>
      <c r="N232" s="1"/>
      <c r="O232" s="1"/>
    </row>
    <row r="233" spans="1:15" ht="12.75" customHeight="1">
      <c r="A233" s="31">
        <v>223</v>
      </c>
      <c r="B233" s="382" t="s">
        <v>404</v>
      </c>
      <c r="C233" s="383">
        <v>200.3</v>
      </c>
      <c r="D233" s="384">
        <v>197.9</v>
      </c>
      <c r="E233" s="384">
        <v>193.55</v>
      </c>
      <c r="F233" s="384">
        <v>186.8</v>
      </c>
      <c r="G233" s="384">
        <v>182.45000000000002</v>
      </c>
      <c r="H233" s="384">
        <v>204.65</v>
      </c>
      <c r="I233" s="384">
        <v>208.99999999999997</v>
      </c>
      <c r="J233" s="384">
        <v>215.75</v>
      </c>
      <c r="K233" s="383">
        <v>202.25</v>
      </c>
      <c r="L233" s="383">
        <v>191.15</v>
      </c>
      <c r="M233" s="383">
        <v>36.728299999999997</v>
      </c>
      <c r="N233" s="1"/>
      <c r="O233" s="1"/>
    </row>
    <row r="234" spans="1:15" ht="12.75" customHeight="1">
      <c r="A234" s="31">
        <v>224</v>
      </c>
      <c r="B234" s="382" t="s">
        <v>265</v>
      </c>
      <c r="C234" s="383">
        <v>6574.15</v>
      </c>
      <c r="D234" s="384">
        <v>6539.3833333333341</v>
      </c>
      <c r="E234" s="384">
        <v>6464.7666666666682</v>
      </c>
      <c r="F234" s="384">
        <v>6355.3833333333341</v>
      </c>
      <c r="G234" s="384">
        <v>6280.7666666666682</v>
      </c>
      <c r="H234" s="384">
        <v>6648.7666666666682</v>
      </c>
      <c r="I234" s="384">
        <v>6723.383333333335</v>
      </c>
      <c r="J234" s="384">
        <v>6832.7666666666682</v>
      </c>
      <c r="K234" s="383">
        <v>6614</v>
      </c>
      <c r="L234" s="383">
        <v>6430</v>
      </c>
      <c r="M234" s="383">
        <v>1.21756</v>
      </c>
      <c r="N234" s="1"/>
      <c r="O234" s="1"/>
    </row>
    <row r="235" spans="1:15" ht="12.75" customHeight="1">
      <c r="A235" s="31">
        <v>225</v>
      </c>
      <c r="B235" s="382" t="s">
        <v>406</v>
      </c>
      <c r="C235" s="383">
        <v>142.15</v>
      </c>
      <c r="D235" s="384">
        <v>141.30000000000001</v>
      </c>
      <c r="E235" s="384">
        <v>139.65000000000003</v>
      </c>
      <c r="F235" s="384">
        <v>137.15000000000003</v>
      </c>
      <c r="G235" s="384">
        <v>135.50000000000006</v>
      </c>
      <c r="H235" s="384">
        <v>143.80000000000001</v>
      </c>
      <c r="I235" s="384">
        <v>145.44999999999999</v>
      </c>
      <c r="J235" s="384">
        <v>147.94999999999999</v>
      </c>
      <c r="K235" s="383">
        <v>142.94999999999999</v>
      </c>
      <c r="L235" s="383">
        <v>138.80000000000001</v>
      </c>
      <c r="M235" s="383">
        <v>17.76764</v>
      </c>
      <c r="N235" s="1"/>
      <c r="O235" s="1"/>
    </row>
    <row r="236" spans="1:15" ht="12.75" customHeight="1">
      <c r="A236" s="31">
        <v>226</v>
      </c>
      <c r="B236" s="382" t="s">
        <v>132</v>
      </c>
      <c r="C236" s="383">
        <v>2014</v>
      </c>
      <c r="D236" s="384">
        <v>1991.2666666666667</v>
      </c>
      <c r="E236" s="384">
        <v>1957.7333333333333</v>
      </c>
      <c r="F236" s="384">
        <v>1901.4666666666667</v>
      </c>
      <c r="G236" s="384">
        <v>1867.9333333333334</v>
      </c>
      <c r="H236" s="384">
        <v>2047.5333333333333</v>
      </c>
      <c r="I236" s="384">
        <v>2081.0666666666666</v>
      </c>
      <c r="J236" s="384">
        <v>2137.333333333333</v>
      </c>
      <c r="K236" s="383">
        <v>2024.8</v>
      </c>
      <c r="L236" s="383">
        <v>1935</v>
      </c>
      <c r="M236" s="383">
        <v>13.13054</v>
      </c>
      <c r="N236" s="1"/>
      <c r="O236" s="1"/>
    </row>
    <row r="237" spans="1:15" ht="12.75" customHeight="1">
      <c r="A237" s="31">
        <v>227</v>
      </c>
      <c r="B237" s="382" t="s">
        <v>845</v>
      </c>
      <c r="C237" s="383">
        <v>2114.0500000000002</v>
      </c>
      <c r="D237" s="384">
        <v>2090.3666666666668</v>
      </c>
      <c r="E237" s="384">
        <v>2037.2833333333338</v>
      </c>
      <c r="F237" s="384">
        <v>1960.5166666666669</v>
      </c>
      <c r="G237" s="384">
        <v>1907.4333333333338</v>
      </c>
      <c r="H237" s="384">
        <v>2167.1333333333337</v>
      </c>
      <c r="I237" s="384">
        <v>2220.2166666666667</v>
      </c>
      <c r="J237" s="384">
        <v>2296.9833333333336</v>
      </c>
      <c r="K237" s="383">
        <v>2143.4499999999998</v>
      </c>
      <c r="L237" s="383">
        <v>2013.6</v>
      </c>
      <c r="M237" s="383">
        <v>0.62297000000000002</v>
      </c>
      <c r="N237" s="1"/>
      <c r="O237" s="1"/>
    </row>
    <row r="238" spans="1:15" ht="12.75" customHeight="1">
      <c r="A238" s="31">
        <v>228</v>
      </c>
      <c r="B238" s="382" t="s">
        <v>410</v>
      </c>
      <c r="C238" s="383">
        <v>439.4</v>
      </c>
      <c r="D238" s="384">
        <v>444.7833333333333</v>
      </c>
      <c r="E238" s="384">
        <v>430.66666666666663</v>
      </c>
      <c r="F238" s="384">
        <v>421.93333333333334</v>
      </c>
      <c r="G238" s="384">
        <v>407.81666666666666</v>
      </c>
      <c r="H238" s="384">
        <v>453.51666666666659</v>
      </c>
      <c r="I238" s="384">
        <v>467.63333333333327</v>
      </c>
      <c r="J238" s="384">
        <v>476.36666666666656</v>
      </c>
      <c r="K238" s="383">
        <v>458.9</v>
      </c>
      <c r="L238" s="383">
        <v>436.05</v>
      </c>
      <c r="M238" s="383">
        <v>1.5222100000000001</v>
      </c>
      <c r="N238" s="1"/>
      <c r="O238" s="1"/>
    </row>
    <row r="239" spans="1:15" ht="12.75" customHeight="1">
      <c r="A239" s="31">
        <v>229</v>
      </c>
      <c r="B239" s="382" t="s">
        <v>133</v>
      </c>
      <c r="C239" s="383">
        <v>912.3</v>
      </c>
      <c r="D239" s="384">
        <v>901.5</v>
      </c>
      <c r="E239" s="384">
        <v>887.5</v>
      </c>
      <c r="F239" s="384">
        <v>862.7</v>
      </c>
      <c r="G239" s="384">
        <v>848.7</v>
      </c>
      <c r="H239" s="384">
        <v>926.3</v>
      </c>
      <c r="I239" s="384">
        <v>940.3</v>
      </c>
      <c r="J239" s="384">
        <v>965.09999999999991</v>
      </c>
      <c r="K239" s="383">
        <v>915.5</v>
      </c>
      <c r="L239" s="383">
        <v>876.7</v>
      </c>
      <c r="M239" s="383">
        <v>55.942140000000002</v>
      </c>
      <c r="N239" s="1"/>
      <c r="O239" s="1"/>
    </row>
    <row r="240" spans="1:15" ht="12.75" customHeight="1">
      <c r="A240" s="31">
        <v>230</v>
      </c>
      <c r="B240" s="382" t="s">
        <v>134</v>
      </c>
      <c r="C240" s="383">
        <v>248.85</v>
      </c>
      <c r="D240" s="384">
        <v>248.38333333333333</v>
      </c>
      <c r="E240" s="384">
        <v>246.96666666666664</v>
      </c>
      <c r="F240" s="384">
        <v>245.08333333333331</v>
      </c>
      <c r="G240" s="384">
        <v>243.66666666666663</v>
      </c>
      <c r="H240" s="384">
        <v>250.26666666666665</v>
      </c>
      <c r="I240" s="384">
        <v>251.68333333333334</v>
      </c>
      <c r="J240" s="384">
        <v>253.56666666666666</v>
      </c>
      <c r="K240" s="383">
        <v>249.8</v>
      </c>
      <c r="L240" s="383">
        <v>246.5</v>
      </c>
      <c r="M240" s="383">
        <v>20.882809999999999</v>
      </c>
      <c r="N240" s="1"/>
      <c r="O240" s="1"/>
    </row>
    <row r="241" spans="1:15" ht="12.75" customHeight="1">
      <c r="A241" s="31">
        <v>231</v>
      </c>
      <c r="B241" s="382" t="s">
        <v>411</v>
      </c>
      <c r="C241" s="383">
        <v>40.1</v>
      </c>
      <c r="D241" s="384">
        <v>40.25</v>
      </c>
      <c r="E241" s="384">
        <v>39.9</v>
      </c>
      <c r="F241" s="384">
        <v>39.699999999999996</v>
      </c>
      <c r="G241" s="384">
        <v>39.349999999999994</v>
      </c>
      <c r="H241" s="384">
        <v>40.450000000000003</v>
      </c>
      <c r="I241" s="384">
        <v>40.799999999999997</v>
      </c>
      <c r="J241" s="384">
        <v>41.000000000000007</v>
      </c>
      <c r="K241" s="383">
        <v>40.6</v>
      </c>
      <c r="L241" s="383">
        <v>40.049999999999997</v>
      </c>
      <c r="M241" s="383">
        <v>27.494060000000001</v>
      </c>
      <c r="N241" s="1"/>
      <c r="O241" s="1"/>
    </row>
    <row r="242" spans="1:15" ht="12.75" customHeight="1">
      <c r="A242" s="31">
        <v>232</v>
      </c>
      <c r="B242" s="382" t="s">
        <v>135</v>
      </c>
      <c r="C242" s="383">
        <v>1898.45</v>
      </c>
      <c r="D242" s="384">
        <v>1900.0833333333333</v>
      </c>
      <c r="E242" s="384">
        <v>1886.1166666666666</v>
      </c>
      <c r="F242" s="384">
        <v>1873.7833333333333</v>
      </c>
      <c r="G242" s="384">
        <v>1859.8166666666666</v>
      </c>
      <c r="H242" s="384">
        <v>1912.4166666666665</v>
      </c>
      <c r="I242" s="384">
        <v>1926.3833333333332</v>
      </c>
      <c r="J242" s="384">
        <v>1938.7166666666665</v>
      </c>
      <c r="K242" s="383">
        <v>1914.05</v>
      </c>
      <c r="L242" s="383">
        <v>1887.75</v>
      </c>
      <c r="M242" s="383">
        <v>33.29616</v>
      </c>
      <c r="N242" s="1"/>
      <c r="O242" s="1"/>
    </row>
    <row r="243" spans="1:15" ht="12.75" customHeight="1">
      <c r="A243" s="31">
        <v>233</v>
      </c>
      <c r="B243" s="382" t="s">
        <v>412</v>
      </c>
      <c r="C243" s="383">
        <v>1240.6500000000001</v>
      </c>
      <c r="D243" s="384">
        <v>1214.1000000000001</v>
      </c>
      <c r="E243" s="384">
        <v>1172.2000000000003</v>
      </c>
      <c r="F243" s="384">
        <v>1103.7500000000002</v>
      </c>
      <c r="G243" s="384">
        <v>1061.8500000000004</v>
      </c>
      <c r="H243" s="384">
        <v>1282.5500000000002</v>
      </c>
      <c r="I243" s="384">
        <v>1324.4500000000003</v>
      </c>
      <c r="J243" s="384">
        <v>1392.9</v>
      </c>
      <c r="K243" s="383">
        <v>1256</v>
      </c>
      <c r="L243" s="383">
        <v>1145.6500000000001</v>
      </c>
      <c r="M243" s="383">
        <v>1.0270999999999999</v>
      </c>
      <c r="N243" s="1"/>
      <c r="O243" s="1"/>
    </row>
    <row r="244" spans="1:15" ht="12.75" customHeight="1">
      <c r="A244" s="31">
        <v>234</v>
      </c>
      <c r="B244" s="382" t="s">
        <v>413</v>
      </c>
      <c r="C244" s="383">
        <v>355.45</v>
      </c>
      <c r="D244" s="384">
        <v>352.35000000000008</v>
      </c>
      <c r="E244" s="384">
        <v>347.70000000000016</v>
      </c>
      <c r="F244" s="384">
        <v>339.9500000000001</v>
      </c>
      <c r="G244" s="384">
        <v>335.30000000000018</v>
      </c>
      <c r="H244" s="384">
        <v>360.10000000000014</v>
      </c>
      <c r="I244" s="384">
        <v>364.75000000000011</v>
      </c>
      <c r="J244" s="384">
        <v>372.50000000000011</v>
      </c>
      <c r="K244" s="383">
        <v>357</v>
      </c>
      <c r="L244" s="383">
        <v>344.6</v>
      </c>
      <c r="M244" s="383">
        <v>4.7348600000000003</v>
      </c>
      <c r="N244" s="1"/>
      <c r="O244" s="1"/>
    </row>
    <row r="245" spans="1:15" ht="12.75" customHeight="1">
      <c r="A245" s="31">
        <v>235</v>
      </c>
      <c r="B245" s="382" t="s">
        <v>414</v>
      </c>
      <c r="C245" s="383">
        <v>739.45</v>
      </c>
      <c r="D245" s="384">
        <v>742.7833333333333</v>
      </c>
      <c r="E245" s="384">
        <v>732.66666666666663</v>
      </c>
      <c r="F245" s="384">
        <v>725.88333333333333</v>
      </c>
      <c r="G245" s="384">
        <v>715.76666666666665</v>
      </c>
      <c r="H245" s="384">
        <v>749.56666666666661</v>
      </c>
      <c r="I245" s="384">
        <v>759.68333333333339</v>
      </c>
      <c r="J245" s="384">
        <v>766.46666666666658</v>
      </c>
      <c r="K245" s="383">
        <v>752.9</v>
      </c>
      <c r="L245" s="383">
        <v>736</v>
      </c>
      <c r="M245" s="383">
        <v>4.81379</v>
      </c>
      <c r="N245" s="1"/>
      <c r="O245" s="1"/>
    </row>
    <row r="246" spans="1:15" ht="12.75" customHeight="1">
      <c r="A246" s="31">
        <v>236</v>
      </c>
      <c r="B246" s="382" t="s">
        <v>408</v>
      </c>
      <c r="C246" s="383">
        <v>20.55</v>
      </c>
      <c r="D246" s="384">
        <v>20.6</v>
      </c>
      <c r="E246" s="384">
        <v>20.350000000000001</v>
      </c>
      <c r="F246" s="384">
        <v>20.149999999999999</v>
      </c>
      <c r="G246" s="384">
        <v>19.899999999999999</v>
      </c>
      <c r="H246" s="384">
        <v>20.800000000000004</v>
      </c>
      <c r="I246" s="384">
        <v>21.050000000000004</v>
      </c>
      <c r="J246" s="384">
        <v>21.250000000000007</v>
      </c>
      <c r="K246" s="383">
        <v>20.85</v>
      </c>
      <c r="L246" s="383">
        <v>20.399999999999999</v>
      </c>
      <c r="M246" s="383">
        <v>50.057380000000002</v>
      </c>
      <c r="N246" s="1"/>
      <c r="O246" s="1"/>
    </row>
    <row r="247" spans="1:15" ht="12.75" customHeight="1">
      <c r="A247" s="31">
        <v>237</v>
      </c>
      <c r="B247" s="382" t="s">
        <v>136</v>
      </c>
      <c r="C247" s="383">
        <v>112.95</v>
      </c>
      <c r="D247" s="384">
        <v>112.53333333333335</v>
      </c>
      <c r="E247" s="384">
        <v>111.76666666666669</v>
      </c>
      <c r="F247" s="384">
        <v>110.58333333333334</v>
      </c>
      <c r="G247" s="384">
        <v>109.81666666666669</v>
      </c>
      <c r="H247" s="384">
        <v>113.7166666666667</v>
      </c>
      <c r="I247" s="384">
        <v>114.48333333333335</v>
      </c>
      <c r="J247" s="384">
        <v>115.6666666666667</v>
      </c>
      <c r="K247" s="383">
        <v>113.3</v>
      </c>
      <c r="L247" s="383">
        <v>111.35</v>
      </c>
      <c r="M247" s="383">
        <v>66.84375</v>
      </c>
      <c r="N247" s="1"/>
      <c r="O247" s="1"/>
    </row>
    <row r="248" spans="1:15" ht="12.75" customHeight="1">
      <c r="A248" s="31">
        <v>238</v>
      </c>
      <c r="B248" s="382" t="s">
        <v>400</v>
      </c>
      <c r="C248" s="383">
        <v>478</v>
      </c>
      <c r="D248" s="384">
        <v>480.48333333333335</v>
      </c>
      <c r="E248" s="384">
        <v>472.51666666666671</v>
      </c>
      <c r="F248" s="384">
        <v>467.03333333333336</v>
      </c>
      <c r="G248" s="384">
        <v>459.06666666666672</v>
      </c>
      <c r="H248" s="384">
        <v>485.9666666666667</v>
      </c>
      <c r="I248" s="384">
        <v>493.93333333333339</v>
      </c>
      <c r="J248" s="384">
        <v>499.41666666666669</v>
      </c>
      <c r="K248" s="383">
        <v>488.45</v>
      </c>
      <c r="L248" s="383">
        <v>475</v>
      </c>
      <c r="M248" s="383">
        <v>2.4217300000000002</v>
      </c>
      <c r="N248" s="1"/>
      <c r="O248" s="1"/>
    </row>
    <row r="249" spans="1:15" ht="12.75" customHeight="1">
      <c r="A249" s="31">
        <v>239</v>
      </c>
      <c r="B249" s="382" t="s">
        <v>266</v>
      </c>
      <c r="C249" s="383">
        <v>2159.6</v>
      </c>
      <c r="D249" s="384">
        <v>2165.9</v>
      </c>
      <c r="E249" s="384">
        <v>2145.0500000000002</v>
      </c>
      <c r="F249" s="384">
        <v>2130.5</v>
      </c>
      <c r="G249" s="384">
        <v>2109.65</v>
      </c>
      <c r="H249" s="384">
        <v>2180.4500000000003</v>
      </c>
      <c r="I249" s="384">
        <v>2201.2999999999997</v>
      </c>
      <c r="J249" s="384">
        <v>2215.8500000000004</v>
      </c>
      <c r="K249" s="383">
        <v>2186.75</v>
      </c>
      <c r="L249" s="383">
        <v>2151.35</v>
      </c>
      <c r="M249" s="383">
        <v>1.36182</v>
      </c>
      <c r="N249" s="1"/>
      <c r="O249" s="1"/>
    </row>
    <row r="250" spans="1:15" ht="12.75" customHeight="1">
      <c r="A250" s="31">
        <v>240</v>
      </c>
      <c r="B250" s="382" t="s">
        <v>401</v>
      </c>
      <c r="C250" s="383">
        <v>221.75</v>
      </c>
      <c r="D250" s="384">
        <v>224.15</v>
      </c>
      <c r="E250" s="384">
        <v>218.4</v>
      </c>
      <c r="F250" s="384">
        <v>215.05</v>
      </c>
      <c r="G250" s="384">
        <v>209.3</v>
      </c>
      <c r="H250" s="384">
        <v>227.5</v>
      </c>
      <c r="I250" s="384">
        <v>233.25</v>
      </c>
      <c r="J250" s="384">
        <v>236.6</v>
      </c>
      <c r="K250" s="383">
        <v>229.9</v>
      </c>
      <c r="L250" s="383">
        <v>220.8</v>
      </c>
      <c r="M250" s="383">
        <v>9.9250500000000006</v>
      </c>
      <c r="N250" s="1"/>
      <c r="O250" s="1"/>
    </row>
    <row r="251" spans="1:15" ht="12.75" customHeight="1">
      <c r="A251" s="31">
        <v>241</v>
      </c>
      <c r="B251" s="382" t="s">
        <v>402</v>
      </c>
      <c r="C251" s="383">
        <v>45.35</v>
      </c>
      <c r="D251" s="384">
        <v>45.383333333333333</v>
      </c>
      <c r="E251" s="384">
        <v>45.066666666666663</v>
      </c>
      <c r="F251" s="384">
        <v>44.783333333333331</v>
      </c>
      <c r="G251" s="384">
        <v>44.466666666666661</v>
      </c>
      <c r="H251" s="384">
        <v>45.666666666666664</v>
      </c>
      <c r="I251" s="384">
        <v>45.983333333333341</v>
      </c>
      <c r="J251" s="384">
        <v>46.266666666666666</v>
      </c>
      <c r="K251" s="383">
        <v>45.7</v>
      </c>
      <c r="L251" s="383">
        <v>45.1</v>
      </c>
      <c r="M251" s="383">
        <v>9.6234699999999993</v>
      </c>
      <c r="N251" s="1"/>
      <c r="O251" s="1"/>
    </row>
    <row r="252" spans="1:15" ht="12.75" customHeight="1">
      <c r="A252" s="31">
        <v>242</v>
      </c>
      <c r="B252" s="382" t="s">
        <v>137</v>
      </c>
      <c r="C252" s="383">
        <v>845.65</v>
      </c>
      <c r="D252" s="384">
        <v>842</v>
      </c>
      <c r="E252" s="384">
        <v>834</v>
      </c>
      <c r="F252" s="384">
        <v>822.35</v>
      </c>
      <c r="G252" s="384">
        <v>814.35</v>
      </c>
      <c r="H252" s="384">
        <v>853.65</v>
      </c>
      <c r="I252" s="384">
        <v>861.65</v>
      </c>
      <c r="J252" s="384">
        <v>873.3</v>
      </c>
      <c r="K252" s="383">
        <v>850</v>
      </c>
      <c r="L252" s="383">
        <v>830.35</v>
      </c>
      <c r="M252" s="383">
        <v>35.016950000000001</v>
      </c>
      <c r="N252" s="1"/>
      <c r="O252" s="1"/>
    </row>
    <row r="253" spans="1:15" ht="12.75" customHeight="1">
      <c r="A253" s="31">
        <v>243</v>
      </c>
      <c r="B253" s="382" t="s">
        <v>838</v>
      </c>
      <c r="C253" s="383">
        <v>23.05</v>
      </c>
      <c r="D253" s="384">
        <v>23.016666666666669</v>
      </c>
      <c r="E253" s="384">
        <v>22.933333333333337</v>
      </c>
      <c r="F253" s="384">
        <v>22.816666666666666</v>
      </c>
      <c r="G253" s="384">
        <v>22.733333333333334</v>
      </c>
      <c r="H253" s="384">
        <v>23.13333333333334</v>
      </c>
      <c r="I253" s="384">
        <v>23.216666666666676</v>
      </c>
      <c r="J253" s="384">
        <v>23.333333333333343</v>
      </c>
      <c r="K253" s="383">
        <v>23.1</v>
      </c>
      <c r="L253" s="383">
        <v>22.9</v>
      </c>
      <c r="M253" s="383">
        <v>63.855939999999997</v>
      </c>
      <c r="N253" s="1"/>
      <c r="O253" s="1"/>
    </row>
    <row r="254" spans="1:15" ht="12.75" customHeight="1">
      <c r="A254" s="31">
        <v>244</v>
      </c>
      <c r="B254" s="382" t="s">
        <v>264</v>
      </c>
      <c r="C254" s="383">
        <v>790.25</v>
      </c>
      <c r="D254" s="384">
        <v>793.36666666666667</v>
      </c>
      <c r="E254" s="384">
        <v>781.98333333333335</v>
      </c>
      <c r="F254" s="384">
        <v>773.7166666666667</v>
      </c>
      <c r="G254" s="384">
        <v>762.33333333333337</v>
      </c>
      <c r="H254" s="384">
        <v>801.63333333333333</v>
      </c>
      <c r="I254" s="384">
        <v>813.01666666666677</v>
      </c>
      <c r="J254" s="384">
        <v>821.2833333333333</v>
      </c>
      <c r="K254" s="383">
        <v>804.75</v>
      </c>
      <c r="L254" s="383">
        <v>785.1</v>
      </c>
      <c r="M254" s="383">
        <v>1.4706300000000001</v>
      </c>
      <c r="N254" s="1"/>
      <c r="O254" s="1"/>
    </row>
    <row r="255" spans="1:15" ht="12.75" customHeight="1">
      <c r="A255" s="31">
        <v>245</v>
      </c>
      <c r="B255" s="382" t="s">
        <v>138</v>
      </c>
      <c r="C255" s="383">
        <v>219.1</v>
      </c>
      <c r="D255" s="384">
        <v>218.66666666666666</v>
      </c>
      <c r="E255" s="384">
        <v>217.48333333333332</v>
      </c>
      <c r="F255" s="384">
        <v>215.86666666666667</v>
      </c>
      <c r="G255" s="384">
        <v>214.68333333333334</v>
      </c>
      <c r="H255" s="384">
        <v>220.2833333333333</v>
      </c>
      <c r="I255" s="384">
        <v>221.46666666666664</v>
      </c>
      <c r="J255" s="384">
        <v>223.08333333333329</v>
      </c>
      <c r="K255" s="383">
        <v>219.85</v>
      </c>
      <c r="L255" s="383">
        <v>217.05</v>
      </c>
      <c r="M255" s="383">
        <v>77.654949999999999</v>
      </c>
      <c r="N255" s="1"/>
      <c r="O255" s="1"/>
    </row>
    <row r="256" spans="1:15" ht="12.75" customHeight="1">
      <c r="A256" s="31">
        <v>246</v>
      </c>
      <c r="B256" s="382" t="s">
        <v>403</v>
      </c>
      <c r="C256" s="383">
        <v>118.15</v>
      </c>
      <c r="D256" s="384">
        <v>118.53333333333335</v>
      </c>
      <c r="E256" s="384">
        <v>117.61666666666669</v>
      </c>
      <c r="F256" s="384">
        <v>117.08333333333334</v>
      </c>
      <c r="G256" s="384">
        <v>116.16666666666669</v>
      </c>
      <c r="H256" s="384">
        <v>119.06666666666669</v>
      </c>
      <c r="I256" s="384">
        <v>119.98333333333335</v>
      </c>
      <c r="J256" s="384">
        <v>120.51666666666669</v>
      </c>
      <c r="K256" s="383">
        <v>119.45</v>
      </c>
      <c r="L256" s="383">
        <v>118</v>
      </c>
      <c r="M256" s="383">
        <v>2.3112599999999999</v>
      </c>
      <c r="N256" s="1"/>
      <c r="O256" s="1"/>
    </row>
    <row r="257" spans="1:15" ht="12.75" customHeight="1">
      <c r="A257" s="31">
        <v>247</v>
      </c>
      <c r="B257" s="382" t="s">
        <v>421</v>
      </c>
      <c r="C257" s="383">
        <v>104.05</v>
      </c>
      <c r="D257" s="384">
        <v>104.3</v>
      </c>
      <c r="E257" s="384">
        <v>103.1</v>
      </c>
      <c r="F257" s="384">
        <v>102.14999999999999</v>
      </c>
      <c r="G257" s="384">
        <v>100.94999999999999</v>
      </c>
      <c r="H257" s="384">
        <v>105.25</v>
      </c>
      <c r="I257" s="384">
        <v>106.45000000000002</v>
      </c>
      <c r="J257" s="384">
        <v>107.4</v>
      </c>
      <c r="K257" s="383">
        <v>105.5</v>
      </c>
      <c r="L257" s="383">
        <v>103.35</v>
      </c>
      <c r="M257" s="383">
        <v>5.8051700000000004</v>
      </c>
      <c r="N257" s="1"/>
      <c r="O257" s="1"/>
    </row>
    <row r="258" spans="1:15" ht="12.75" customHeight="1">
      <c r="A258" s="31">
        <v>248</v>
      </c>
      <c r="B258" s="382" t="s">
        <v>415</v>
      </c>
      <c r="C258" s="383">
        <v>1749.5</v>
      </c>
      <c r="D258" s="384">
        <v>1766.3333333333333</v>
      </c>
      <c r="E258" s="384">
        <v>1728.1666666666665</v>
      </c>
      <c r="F258" s="384">
        <v>1706.8333333333333</v>
      </c>
      <c r="G258" s="384">
        <v>1668.6666666666665</v>
      </c>
      <c r="H258" s="384">
        <v>1787.6666666666665</v>
      </c>
      <c r="I258" s="384">
        <v>1825.833333333333</v>
      </c>
      <c r="J258" s="384">
        <v>1847.1666666666665</v>
      </c>
      <c r="K258" s="383">
        <v>1804.5</v>
      </c>
      <c r="L258" s="383">
        <v>1745</v>
      </c>
      <c r="M258" s="383">
        <v>0.91669</v>
      </c>
      <c r="N258" s="1"/>
      <c r="O258" s="1"/>
    </row>
    <row r="259" spans="1:15" ht="12.75" customHeight="1">
      <c r="A259" s="31">
        <v>249</v>
      </c>
      <c r="B259" s="382" t="s">
        <v>425</v>
      </c>
      <c r="C259" s="383">
        <v>1997.75</v>
      </c>
      <c r="D259" s="384">
        <v>2003.1166666666668</v>
      </c>
      <c r="E259" s="384">
        <v>1974.6833333333336</v>
      </c>
      <c r="F259" s="384">
        <v>1951.6166666666668</v>
      </c>
      <c r="G259" s="384">
        <v>1923.1833333333336</v>
      </c>
      <c r="H259" s="384">
        <v>2026.1833333333336</v>
      </c>
      <c r="I259" s="384">
        <v>2054.6166666666668</v>
      </c>
      <c r="J259" s="384">
        <v>2077.6833333333334</v>
      </c>
      <c r="K259" s="383">
        <v>2031.55</v>
      </c>
      <c r="L259" s="383">
        <v>1980.05</v>
      </c>
      <c r="M259" s="383">
        <v>6.3960000000000003E-2</v>
      </c>
      <c r="N259" s="1"/>
      <c r="O259" s="1"/>
    </row>
    <row r="260" spans="1:15" ht="12.75" customHeight="1">
      <c r="A260" s="31">
        <v>250</v>
      </c>
      <c r="B260" s="382" t="s">
        <v>422</v>
      </c>
      <c r="C260" s="383">
        <v>103.25</v>
      </c>
      <c r="D260" s="384">
        <v>102.08333333333333</v>
      </c>
      <c r="E260" s="384">
        <v>100.26666666666665</v>
      </c>
      <c r="F260" s="384">
        <v>97.283333333333317</v>
      </c>
      <c r="G260" s="384">
        <v>95.46666666666664</v>
      </c>
      <c r="H260" s="384">
        <v>105.06666666666666</v>
      </c>
      <c r="I260" s="384">
        <v>106.88333333333335</v>
      </c>
      <c r="J260" s="384">
        <v>109.86666666666667</v>
      </c>
      <c r="K260" s="383">
        <v>103.9</v>
      </c>
      <c r="L260" s="383">
        <v>99.1</v>
      </c>
      <c r="M260" s="383">
        <v>13.60632</v>
      </c>
      <c r="N260" s="1"/>
      <c r="O260" s="1"/>
    </row>
    <row r="261" spans="1:15" ht="12.75" customHeight="1">
      <c r="A261" s="31">
        <v>251</v>
      </c>
      <c r="B261" s="382" t="s">
        <v>139</v>
      </c>
      <c r="C261" s="383">
        <v>385.85</v>
      </c>
      <c r="D261" s="384">
        <v>383.43333333333334</v>
      </c>
      <c r="E261" s="384">
        <v>379.4666666666667</v>
      </c>
      <c r="F261" s="384">
        <v>373.08333333333337</v>
      </c>
      <c r="G261" s="384">
        <v>369.11666666666673</v>
      </c>
      <c r="H261" s="384">
        <v>389.81666666666666</v>
      </c>
      <c r="I261" s="384">
        <v>393.78333333333325</v>
      </c>
      <c r="J261" s="384">
        <v>400.16666666666663</v>
      </c>
      <c r="K261" s="383">
        <v>387.4</v>
      </c>
      <c r="L261" s="383">
        <v>377.05</v>
      </c>
      <c r="M261" s="383">
        <v>23.31615</v>
      </c>
      <c r="N261" s="1"/>
      <c r="O261" s="1"/>
    </row>
    <row r="262" spans="1:15" ht="12.75" customHeight="1">
      <c r="A262" s="31">
        <v>252</v>
      </c>
      <c r="B262" s="382" t="s">
        <v>416</v>
      </c>
      <c r="C262" s="383">
        <v>3523.1</v>
      </c>
      <c r="D262" s="384">
        <v>3477.6833333333329</v>
      </c>
      <c r="E262" s="384">
        <v>3414.4166666666661</v>
      </c>
      <c r="F262" s="384">
        <v>3305.7333333333331</v>
      </c>
      <c r="G262" s="384">
        <v>3242.4666666666662</v>
      </c>
      <c r="H262" s="384">
        <v>3586.3666666666659</v>
      </c>
      <c r="I262" s="384">
        <v>3649.6333333333332</v>
      </c>
      <c r="J262" s="384">
        <v>3758.3166666666657</v>
      </c>
      <c r="K262" s="383">
        <v>3540.95</v>
      </c>
      <c r="L262" s="383">
        <v>3369</v>
      </c>
      <c r="M262" s="383">
        <v>1.4529300000000001</v>
      </c>
      <c r="N262" s="1"/>
      <c r="O262" s="1"/>
    </row>
    <row r="263" spans="1:15" ht="12.75" customHeight="1">
      <c r="A263" s="31">
        <v>253</v>
      </c>
      <c r="B263" s="382" t="s">
        <v>417</v>
      </c>
      <c r="C263" s="383">
        <v>584.45000000000005</v>
      </c>
      <c r="D263" s="384">
        <v>582.44999999999993</v>
      </c>
      <c r="E263" s="384">
        <v>574.99999999999989</v>
      </c>
      <c r="F263" s="384">
        <v>565.54999999999995</v>
      </c>
      <c r="G263" s="384">
        <v>558.09999999999991</v>
      </c>
      <c r="H263" s="384">
        <v>591.89999999999986</v>
      </c>
      <c r="I263" s="384">
        <v>599.34999999999991</v>
      </c>
      <c r="J263" s="384">
        <v>608.79999999999984</v>
      </c>
      <c r="K263" s="383">
        <v>589.9</v>
      </c>
      <c r="L263" s="383">
        <v>573</v>
      </c>
      <c r="M263" s="383">
        <v>1.18747</v>
      </c>
      <c r="N263" s="1"/>
      <c r="O263" s="1"/>
    </row>
    <row r="264" spans="1:15" ht="12.75" customHeight="1">
      <c r="A264" s="31">
        <v>254</v>
      </c>
      <c r="B264" s="382" t="s">
        <v>418</v>
      </c>
      <c r="C264" s="383">
        <v>206</v>
      </c>
      <c r="D264" s="384">
        <v>204.96666666666667</v>
      </c>
      <c r="E264" s="384">
        <v>202.38333333333333</v>
      </c>
      <c r="F264" s="384">
        <v>198.76666666666665</v>
      </c>
      <c r="G264" s="384">
        <v>196.18333333333331</v>
      </c>
      <c r="H264" s="384">
        <v>208.58333333333334</v>
      </c>
      <c r="I264" s="384">
        <v>211.16666666666666</v>
      </c>
      <c r="J264" s="384">
        <v>214.78333333333336</v>
      </c>
      <c r="K264" s="383">
        <v>207.55</v>
      </c>
      <c r="L264" s="383">
        <v>201.35</v>
      </c>
      <c r="M264" s="383">
        <v>7.6622599999999998</v>
      </c>
      <c r="N264" s="1"/>
      <c r="O264" s="1"/>
    </row>
    <row r="265" spans="1:15" ht="12.75" customHeight="1">
      <c r="A265" s="31">
        <v>255</v>
      </c>
      <c r="B265" s="382" t="s">
        <v>419</v>
      </c>
      <c r="C265" s="383">
        <v>140.65</v>
      </c>
      <c r="D265" s="384">
        <v>140.88333333333333</v>
      </c>
      <c r="E265" s="384">
        <v>137.76666666666665</v>
      </c>
      <c r="F265" s="384">
        <v>134.88333333333333</v>
      </c>
      <c r="G265" s="384">
        <v>131.76666666666665</v>
      </c>
      <c r="H265" s="384">
        <v>143.76666666666665</v>
      </c>
      <c r="I265" s="384">
        <v>146.88333333333333</v>
      </c>
      <c r="J265" s="384">
        <v>149.76666666666665</v>
      </c>
      <c r="K265" s="383">
        <v>144</v>
      </c>
      <c r="L265" s="383">
        <v>138</v>
      </c>
      <c r="M265" s="383">
        <v>14.78767</v>
      </c>
      <c r="N265" s="1"/>
      <c r="O265" s="1"/>
    </row>
    <row r="266" spans="1:15" ht="12.75" customHeight="1">
      <c r="A266" s="31">
        <v>256</v>
      </c>
      <c r="B266" s="382" t="s">
        <v>420</v>
      </c>
      <c r="C266" s="383">
        <v>75.400000000000006</v>
      </c>
      <c r="D266" s="384">
        <v>75.516666666666666</v>
      </c>
      <c r="E266" s="384">
        <v>74.833333333333329</v>
      </c>
      <c r="F266" s="384">
        <v>74.266666666666666</v>
      </c>
      <c r="G266" s="384">
        <v>73.583333333333329</v>
      </c>
      <c r="H266" s="384">
        <v>76.083333333333329</v>
      </c>
      <c r="I266" s="384">
        <v>76.766666666666666</v>
      </c>
      <c r="J266" s="384">
        <v>77.333333333333329</v>
      </c>
      <c r="K266" s="383">
        <v>76.2</v>
      </c>
      <c r="L266" s="383">
        <v>74.95</v>
      </c>
      <c r="M266" s="383">
        <v>11.032209999999999</v>
      </c>
      <c r="N266" s="1"/>
      <c r="O266" s="1"/>
    </row>
    <row r="267" spans="1:15" ht="12.75" customHeight="1">
      <c r="A267" s="31">
        <v>257</v>
      </c>
      <c r="B267" s="382" t="s">
        <v>424</v>
      </c>
      <c r="C267" s="383">
        <v>195.6</v>
      </c>
      <c r="D267" s="384">
        <v>197.15</v>
      </c>
      <c r="E267" s="384">
        <v>192.95000000000002</v>
      </c>
      <c r="F267" s="384">
        <v>190.3</v>
      </c>
      <c r="G267" s="384">
        <v>186.10000000000002</v>
      </c>
      <c r="H267" s="384">
        <v>199.8</v>
      </c>
      <c r="I267" s="384">
        <v>204</v>
      </c>
      <c r="J267" s="384">
        <v>206.65</v>
      </c>
      <c r="K267" s="383">
        <v>201.35</v>
      </c>
      <c r="L267" s="383">
        <v>194.5</v>
      </c>
      <c r="M267" s="383">
        <v>17.074850000000001</v>
      </c>
      <c r="N267" s="1"/>
      <c r="O267" s="1"/>
    </row>
    <row r="268" spans="1:15" ht="12.75" customHeight="1">
      <c r="A268" s="31">
        <v>258</v>
      </c>
      <c r="B268" s="382" t="s">
        <v>423</v>
      </c>
      <c r="C268" s="383">
        <v>365.45</v>
      </c>
      <c r="D268" s="384">
        <v>365.0333333333333</v>
      </c>
      <c r="E268" s="384">
        <v>351.61666666666662</v>
      </c>
      <c r="F268" s="384">
        <v>337.7833333333333</v>
      </c>
      <c r="G268" s="384">
        <v>324.36666666666662</v>
      </c>
      <c r="H268" s="384">
        <v>378.86666666666662</v>
      </c>
      <c r="I268" s="384">
        <v>392.28333333333336</v>
      </c>
      <c r="J268" s="384">
        <v>406.11666666666662</v>
      </c>
      <c r="K268" s="383">
        <v>378.45</v>
      </c>
      <c r="L268" s="383">
        <v>351.2</v>
      </c>
      <c r="M268" s="383">
        <v>11.13513</v>
      </c>
      <c r="N268" s="1"/>
      <c r="O268" s="1"/>
    </row>
    <row r="269" spans="1:15" ht="12.75" customHeight="1">
      <c r="A269" s="31">
        <v>259</v>
      </c>
      <c r="B269" s="382" t="s">
        <v>267</v>
      </c>
      <c r="C269" s="383">
        <v>299</v>
      </c>
      <c r="D269" s="384">
        <v>300.81666666666666</v>
      </c>
      <c r="E269" s="384">
        <v>295.93333333333334</v>
      </c>
      <c r="F269" s="384">
        <v>292.86666666666667</v>
      </c>
      <c r="G269" s="384">
        <v>287.98333333333335</v>
      </c>
      <c r="H269" s="384">
        <v>303.88333333333333</v>
      </c>
      <c r="I269" s="384">
        <v>308.76666666666665</v>
      </c>
      <c r="J269" s="384">
        <v>311.83333333333331</v>
      </c>
      <c r="K269" s="383">
        <v>305.7</v>
      </c>
      <c r="L269" s="383">
        <v>297.75</v>
      </c>
      <c r="M269" s="383">
        <v>10.175409999999999</v>
      </c>
      <c r="N269" s="1"/>
      <c r="O269" s="1"/>
    </row>
    <row r="270" spans="1:15" ht="12.75" customHeight="1">
      <c r="A270" s="31">
        <v>260</v>
      </c>
      <c r="B270" s="382" t="s">
        <v>140</v>
      </c>
      <c r="C270" s="383">
        <v>667.05</v>
      </c>
      <c r="D270" s="384">
        <v>664.25</v>
      </c>
      <c r="E270" s="384">
        <v>657.5</v>
      </c>
      <c r="F270" s="384">
        <v>647.95000000000005</v>
      </c>
      <c r="G270" s="384">
        <v>641.20000000000005</v>
      </c>
      <c r="H270" s="384">
        <v>673.8</v>
      </c>
      <c r="I270" s="384">
        <v>680.55</v>
      </c>
      <c r="J270" s="384">
        <v>690.09999999999991</v>
      </c>
      <c r="K270" s="383">
        <v>671</v>
      </c>
      <c r="L270" s="383">
        <v>654.70000000000005</v>
      </c>
      <c r="M270" s="383">
        <v>23.832180000000001</v>
      </c>
      <c r="N270" s="1"/>
      <c r="O270" s="1"/>
    </row>
    <row r="271" spans="1:15" ht="12.75" customHeight="1">
      <c r="A271" s="31">
        <v>261</v>
      </c>
      <c r="B271" s="382" t="s">
        <v>141</v>
      </c>
      <c r="C271" s="383">
        <v>3654.35</v>
      </c>
      <c r="D271" s="384">
        <v>3643.7833333333333</v>
      </c>
      <c r="E271" s="384">
        <v>3612.5666666666666</v>
      </c>
      <c r="F271" s="384">
        <v>3570.7833333333333</v>
      </c>
      <c r="G271" s="384">
        <v>3539.5666666666666</v>
      </c>
      <c r="H271" s="384">
        <v>3685.5666666666666</v>
      </c>
      <c r="I271" s="384">
        <v>3716.7833333333328</v>
      </c>
      <c r="J271" s="384">
        <v>3758.5666666666666</v>
      </c>
      <c r="K271" s="383">
        <v>3675</v>
      </c>
      <c r="L271" s="383">
        <v>3602</v>
      </c>
      <c r="M271" s="383">
        <v>4.2780800000000001</v>
      </c>
      <c r="N271" s="1"/>
      <c r="O271" s="1"/>
    </row>
    <row r="272" spans="1:15" ht="12.75" customHeight="1">
      <c r="A272" s="31">
        <v>262</v>
      </c>
      <c r="B272" s="382" t="s">
        <v>846</v>
      </c>
      <c r="C272" s="383">
        <v>589.54999999999995</v>
      </c>
      <c r="D272" s="384">
        <v>585.91666666666663</v>
      </c>
      <c r="E272" s="384">
        <v>578.5333333333333</v>
      </c>
      <c r="F272" s="384">
        <v>567.51666666666665</v>
      </c>
      <c r="G272" s="384">
        <v>560.13333333333333</v>
      </c>
      <c r="H272" s="384">
        <v>596.93333333333328</v>
      </c>
      <c r="I272" s="384">
        <v>604.31666666666672</v>
      </c>
      <c r="J272" s="384">
        <v>615.33333333333326</v>
      </c>
      <c r="K272" s="383">
        <v>593.29999999999995</v>
      </c>
      <c r="L272" s="383">
        <v>574.9</v>
      </c>
      <c r="M272" s="383">
        <v>6.43635</v>
      </c>
      <c r="N272" s="1"/>
      <c r="O272" s="1"/>
    </row>
    <row r="273" spans="1:15" ht="12.75" customHeight="1">
      <c r="A273" s="31">
        <v>263</v>
      </c>
      <c r="B273" s="382" t="s">
        <v>847</v>
      </c>
      <c r="C273" s="383">
        <v>590.15</v>
      </c>
      <c r="D273" s="384">
        <v>590.86666666666667</v>
      </c>
      <c r="E273" s="384">
        <v>586.93333333333339</v>
      </c>
      <c r="F273" s="384">
        <v>583.7166666666667</v>
      </c>
      <c r="G273" s="384">
        <v>579.78333333333342</v>
      </c>
      <c r="H273" s="384">
        <v>594.08333333333337</v>
      </c>
      <c r="I273" s="384">
        <v>598.01666666666654</v>
      </c>
      <c r="J273" s="384">
        <v>601.23333333333335</v>
      </c>
      <c r="K273" s="383">
        <v>594.79999999999995</v>
      </c>
      <c r="L273" s="383">
        <v>587.65</v>
      </c>
      <c r="M273" s="383">
        <v>0.44273000000000001</v>
      </c>
      <c r="N273" s="1"/>
      <c r="O273" s="1"/>
    </row>
    <row r="274" spans="1:15" ht="12.75" customHeight="1">
      <c r="A274" s="31">
        <v>264</v>
      </c>
      <c r="B274" s="382" t="s">
        <v>426</v>
      </c>
      <c r="C274" s="383">
        <v>815.3</v>
      </c>
      <c r="D274" s="384">
        <v>817.76666666666677</v>
      </c>
      <c r="E274" s="384">
        <v>806.93333333333351</v>
      </c>
      <c r="F274" s="384">
        <v>798.56666666666672</v>
      </c>
      <c r="G274" s="384">
        <v>787.73333333333346</v>
      </c>
      <c r="H274" s="384">
        <v>826.13333333333355</v>
      </c>
      <c r="I274" s="384">
        <v>836.96666666666681</v>
      </c>
      <c r="J274" s="384">
        <v>845.3333333333336</v>
      </c>
      <c r="K274" s="383">
        <v>828.6</v>
      </c>
      <c r="L274" s="383">
        <v>809.4</v>
      </c>
      <c r="M274" s="383">
        <v>6.7774200000000002</v>
      </c>
      <c r="N274" s="1"/>
      <c r="O274" s="1"/>
    </row>
    <row r="275" spans="1:15" ht="12.75" customHeight="1">
      <c r="A275" s="31">
        <v>265</v>
      </c>
      <c r="B275" s="382" t="s">
        <v>427</v>
      </c>
      <c r="C275" s="383">
        <v>138.94999999999999</v>
      </c>
      <c r="D275" s="384">
        <v>139.35</v>
      </c>
      <c r="E275" s="384">
        <v>137.89999999999998</v>
      </c>
      <c r="F275" s="384">
        <v>136.85</v>
      </c>
      <c r="G275" s="384">
        <v>135.39999999999998</v>
      </c>
      <c r="H275" s="384">
        <v>140.39999999999998</v>
      </c>
      <c r="I275" s="384">
        <v>141.84999999999997</v>
      </c>
      <c r="J275" s="384">
        <v>142.89999999999998</v>
      </c>
      <c r="K275" s="383">
        <v>140.80000000000001</v>
      </c>
      <c r="L275" s="383">
        <v>138.30000000000001</v>
      </c>
      <c r="M275" s="383">
        <v>3.4984600000000001</v>
      </c>
      <c r="N275" s="1"/>
      <c r="O275" s="1"/>
    </row>
    <row r="276" spans="1:15" ht="12.75" customHeight="1">
      <c r="A276" s="31">
        <v>266</v>
      </c>
      <c r="B276" s="382" t="s">
        <v>434</v>
      </c>
      <c r="C276" s="383">
        <v>1315.3</v>
      </c>
      <c r="D276" s="384">
        <v>1306.1166666666666</v>
      </c>
      <c r="E276" s="384">
        <v>1289.333333333333</v>
      </c>
      <c r="F276" s="384">
        <v>1263.3666666666666</v>
      </c>
      <c r="G276" s="384">
        <v>1246.583333333333</v>
      </c>
      <c r="H276" s="384">
        <v>1332.083333333333</v>
      </c>
      <c r="I276" s="384">
        <v>1348.8666666666663</v>
      </c>
      <c r="J276" s="384">
        <v>1374.833333333333</v>
      </c>
      <c r="K276" s="383">
        <v>1322.9</v>
      </c>
      <c r="L276" s="383">
        <v>1280.1500000000001</v>
      </c>
      <c r="M276" s="383">
        <v>4.0286900000000001</v>
      </c>
      <c r="N276" s="1"/>
      <c r="O276" s="1"/>
    </row>
    <row r="277" spans="1:15" ht="12.75" customHeight="1">
      <c r="A277" s="31">
        <v>267</v>
      </c>
      <c r="B277" s="382" t="s">
        <v>435</v>
      </c>
      <c r="C277" s="383">
        <v>375.6</v>
      </c>
      <c r="D277" s="384">
        <v>374.81666666666666</v>
      </c>
      <c r="E277" s="384">
        <v>372.33333333333331</v>
      </c>
      <c r="F277" s="384">
        <v>369.06666666666666</v>
      </c>
      <c r="G277" s="384">
        <v>366.58333333333331</v>
      </c>
      <c r="H277" s="384">
        <v>378.08333333333331</v>
      </c>
      <c r="I277" s="384">
        <v>380.56666666666666</v>
      </c>
      <c r="J277" s="384">
        <v>383.83333333333331</v>
      </c>
      <c r="K277" s="383">
        <v>377.3</v>
      </c>
      <c r="L277" s="383">
        <v>371.55</v>
      </c>
      <c r="M277" s="383">
        <v>1.1227499999999999</v>
      </c>
      <c r="N277" s="1"/>
      <c r="O277" s="1"/>
    </row>
    <row r="278" spans="1:15" ht="12.75" customHeight="1">
      <c r="A278" s="31">
        <v>268</v>
      </c>
      <c r="B278" s="382" t="s">
        <v>848</v>
      </c>
      <c r="C278" s="383">
        <v>68.25</v>
      </c>
      <c r="D278" s="384">
        <v>68.38333333333334</v>
      </c>
      <c r="E278" s="384">
        <v>67.866666666666674</v>
      </c>
      <c r="F278" s="384">
        <v>67.483333333333334</v>
      </c>
      <c r="G278" s="384">
        <v>66.966666666666669</v>
      </c>
      <c r="H278" s="384">
        <v>68.76666666666668</v>
      </c>
      <c r="I278" s="384">
        <v>69.28333333333336</v>
      </c>
      <c r="J278" s="384">
        <v>69.666666666666686</v>
      </c>
      <c r="K278" s="383">
        <v>68.900000000000006</v>
      </c>
      <c r="L278" s="383">
        <v>68</v>
      </c>
      <c r="M278" s="383">
        <v>5.5735299999999999</v>
      </c>
      <c r="N278" s="1"/>
      <c r="O278" s="1"/>
    </row>
    <row r="279" spans="1:15" ht="12.75" customHeight="1">
      <c r="A279" s="31">
        <v>269</v>
      </c>
      <c r="B279" s="382" t="s">
        <v>436</v>
      </c>
      <c r="C279" s="383">
        <v>593.79999999999995</v>
      </c>
      <c r="D279" s="384">
        <v>591.25</v>
      </c>
      <c r="E279" s="384">
        <v>586.9</v>
      </c>
      <c r="F279" s="384">
        <v>580</v>
      </c>
      <c r="G279" s="384">
        <v>575.65</v>
      </c>
      <c r="H279" s="384">
        <v>598.15</v>
      </c>
      <c r="I279" s="384">
        <v>602.49999999999989</v>
      </c>
      <c r="J279" s="384">
        <v>609.4</v>
      </c>
      <c r="K279" s="383">
        <v>595.6</v>
      </c>
      <c r="L279" s="383">
        <v>584.35</v>
      </c>
      <c r="M279" s="383">
        <v>0.67022999999999999</v>
      </c>
      <c r="N279" s="1"/>
      <c r="O279" s="1"/>
    </row>
    <row r="280" spans="1:15" ht="12.75" customHeight="1">
      <c r="A280" s="31">
        <v>270</v>
      </c>
      <c r="B280" s="382" t="s">
        <v>437</v>
      </c>
      <c r="C280" s="383">
        <v>46.2</v>
      </c>
      <c r="D280" s="384">
        <v>46.199999999999996</v>
      </c>
      <c r="E280" s="384">
        <v>45.499999999999993</v>
      </c>
      <c r="F280" s="384">
        <v>44.8</v>
      </c>
      <c r="G280" s="384">
        <v>44.099999999999994</v>
      </c>
      <c r="H280" s="384">
        <v>46.899999999999991</v>
      </c>
      <c r="I280" s="384">
        <v>47.599999999999994</v>
      </c>
      <c r="J280" s="384">
        <v>48.29999999999999</v>
      </c>
      <c r="K280" s="383">
        <v>46.9</v>
      </c>
      <c r="L280" s="383">
        <v>45.5</v>
      </c>
      <c r="M280" s="383">
        <v>29.725909999999999</v>
      </c>
      <c r="N280" s="1"/>
      <c r="O280" s="1"/>
    </row>
    <row r="281" spans="1:15" ht="12.75" customHeight="1">
      <c r="A281" s="31">
        <v>271</v>
      </c>
      <c r="B281" s="382" t="s">
        <v>439</v>
      </c>
      <c r="C281" s="383">
        <v>478.5</v>
      </c>
      <c r="D281" s="384">
        <v>478.43333333333334</v>
      </c>
      <c r="E281" s="384">
        <v>476.06666666666666</v>
      </c>
      <c r="F281" s="384">
        <v>473.63333333333333</v>
      </c>
      <c r="G281" s="384">
        <v>471.26666666666665</v>
      </c>
      <c r="H281" s="384">
        <v>480.86666666666667</v>
      </c>
      <c r="I281" s="384">
        <v>483.23333333333335</v>
      </c>
      <c r="J281" s="384">
        <v>485.66666666666669</v>
      </c>
      <c r="K281" s="383">
        <v>480.8</v>
      </c>
      <c r="L281" s="383">
        <v>476</v>
      </c>
      <c r="M281" s="383">
        <v>0.73129999999999995</v>
      </c>
      <c r="N281" s="1"/>
      <c r="O281" s="1"/>
    </row>
    <row r="282" spans="1:15" ht="12.75" customHeight="1">
      <c r="A282" s="31">
        <v>272</v>
      </c>
      <c r="B282" s="382" t="s">
        <v>429</v>
      </c>
      <c r="C282" s="383">
        <v>1139.5</v>
      </c>
      <c r="D282" s="384">
        <v>1149.0166666666667</v>
      </c>
      <c r="E282" s="384">
        <v>1120.4833333333333</v>
      </c>
      <c r="F282" s="384">
        <v>1101.4666666666667</v>
      </c>
      <c r="G282" s="384">
        <v>1072.9333333333334</v>
      </c>
      <c r="H282" s="384">
        <v>1168.0333333333333</v>
      </c>
      <c r="I282" s="384">
        <v>1196.5666666666666</v>
      </c>
      <c r="J282" s="384">
        <v>1215.5833333333333</v>
      </c>
      <c r="K282" s="383">
        <v>1177.55</v>
      </c>
      <c r="L282" s="383">
        <v>1130</v>
      </c>
      <c r="M282" s="383">
        <v>2.07951</v>
      </c>
      <c r="N282" s="1"/>
      <c r="O282" s="1"/>
    </row>
    <row r="283" spans="1:15" ht="12.75" customHeight="1">
      <c r="A283" s="31">
        <v>273</v>
      </c>
      <c r="B283" s="382" t="s">
        <v>430</v>
      </c>
      <c r="C283" s="383">
        <v>300.5</v>
      </c>
      <c r="D283" s="384">
        <v>301.95</v>
      </c>
      <c r="E283" s="384">
        <v>295.39999999999998</v>
      </c>
      <c r="F283" s="384">
        <v>290.3</v>
      </c>
      <c r="G283" s="384">
        <v>283.75</v>
      </c>
      <c r="H283" s="384">
        <v>307.04999999999995</v>
      </c>
      <c r="I283" s="384">
        <v>313.60000000000002</v>
      </c>
      <c r="J283" s="384">
        <v>318.69999999999993</v>
      </c>
      <c r="K283" s="383">
        <v>308.5</v>
      </c>
      <c r="L283" s="383">
        <v>296.85000000000002</v>
      </c>
      <c r="M283" s="383">
        <v>8.0731099999999998</v>
      </c>
      <c r="N283" s="1"/>
      <c r="O283" s="1"/>
    </row>
    <row r="284" spans="1:15" ht="12.75" customHeight="1">
      <c r="A284" s="31">
        <v>274</v>
      </c>
      <c r="B284" s="382" t="s">
        <v>142</v>
      </c>
      <c r="C284" s="383">
        <v>1824.45</v>
      </c>
      <c r="D284" s="384">
        <v>1814.7166666666665</v>
      </c>
      <c r="E284" s="384">
        <v>1801.333333333333</v>
      </c>
      <c r="F284" s="384">
        <v>1778.2166666666665</v>
      </c>
      <c r="G284" s="384">
        <v>1764.833333333333</v>
      </c>
      <c r="H284" s="384">
        <v>1837.833333333333</v>
      </c>
      <c r="I284" s="384">
        <v>1851.2166666666667</v>
      </c>
      <c r="J284" s="384">
        <v>1874.333333333333</v>
      </c>
      <c r="K284" s="383">
        <v>1828.1</v>
      </c>
      <c r="L284" s="383">
        <v>1791.6</v>
      </c>
      <c r="M284" s="383">
        <v>19.851089999999999</v>
      </c>
      <c r="N284" s="1"/>
      <c r="O284" s="1"/>
    </row>
    <row r="285" spans="1:15" ht="12.75" customHeight="1">
      <c r="A285" s="31">
        <v>275</v>
      </c>
      <c r="B285" s="382" t="s">
        <v>431</v>
      </c>
      <c r="C285" s="383">
        <v>608.15</v>
      </c>
      <c r="D285" s="384">
        <v>613.73333333333335</v>
      </c>
      <c r="E285" s="384">
        <v>596.4666666666667</v>
      </c>
      <c r="F285" s="384">
        <v>584.7833333333333</v>
      </c>
      <c r="G285" s="384">
        <v>567.51666666666665</v>
      </c>
      <c r="H285" s="384">
        <v>625.41666666666674</v>
      </c>
      <c r="I285" s="384">
        <v>642.68333333333339</v>
      </c>
      <c r="J285" s="384">
        <v>654.36666666666679</v>
      </c>
      <c r="K285" s="383">
        <v>631</v>
      </c>
      <c r="L285" s="383">
        <v>602.04999999999995</v>
      </c>
      <c r="M285" s="383">
        <v>20.482240000000001</v>
      </c>
      <c r="N285" s="1"/>
      <c r="O285" s="1"/>
    </row>
    <row r="286" spans="1:15" ht="12.75" customHeight="1">
      <c r="A286" s="31">
        <v>276</v>
      </c>
      <c r="B286" s="382" t="s">
        <v>428</v>
      </c>
      <c r="C286" s="383">
        <v>704.75</v>
      </c>
      <c r="D286" s="384">
        <v>695.73333333333323</v>
      </c>
      <c r="E286" s="384">
        <v>681.76666666666642</v>
      </c>
      <c r="F286" s="384">
        <v>658.78333333333319</v>
      </c>
      <c r="G286" s="384">
        <v>644.81666666666638</v>
      </c>
      <c r="H286" s="384">
        <v>718.71666666666647</v>
      </c>
      <c r="I286" s="384">
        <v>732.68333333333339</v>
      </c>
      <c r="J286" s="384">
        <v>755.66666666666652</v>
      </c>
      <c r="K286" s="383">
        <v>709.7</v>
      </c>
      <c r="L286" s="383">
        <v>672.75</v>
      </c>
      <c r="M286" s="383">
        <v>10.922969999999999</v>
      </c>
      <c r="N286" s="1"/>
      <c r="O286" s="1"/>
    </row>
    <row r="287" spans="1:15" ht="12.75" customHeight="1">
      <c r="A287" s="31">
        <v>277</v>
      </c>
      <c r="B287" s="382" t="s">
        <v>432</v>
      </c>
      <c r="C287" s="383">
        <v>244.05</v>
      </c>
      <c r="D287" s="384">
        <v>243.35</v>
      </c>
      <c r="E287" s="384">
        <v>241.2</v>
      </c>
      <c r="F287" s="384">
        <v>238.35</v>
      </c>
      <c r="G287" s="384">
        <v>236.2</v>
      </c>
      <c r="H287" s="384">
        <v>246.2</v>
      </c>
      <c r="I287" s="384">
        <v>248.35000000000002</v>
      </c>
      <c r="J287" s="384">
        <v>251.2</v>
      </c>
      <c r="K287" s="383">
        <v>245.5</v>
      </c>
      <c r="L287" s="383">
        <v>240.5</v>
      </c>
      <c r="M287" s="383">
        <v>1.3673</v>
      </c>
      <c r="N287" s="1"/>
      <c r="O287" s="1"/>
    </row>
    <row r="288" spans="1:15" ht="12.75" customHeight="1">
      <c r="A288" s="31">
        <v>278</v>
      </c>
      <c r="B288" s="382" t="s">
        <v>433</v>
      </c>
      <c r="C288" s="383">
        <v>1235.8499999999999</v>
      </c>
      <c r="D288" s="384">
        <v>1232.3999999999999</v>
      </c>
      <c r="E288" s="384">
        <v>1210.4999999999998</v>
      </c>
      <c r="F288" s="384">
        <v>1185.1499999999999</v>
      </c>
      <c r="G288" s="384">
        <v>1163.2499999999998</v>
      </c>
      <c r="H288" s="384">
        <v>1257.7499999999998</v>
      </c>
      <c r="I288" s="384">
        <v>1279.6499999999999</v>
      </c>
      <c r="J288" s="384">
        <v>1304.9999999999998</v>
      </c>
      <c r="K288" s="383">
        <v>1254.3</v>
      </c>
      <c r="L288" s="383">
        <v>1207.05</v>
      </c>
      <c r="M288" s="383">
        <v>0.12509000000000001</v>
      </c>
      <c r="N288" s="1"/>
      <c r="O288" s="1"/>
    </row>
    <row r="289" spans="1:15" ht="12.75" customHeight="1">
      <c r="A289" s="31">
        <v>279</v>
      </c>
      <c r="B289" s="382" t="s">
        <v>438</v>
      </c>
      <c r="C289" s="383">
        <v>573.04999999999995</v>
      </c>
      <c r="D289" s="384">
        <v>570.68333333333328</v>
      </c>
      <c r="E289" s="384">
        <v>563.36666666666656</v>
      </c>
      <c r="F289" s="384">
        <v>553.68333333333328</v>
      </c>
      <c r="G289" s="384">
        <v>546.36666666666656</v>
      </c>
      <c r="H289" s="384">
        <v>580.36666666666656</v>
      </c>
      <c r="I289" s="384">
        <v>587.68333333333339</v>
      </c>
      <c r="J289" s="384">
        <v>597.36666666666656</v>
      </c>
      <c r="K289" s="383">
        <v>578</v>
      </c>
      <c r="L289" s="383">
        <v>561</v>
      </c>
      <c r="M289" s="383">
        <v>2.5349499999999998</v>
      </c>
      <c r="N289" s="1"/>
      <c r="O289" s="1"/>
    </row>
    <row r="290" spans="1:15" ht="12.75" customHeight="1">
      <c r="A290" s="31">
        <v>280</v>
      </c>
      <c r="B290" s="382" t="s">
        <v>143</v>
      </c>
      <c r="C290" s="383">
        <v>79.099999999999994</v>
      </c>
      <c r="D290" s="384">
        <v>78.766666666666666</v>
      </c>
      <c r="E290" s="384">
        <v>78.033333333333331</v>
      </c>
      <c r="F290" s="384">
        <v>76.966666666666669</v>
      </c>
      <c r="G290" s="384">
        <v>76.233333333333334</v>
      </c>
      <c r="H290" s="384">
        <v>79.833333333333329</v>
      </c>
      <c r="I290" s="384">
        <v>80.566666666666649</v>
      </c>
      <c r="J290" s="384">
        <v>81.633333333333326</v>
      </c>
      <c r="K290" s="383">
        <v>79.5</v>
      </c>
      <c r="L290" s="383">
        <v>77.7</v>
      </c>
      <c r="M290" s="383">
        <v>54.520060000000001</v>
      </c>
      <c r="N290" s="1"/>
      <c r="O290" s="1"/>
    </row>
    <row r="291" spans="1:15" ht="12.75" customHeight="1">
      <c r="A291" s="31">
        <v>281</v>
      </c>
      <c r="B291" s="382" t="s">
        <v>144</v>
      </c>
      <c r="C291" s="383">
        <v>3861.3</v>
      </c>
      <c r="D291" s="384">
        <v>3847.0333333333333</v>
      </c>
      <c r="E291" s="384">
        <v>3819.0666666666666</v>
      </c>
      <c r="F291" s="384">
        <v>3776.8333333333335</v>
      </c>
      <c r="G291" s="384">
        <v>3748.8666666666668</v>
      </c>
      <c r="H291" s="384">
        <v>3889.2666666666664</v>
      </c>
      <c r="I291" s="384">
        <v>3917.2333333333327</v>
      </c>
      <c r="J291" s="384">
        <v>3959.4666666666662</v>
      </c>
      <c r="K291" s="383">
        <v>3875</v>
      </c>
      <c r="L291" s="383">
        <v>3804.8</v>
      </c>
      <c r="M291" s="383">
        <v>1.6075699999999999</v>
      </c>
      <c r="N291" s="1"/>
      <c r="O291" s="1"/>
    </row>
    <row r="292" spans="1:15" ht="12.75" customHeight="1">
      <c r="A292" s="31">
        <v>282</v>
      </c>
      <c r="B292" s="382" t="s">
        <v>440</v>
      </c>
      <c r="C292" s="383">
        <v>430.65</v>
      </c>
      <c r="D292" s="384">
        <v>431.2166666666667</v>
      </c>
      <c r="E292" s="384">
        <v>425.53333333333342</v>
      </c>
      <c r="F292" s="384">
        <v>420.41666666666674</v>
      </c>
      <c r="G292" s="384">
        <v>414.73333333333346</v>
      </c>
      <c r="H292" s="384">
        <v>436.33333333333337</v>
      </c>
      <c r="I292" s="384">
        <v>442.01666666666665</v>
      </c>
      <c r="J292" s="384">
        <v>447.13333333333333</v>
      </c>
      <c r="K292" s="383">
        <v>436.9</v>
      </c>
      <c r="L292" s="383">
        <v>426.1</v>
      </c>
      <c r="M292" s="383">
        <v>4.80314</v>
      </c>
      <c r="N292" s="1"/>
      <c r="O292" s="1"/>
    </row>
    <row r="293" spans="1:15" ht="12.75" customHeight="1">
      <c r="A293" s="31">
        <v>283</v>
      </c>
      <c r="B293" s="382" t="s">
        <v>268</v>
      </c>
      <c r="C293" s="383">
        <v>528.75</v>
      </c>
      <c r="D293" s="384">
        <v>534.4666666666667</v>
      </c>
      <c r="E293" s="384">
        <v>522.28333333333342</v>
      </c>
      <c r="F293" s="384">
        <v>515.81666666666672</v>
      </c>
      <c r="G293" s="384">
        <v>503.63333333333344</v>
      </c>
      <c r="H293" s="384">
        <v>540.93333333333339</v>
      </c>
      <c r="I293" s="384">
        <v>553.11666666666679</v>
      </c>
      <c r="J293" s="384">
        <v>559.58333333333337</v>
      </c>
      <c r="K293" s="383">
        <v>546.65</v>
      </c>
      <c r="L293" s="383">
        <v>528</v>
      </c>
      <c r="M293" s="383">
        <v>16.204920000000001</v>
      </c>
      <c r="N293" s="1"/>
      <c r="O293" s="1"/>
    </row>
    <row r="294" spans="1:15" ht="12.75" customHeight="1">
      <c r="A294" s="31">
        <v>284</v>
      </c>
      <c r="B294" s="382" t="s">
        <v>441</v>
      </c>
      <c r="C294" s="383">
        <v>8875.5</v>
      </c>
      <c r="D294" s="384">
        <v>8816.9333333333325</v>
      </c>
      <c r="E294" s="384">
        <v>8656.3166666666657</v>
      </c>
      <c r="F294" s="384">
        <v>8437.1333333333332</v>
      </c>
      <c r="G294" s="384">
        <v>8276.5166666666664</v>
      </c>
      <c r="H294" s="384">
        <v>9036.116666666665</v>
      </c>
      <c r="I294" s="384">
        <v>9196.7333333333299</v>
      </c>
      <c r="J294" s="384">
        <v>9415.9166666666642</v>
      </c>
      <c r="K294" s="383">
        <v>8977.5499999999993</v>
      </c>
      <c r="L294" s="383">
        <v>8597.75</v>
      </c>
      <c r="M294" s="383">
        <v>0.21681</v>
      </c>
      <c r="N294" s="1"/>
      <c r="O294" s="1"/>
    </row>
    <row r="295" spans="1:15" ht="12.75" customHeight="1">
      <c r="A295" s="31">
        <v>285</v>
      </c>
      <c r="B295" s="382" t="s">
        <v>442</v>
      </c>
      <c r="C295" s="383">
        <v>48.2</v>
      </c>
      <c r="D295" s="384">
        <v>47.716666666666669</v>
      </c>
      <c r="E295" s="384">
        <v>46.683333333333337</v>
      </c>
      <c r="F295" s="384">
        <v>45.166666666666671</v>
      </c>
      <c r="G295" s="384">
        <v>44.13333333333334</v>
      </c>
      <c r="H295" s="384">
        <v>49.233333333333334</v>
      </c>
      <c r="I295" s="384">
        <v>50.266666666666666</v>
      </c>
      <c r="J295" s="384">
        <v>51.783333333333331</v>
      </c>
      <c r="K295" s="383">
        <v>48.75</v>
      </c>
      <c r="L295" s="383">
        <v>46.2</v>
      </c>
      <c r="M295" s="383">
        <v>22.971990000000002</v>
      </c>
      <c r="N295" s="1"/>
      <c r="O295" s="1"/>
    </row>
    <row r="296" spans="1:15" ht="12.75" customHeight="1">
      <c r="A296" s="31">
        <v>286</v>
      </c>
      <c r="B296" s="382" t="s">
        <v>145</v>
      </c>
      <c r="C296" s="383">
        <v>379.4</v>
      </c>
      <c r="D296" s="384">
        <v>376.86666666666662</v>
      </c>
      <c r="E296" s="384">
        <v>373.18333333333322</v>
      </c>
      <c r="F296" s="384">
        <v>366.96666666666658</v>
      </c>
      <c r="G296" s="384">
        <v>363.28333333333319</v>
      </c>
      <c r="H296" s="384">
        <v>383.08333333333326</v>
      </c>
      <c r="I296" s="384">
        <v>386.76666666666665</v>
      </c>
      <c r="J296" s="384">
        <v>392.98333333333329</v>
      </c>
      <c r="K296" s="383">
        <v>380.55</v>
      </c>
      <c r="L296" s="383">
        <v>370.65</v>
      </c>
      <c r="M296" s="383">
        <v>23.59074</v>
      </c>
      <c r="N296" s="1"/>
      <c r="O296" s="1"/>
    </row>
    <row r="297" spans="1:15" ht="12.75" customHeight="1">
      <c r="A297" s="31">
        <v>287</v>
      </c>
      <c r="B297" s="382" t="s">
        <v>443</v>
      </c>
      <c r="C297" s="383">
        <v>2517.15</v>
      </c>
      <c r="D297" s="384">
        <v>2527.7166666666667</v>
      </c>
      <c r="E297" s="384">
        <v>2486.4333333333334</v>
      </c>
      <c r="F297" s="384">
        <v>2455.7166666666667</v>
      </c>
      <c r="G297" s="384">
        <v>2414.4333333333334</v>
      </c>
      <c r="H297" s="384">
        <v>2558.4333333333334</v>
      </c>
      <c r="I297" s="384">
        <v>2599.7166666666672</v>
      </c>
      <c r="J297" s="384">
        <v>2630.4333333333334</v>
      </c>
      <c r="K297" s="383">
        <v>2569</v>
      </c>
      <c r="L297" s="383">
        <v>2497</v>
      </c>
      <c r="M297" s="383">
        <v>0.47332999999999997</v>
      </c>
      <c r="N297" s="1"/>
      <c r="O297" s="1"/>
    </row>
    <row r="298" spans="1:15" ht="12.75" customHeight="1">
      <c r="A298" s="31">
        <v>288</v>
      </c>
      <c r="B298" s="382" t="s">
        <v>849</v>
      </c>
      <c r="C298" s="383">
        <v>1241.55</v>
      </c>
      <c r="D298" s="384">
        <v>1269.75</v>
      </c>
      <c r="E298" s="384">
        <v>1201.8</v>
      </c>
      <c r="F298" s="384">
        <v>1162.05</v>
      </c>
      <c r="G298" s="384">
        <v>1094.0999999999999</v>
      </c>
      <c r="H298" s="384">
        <v>1309.5</v>
      </c>
      <c r="I298" s="384">
        <v>1377.4499999999998</v>
      </c>
      <c r="J298" s="384">
        <v>1417.2</v>
      </c>
      <c r="K298" s="383">
        <v>1337.7</v>
      </c>
      <c r="L298" s="383">
        <v>1230</v>
      </c>
      <c r="M298" s="383">
        <v>3.4355799999999999</v>
      </c>
      <c r="N298" s="1"/>
      <c r="O298" s="1"/>
    </row>
    <row r="299" spans="1:15" ht="12.75" customHeight="1">
      <c r="A299" s="31">
        <v>289</v>
      </c>
      <c r="B299" s="382" t="s">
        <v>146</v>
      </c>
      <c r="C299" s="383">
        <v>1922.85</v>
      </c>
      <c r="D299" s="384">
        <v>1917.9833333333336</v>
      </c>
      <c r="E299" s="384">
        <v>1898.5166666666671</v>
      </c>
      <c r="F299" s="384">
        <v>1874.1833333333336</v>
      </c>
      <c r="G299" s="384">
        <v>1854.7166666666672</v>
      </c>
      <c r="H299" s="384">
        <v>1942.3166666666671</v>
      </c>
      <c r="I299" s="384">
        <v>1961.7833333333333</v>
      </c>
      <c r="J299" s="384">
        <v>1986.116666666667</v>
      </c>
      <c r="K299" s="383">
        <v>1937.45</v>
      </c>
      <c r="L299" s="383">
        <v>1893.65</v>
      </c>
      <c r="M299" s="383">
        <v>19.066759999999999</v>
      </c>
      <c r="N299" s="1"/>
      <c r="O299" s="1"/>
    </row>
    <row r="300" spans="1:15" ht="12.75" customHeight="1">
      <c r="A300" s="31">
        <v>290</v>
      </c>
      <c r="B300" s="382" t="s">
        <v>147</v>
      </c>
      <c r="C300" s="383">
        <v>7532.85</v>
      </c>
      <c r="D300" s="384">
        <v>7480.2833333333328</v>
      </c>
      <c r="E300" s="384">
        <v>7390.5666666666657</v>
      </c>
      <c r="F300" s="384">
        <v>7248.2833333333328</v>
      </c>
      <c r="G300" s="384">
        <v>7158.5666666666657</v>
      </c>
      <c r="H300" s="384">
        <v>7622.5666666666657</v>
      </c>
      <c r="I300" s="384">
        <v>7712.2833333333328</v>
      </c>
      <c r="J300" s="384">
        <v>7854.5666666666657</v>
      </c>
      <c r="K300" s="383">
        <v>7570</v>
      </c>
      <c r="L300" s="383">
        <v>7338</v>
      </c>
      <c r="M300" s="383">
        <v>3.1168399999999998</v>
      </c>
      <c r="N300" s="1"/>
      <c r="O300" s="1"/>
    </row>
    <row r="301" spans="1:15" ht="12.75" customHeight="1">
      <c r="A301" s="31">
        <v>291</v>
      </c>
      <c r="B301" s="382" t="s">
        <v>148</v>
      </c>
      <c r="C301" s="383">
        <v>5726.55</v>
      </c>
      <c r="D301" s="384">
        <v>5695.1833333333334</v>
      </c>
      <c r="E301" s="384">
        <v>5632.3666666666668</v>
      </c>
      <c r="F301" s="384">
        <v>5538.1833333333334</v>
      </c>
      <c r="G301" s="384">
        <v>5475.3666666666668</v>
      </c>
      <c r="H301" s="384">
        <v>5789.3666666666668</v>
      </c>
      <c r="I301" s="384">
        <v>5852.1833333333343</v>
      </c>
      <c r="J301" s="384">
        <v>5946.3666666666668</v>
      </c>
      <c r="K301" s="383">
        <v>5758</v>
      </c>
      <c r="L301" s="383">
        <v>5601</v>
      </c>
      <c r="M301" s="383">
        <v>3.2173799999999999</v>
      </c>
      <c r="N301" s="1"/>
      <c r="O301" s="1"/>
    </row>
    <row r="302" spans="1:15" ht="12.75" customHeight="1">
      <c r="A302" s="31">
        <v>292</v>
      </c>
      <c r="B302" s="382" t="s">
        <v>149</v>
      </c>
      <c r="C302" s="383">
        <v>945.25</v>
      </c>
      <c r="D302" s="384">
        <v>948.11666666666667</v>
      </c>
      <c r="E302" s="384">
        <v>939.23333333333335</v>
      </c>
      <c r="F302" s="384">
        <v>933.2166666666667</v>
      </c>
      <c r="G302" s="384">
        <v>924.33333333333337</v>
      </c>
      <c r="H302" s="384">
        <v>954.13333333333333</v>
      </c>
      <c r="I302" s="384">
        <v>963.01666666666677</v>
      </c>
      <c r="J302" s="384">
        <v>969.0333333333333</v>
      </c>
      <c r="K302" s="383">
        <v>957</v>
      </c>
      <c r="L302" s="383">
        <v>942.1</v>
      </c>
      <c r="M302" s="383">
        <v>7.7380599999999999</v>
      </c>
      <c r="N302" s="1"/>
      <c r="O302" s="1"/>
    </row>
    <row r="303" spans="1:15" ht="12.75" customHeight="1">
      <c r="A303" s="31">
        <v>293</v>
      </c>
      <c r="B303" s="382" t="s">
        <v>444</v>
      </c>
      <c r="C303" s="383">
        <v>3707.7</v>
      </c>
      <c r="D303" s="384">
        <v>3712.25</v>
      </c>
      <c r="E303" s="384">
        <v>3675.5</v>
      </c>
      <c r="F303" s="384">
        <v>3643.3</v>
      </c>
      <c r="G303" s="384">
        <v>3606.55</v>
      </c>
      <c r="H303" s="384">
        <v>3744.45</v>
      </c>
      <c r="I303" s="384">
        <v>3781.2</v>
      </c>
      <c r="J303" s="384">
        <v>3813.3999999999996</v>
      </c>
      <c r="K303" s="383">
        <v>3749</v>
      </c>
      <c r="L303" s="383">
        <v>3680.05</v>
      </c>
      <c r="M303" s="383">
        <v>0.47597</v>
      </c>
      <c r="N303" s="1"/>
      <c r="O303" s="1"/>
    </row>
    <row r="304" spans="1:15" ht="12.75" customHeight="1">
      <c r="A304" s="31">
        <v>294</v>
      </c>
      <c r="B304" s="382" t="s">
        <v>850</v>
      </c>
      <c r="C304" s="383">
        <v>440.85</v>
      </c>
      <c r="D304" s="384">
        <v>438.8</v>
      </c>
      <c r="E304" s="384">
        <v>433.6</v>
      </c>
      <c r="F304" s="384">
        <v>426.35</v>
      </c>
      <c r="G304" s="384">
        <v>421.15000000000003</v>
      </c>
      <c r="H304" s="384">
        <v>446.05</v>
      </c>
      <c r="I304" s="384">
        <v>451.24999999999994</v>
      </c>
      <c r="J304" s="384">
        <v>458.5</v>
      </c>
      <c r="K304" s="383">
        <v>444</v>
      </c>
      <c r="L304" s="383">
        <v>431.55</v>
      </c>
      <c r="M304" s="383">
        <v>6.0906500000000001</v>
      </c>
      <c r="N304" s="1"/>
      <c r="O304" s="1"/>
    </row>
    <row r="305" spans="1:15" ht="12.75" customHeight="1">
      <c r="A305" s="31">
        <v>295</v>
      </c>
      <c r="B305" s="382" t="s">
        <v>150</v>
      </c>
      <c r="C305" s="383">
        <v>829.8</v>
      </c>
      <c r="D305" s="384">
        <v>832.0333333333333</v>
      </c>
      <c r="E305" s="384">
        <v>824.06666666666661</v>
      </c>
      <c r="F305" s="384">
        <v>818.33333333333326</v>
      </c>
      <c r="G305" s="384">
        <v>810.36666666666656</v>
      </c>
      <c r="H305" s="384">
        <v>837.76666666666665</v>
      </c>
      <c r="I305" s="384">
        <v>845.73333333333335</v>
      </c>
      <c r="J305" s="384">
        <v>851.4666666666667</v>
      </c>
      <c r="K305" s="383">
        <v>840</v>
      </c>
      <c r="L305" s="383">
        <v>826.3</v>
      </c>
      <c r="M305" s="383">
        <v>15.37088</v>
      </c>
      <c r="N305" s="1"/>
      <c r="O305" s="1"/>
    </row>
    <row r="306" spans="1:15" ht="12.75" customHeight="1">
      <c r="A306" s="31">
        <v>296</v>
      </c>
      <c r="B306" s="382" t="s">
        <v>151</v>
      </c>
      <c r="C306" s="383">
        <v>152.25</v>
      </c>
      <c r="D306" s="384">
        <v>152.13333333333333</v>
      </c>
      <c r="E306" s="384">
        <v>148.61666666666665</v>
      </c>
      <c r="F306" s="384">
        <v>144.98333333333332</v>
      </c>
      <c r="G306" s="384">
        <v>141.46666666666664</v>
      </c>
      <c r="H306" s="384">
        <v>155.76666666666665</v>
      </c>
      <c r="I306" s="384">
        <v>159.2833333333333</v>
      </c>
      <c r="J306" s="384">
        <v>162.91666666666666</v>
      </c>
      <c r="K306" s="383">
        <v>155.65</v>
      </c>
      <c r="L306" s="383">
        <v>148.5</v>
      </c>
      <c r="M306" s="383">
        <v>51.434739999999998</v>
      </c>
      <c r="N306" s="1"/>
      <c r="O306" s="1"/>
    </row>
    <row r="307" spans="1:15" ht="12.75" customHeight="1">
      <c r="A307" s="31">
        <v>297</v>
      </c>
      <c r="B307" s="382" t="s">
        <v>317</v>
      </c>
      <c r="C307" s="383">
        <v>19.399999999999999</v>
      </c>
      <c r="D307" s="384">
        <v>19.516666666666666</v>
      </c>
      <c r="E307" s="384">
        <v>19.18333333333333</v>
      </c>
      <c r="F307" s="384">
        <v>18.966666666666665</v>
      </c>
      <c r="G307" s="384">
        <v>18.633333333333329</v>
      </c>
      <c r="H307" s="384">
        <v>19.733333333333331</v>
      </c>
      <c r="I307" s="384">
        <v>20.066666666666666</v>
      </c>
      <c r="J307" s="384">
        <v>20.283333333333331</v>
      </c>
      <c r="K307" s="383">
        <v>19.850000000000001</v>
      </c>
      <c r="L307" s="383">
        <v>19.3</v>
      </c>
      <c r="M307" s="383">
        <v>38.745759999999997</v>
      </c>
      <c r="N307" s="1"/>
      <c r="O307" s="1"/>
    </row>
    <row r="308" spans="1:15" ht="12.75" customHeight="1">
      <c r="A308" s="31">
        <v>298</v>
      </c>
      <c r="B308" s="382" t="s">
        <v>447</v>
      </c>
      <c r="C308" s="383">
        <v>233.5</v>
      </c>
      <c r="D308" s="384">
        <v>233.46666666666667</v>
      </c>
      <c r="E308" s="384">
        <v>232.03333333333333</v>
      </c>
      <c r="F308" s="384">
        <v>230.56666666666666</v>
      </c>
      <c r="G308" s="384">
        <v>229.13333333333333</v>
      </c>
      <c r="H308" s="384">
        <v>234.93333333333334</v>
      </c>
      <c r="I308" s="384">
        <v>236.36666666666667</v>
      </c>
      <c r="J308" s="384">
        <v>237.83333333333334</v>
      </c>
      <c r="K308" s="383">
        <v>234.9</v>
      </c>
      <c r="L308" s="383">
        <v>232</v>
      </c>
      <c r="M308" s="383">
        <v>1.16635</v>
      </c>
      <c r="N308" s="1"/>
      <c r="O308" s="1"/>
    </row>
    <row r="309" spans="1:15" ht="12.75" customHeight="1">
      <c r="A309" s="31">
        <v>299</v>
      </c>
      <c r="B309" s="382" t="s">
        <v>449</v>
      </c>
      <c r="C309" s="383">
        <v>693.05</v>
      </c>
      <c r="D309" s="384">
        <v>687.66666666666663</v>
      </c>
      <c r="E309" s="384">
        <v>680.33333333333326</v>
      </c>
      <c r="F309" s="384">
        <v>667.61666666666667</v>
      </c>
      <c r="G309" s="384">
        <v>660.2833333333333</v>
      </c>
      <c r="H309" s="384">
        <v>700.38333333333321</v>
      </c>
      <c r="I309" s="384">
        <v>707.71666666666647</v>
      </c>
      <c r="J309" s="384">
        <v>720.43333333333317</v>
      </c>
      <c r="K309" s="383">
        <v>695</v>
      </c>
      <c r="L309" s="383">
        <v>674.95</v>
      </c>
      <c r="M309" s="383">
        <v>0.74602999999999997</v>
      </c>
      <c r="N309" s="1"/>
      <c r="O309" s="1"/>
    </row>
    <row r="310" spans="1:15" ht="12.75" customHeight="1">
      <c r="A310" s="31">
        <v>300</v>
      </c>
      <c r="B310" s="382" t="s">
        <v>152</v>
      </c>
      <c r="C310" s="383">
        <v>167.75</v>
      </c>
      <c r="D310" s="384">
        <v>167.36666666666667</v>
      </c>
      <c r="E310" s="384">
        <v>164.73333333333335</v>
      </c>
      <c r="F310" s="384">
        <v>161.71666666666667</v>
      </c>
      <c r="G310" s="384">
        <v>159.08333333333334</v>
      </c>
      <c r="H310" s="384">
        <v>170.38333333333335</v>
      </c>
      <c r="I310" s="384">
        <v>173.01666666666668</v>
      </c>
      <c r="J310" s="384">
        <v>176.03333333333336</v>
      </c>
      <c r="K310" s="383">
        <v>170</v>
      </c>
      <c r="L310" s="383">
        <v>164.35</v>
      </c>
      <c r="M310" s="383">
        <v>32.856000000000002</v>
      </c>
      <c r="N310" s="1"/>
      <c r="O310" s="1"/>
    </row>
    <row r="311" spans="1:15" ht="12.75" customHeight="1">
      <c r="A311" s="31">
        <v>301</v>
      </c>
      <c r="B311" s="382" t="s">
        <v>153</v>
      </c>
      <c r="C311" s="383">
        <v>514.1</v>
      </c>
      <c r="D311" s="384">
        <v>515.36666666666667</v>
      </c>
      <c r="E311" s="384">
        <v>512.23333333333335</v>
      </c>
      <c r="F311" s="384">
        <v>510.36666666666667</v>
      </c>
      <c r="G311" s="384">
        <v>507.23333333333335</v>
      </c>
      <c r="H311" s="384">
        <v>517.23333333333335</v>
      </c>
      <c r="I311" s="384">
        <v>520.36666666666679</v>
      </c>
      <c r="J311" s="384">
        <v>522.23333333333335</v>
      </c>
      <c r="K311" s="383">
        <v>518.5</v>
      </c>
      <c r="L311" s="383">
        <v>513.5</v>
      </c>
      <c r="M311" s="383">
        <v>5.0260800000000003</v>
      </c>
      <c r="N311" s="1"/>
      <c r="O311" s="1"/>
    </row>
    <row r="312" spans="1:15" ht="12.75" customHeight="1">
      <c r="A312" s="31">
        <v>302</v>
      </c>
      <c r="B312" s="382" t="s">
        <v>154</v>
      </c>
      <c r="C312" s="383">
        <v>7523.9</v>
      </c>
      <c r="D312" s="384">
        <v>7516.6166666666659</v>
      </c>
      <c r="E312" s="384">
        <v>7427.2833333333319</v>
      </c>
      <c r="F312" s="384">
        <v>7330.6666666666661</v>
      </c>
      <c r="G312" s="384">
        <v>7241.3333333333321</v>
      </c>
      <c r="H312" s="384">
        <v>7613.2333333333318</v>
      </c>
      <c r="I312" s="384">
        <v>7702.5666666666657</v>
      </c>
      <c r="J312" s="384">
        <v>7799.1833333333316</v>
      </c>
      <c r="K312" s="383">
        <v>7605.95</v>
      </c>
      <c r="L312" s="383">
        <v>7420</v>
      </c>
      <c r="M312" s="383">
        <v>4.5659900000000002</v>
      </c>
      <c r="N312" s="1"/>
      <c r="O312" s="1"/>
    </row>
    <row r="313" spans="1:15" ht="12.75" customHeight="1">
      <c r="A313" s="31">
        <v>303</v>
      </c>
      <c r="B313" s="382" t="s">
        <v>851</v>
      </c>
      <c r="C313" s="383">
        <v>3042.15</v>
      </c>
      <c r="D313" s="384">
        <v>3046.8666666666668</v>
      </c>
      <c r="E313" s="384">
        <v>3019.2833333333338</v>
      </c>
      <c r="F313" s="384">
        <v>2996.416666666667</v>
      </c>
      <c r="G313" s="384">
        <v>2968.8333333333339</v>
      </c>
      <c r="H313" s="384">
        <v>3069.7333333333336</v>
      </c>
      <c r="I313" s="384">
        <v>3097.3166666666666</v>
      </c>
      <c r="J313" s="384">
        <v>3120.1833333333334</v>
      </c>
      <c r="K313" s="383">
        <v>3074.45</v>
      </c>
      <c r="L313" s="383">
        <v>3024</v>
      </c>
      <c r="M313" s="383">
        <v>0.60545000000000004</v>
      </c>
      <c r="N313" s="1"/>
      <c r="O313" s="1"/>
    </row>
    <row r="314" spans="1:15" ht="12.75" customHeight="1">
      <c r="A314" s="31">
        <v>304</v>
      </c>
      <c r="B314" s="382" t="s">
        <v>451</v>
      </c>
      <c r="C314" s="383">
        <v>434.6</v>
      </c>
      <c r="D314" s="384">
        <v>438.66666666666669</v>
      </c>
      <c r="E314" s="384">
        <v>427.48333333333335</v>
      </c>
      <c r="F314" s="384">
        <v>420.36666666666667</v>
      </c>
      <c r="G314" s="384">
        <v>409.18333333333334</v>
      </c>
      <c r="H314" s="384">
        <v>445.78333333333336</v>
      </c>
      <c r="I314" s="384">
        <v>456.96666666666664</v>
      </c>
      <c r="J314" s="384">
        <v>464.08333333333337</v>
      </c>
      <c r="K314" s="383">
        <v>449.85</v>
      </c>
      <c r="L314" s="383">
        <v>431.55</v>
      </c>
      <c r="M314" s="383">
        <v>12.524470000000001</v>
      </c>
      <c r="N314" s="1"/>
      <c r="O314" s="1"/>
    </row>
    <row r="315" spans="1:15" ht="12.75" customHeight="1">
      <c r="A315" s="31">
        <v>305</v>
      </c>
      <c r="B315" s="382" t="s">
        <v>452</v>
      </c>
      <c r="C315" s="383">
        <v>283.64999999999998</v>
      </c>
      <c r="D315" s="384">
        <v>283.5333333333333</v>
      </c>
      <c r="E315" s="384">
        <v>281.16666666666663</v>
      </c>
      <c r="F315" s="384">
        <v>278.68333333333334</v>
      </c>
      <c r="G315" s="384">
        <v>276.31666666666666</v>
      </c>
      <c r="H315" s="384">
        <v>286.01666666666659</v>
      </c>
      <c r="I315" s="384">
        <v>288.38333333333327</v>
      </c>
      <c r="J315" s="384">
        <v>290.86666666666656</v>
      </c>
      <c r="K315" s="383">
        <v>285.89999999999998</v>
      </c>
      <c r="L315" s="383">
        <v>281.05</v>
      </c>
      <c r="M315" s="383">
        <v>3.4115000000000002</v>
      </c>
      <c r="N315" s="1"/>
      <c r="O315" s="1"/>
    </row>
    <row r="316" spans="1:15" ht="12.75" customHeight="1">
      <c r="A316" s="31">
        <v>306</v>
      </c>
      <c r="B316" s="382" t="s">
        <v>155</v>
      </c>
      <c r="C316" s="383">
        <v>900.6</v>
      </c>
      <c r="D316" s="384">
        <v>901.28333333333342</v>
      </c>
      <c r="E316" s="384">
        <v>891.61666666666679</v>
      </c>
      <c r="F316" s="384">
        <v>882.63333333333333</v>
      </c>
      <c r="G316" s="384">
        <v>872.9666666666667</v>
      </c>
      <c r="H316" s="384">
        <v>910.26666666666688</v>
      </c>
      <c r="I316" s="384">
        <v>919.93333333333362</v>
      </c>
      <c r="J316" s="384">
        <v>928.91666666666697</v>
      </c>
      <c r="K316" s="383">
        <v>910.95</v>
      </c>
      <c r="L316" s="383">
        <v>892.3</v>
      </c>
      <c r="M316" s="383">
        <v>7.0197599999999998</v>
      </c>
      <c r="N316" s="1"/>
      <c r="O316" s="1"/>
    </row>
    <row r="317" spans="1:15" ht="12.75" customHeight="1">
      <c r="A317" s="31">
        <v>307</v>
      </c>
      <c r="B317" s="382" t="s">
        <v>457</v>
      </c>
      <c r="C317" s="383">
        <v>1617.7</v>
      </c>
      <c r="D317" s="384">
        <v>1608.8999999999999</v>
      </c>
      <c r="E317" s="384">
        <v>1594.7999999999997</v>
      </c>
      <c r="F317" s="384">
        <v>1571.8999999999999</v>
      </c>
      <c r="G317" s="384">
        <v>1557.7999999999997</v>
      </c>
      <c r="H317" s="384">
        <v>1631.7999999999997</v>
      </c>
      <c r="I317" s="384">
        <v>1645.8999999999996</v>
      </c>
      <c r="J317" s="384">
        <v>1668.7999999999997</v>
      </c>
      <c r="K317" s="383">
        <v>1623</v>
      </c>
      <c r="L317" s="383">
        <v>1586</v>
      </c>
      <c r="M317" s="383">
        <v>4.1821200000000003</v>
      </c>
      <c r="N317" s="1"/>
      <c r="O317" s="1"/>
    </row>
    <row r="318" spans="1:15" ht="12.75" customHeight="1">
      <c r="A318" s="31">
        <v>308</v>
      </c>
      <c r="B318" s="382" t="s">
        <v>156</v>
      </c>
      <c r="C318" s="383">
        <v>3459.65</v>
      </c>
      <c r="D318" s="384">
        <v>3454.5333333333333</v>
      </c>
      <c r="E318" s="384">
        <v>3425.4666666666667</v>
      </c>
      <c r="F318" s="384">
        <v>3391.2833333333333</v>
      </c>
      <c r="G318" s="384">
        <v>3362.2166666666667</v>
      </c>
      <c r="H318" s="384">
        <v>3488.7166666666667</v>
      </c>
      <c r="I318" s="384">
        <v>3517.7833333333333</v>
      </c>
      <c r="J318" s="384">
        <v>3551.9666666666667</v>
      </c>
      <c r="K318" s="383">
        <v>3483.6</v>
      </c>
      <c r="L318" s="383">
        <v>3420.35</v>
      </c>
      <c r="M318" s="383">
        <v>1.5618700000000001</v>
      </c>
      <c r="N318" s="1"/>
      <c r="O318" s="1"/>
    </row>
    <row r="319" spans="1:15" ht="12.75" customHeight="1">
      <c r="A319" s="31">
        <v>309</v>
      </c>
      <c r="B319" s="382" t="s">
        <v>157</v>
      </c>
      <c r="C319" s="383">
        <v>1017.35</v>
      </c>
      <c r="D319" s="384">
        <v>1006.6333333333332</v>
      </c>
      <c r="E319" s="384">
        <v>992.51666666666642</v>
      </c>
      <c r="F319" s="384">
        <v>967.68333333333317</v>
      </c>
      <c r="G319" s="384">
        <v>953.56666666666638</v>
      </c>
      <c r="H319" s="384">
        <v>1031.4666666666665</v>
      </c>
      <c r="I319" s="384">
        <v>1045.5833333333333</v>
      </c>
      <c r="J319" s="384">
        <v>1070.4166666666665</v>
      </c>
      <c r="K319" s="383">
        <v>1020.75</v>
      </c>
      <c r="L319" s="383">
        <v>981.8</v>
      </c>
      <c r="M319" s="383">
        <v>4.4591799999999999</v>
      </c>
      <c r="N319" s="1"/>
      <c r="O319" s="1"/>
    </row>
    <row r="320" spans="1:15" ht="12.75" customHeight="1">
      <c r="A320" s="31">
        <v>310</v>
      </c>
      <c r="B320" s="382" t="s">
        <v>158</v>
      </c>
      <c r="C320" s="383">
        <v>876</v>
      </c>
      <c r="D320" s="384">
        <v>872.13333333333333</v>
      </c>
      <c r="E320" s="384">
        <v>866.86666666666667</v>
      </c>
      <c r="F320" s="384">
        <v>857.73333333333335</v>
      </c>
      <c r="G320" s="384">
        <v>852.4666666666667</v>
      </c>
      <c r="H320" s="384">
        <v>881.26666666666665</v>
      </c>
      <c r="I320" s="384">
        <v>886.5333333333333</v>
      </c>
      <c r="J320" s="384">
        <v>895.66666666666663</v>
      </c>
      <c r="K320" s="383">
        <v>877.4</v>
      </c>
      <c r="L320" s="383">
        <v>863</v>
      </c>
      <c r="M320" s="383">
        <v>2.1528299999999998</v>
      </c>
      <c r="N320" s="1"/>
      <c r="O320" s="1"/>
    </row>
    <row r="321" spans="1:15" ht="12.75" customHeight="1">
      <c r="A321" s="31">
        <v>311</v>
      </c>
      <c r="B321" s="382" t="s">
        <v>448</v>
      </c>
      <c r="C321" s="383">
        <v>189.55</v>
      </c>
      <c r="D321" s="384">
        <v>189.73333333333335</v>
      </c>
      <c r="E321" s="384">
        <v>188.2166666666667</v>
      </c>
      <c r="F321" s="384">
        <v>186.88333333333335</v>
      </c>
      <c r="G321" s="384">
        <v>185.3666666666667</v>
      </c>
      <c r="H321" s="384">
        <v>191.06666666666669</v>
      </c>
      <c r="I321" s="384">
        <v>192.58333333333334</v>
      </c>
      <c r="J321" s="384">
        <v>193.91666666666669</v>
      </c>
      <c r="K321" s="383">
        <v>191.25</v>
      </c>
      <c r="L321" s="383">
        <v>188.4</v>
      </c>
      <c r="M321" s="383">
        <v>4.3008699999999997</v>
      </c>
      <c r="N321" s="1"/>
      <c r="O321" s="1"/>
    </row>
    <row r="322" spans="1:15" ht="12.75" customHeight="1">
      <c r="A322" s="31">
        <v>312</v>
      </c>
      <c r="B322" s="382" t="s">
        <v>455</v>
      </c>
      <c r="C322" s="383">
        <v>181.4</v>
      </c>
      <c r="D322" s="384">
        <v>181.66666666666666</v>
      </c>
      <c r="E322" s="384">
        <v>180.73333333333332</v>
      </c>
      <c r="F322" s="384">
        <v>180.06666666666666</v>
      </c>
      <c r="G322" s="384">
        <v>179.13333333333333</v>
      </c>
      <c r="H322" s="384">
        <v>182.33333333333331</v>
      </c>
      <c r="I322" s="384">
        <v>183.26666666666665</v>
      </c>
      <c r="J322" s="384">
        <v>183.93333333333331</v>
      </c>
      <c r="K322" s="383">
        <v>182.6</v>
      </c>
      <c r="L322" s="383">
        <v>181</v>
      </c>
      <c r="M322" s="383">
        <v>1.17988</v>
      </c>
      <c r="N322" s="1"/>
      <c r="O322" s="1"/>
    </row>
    <row r="323" spans="1:15" ht="12.75" customHeight="1">
      <c r="A323" s="31">
        <v>313</v>
      </c>
      <c r="B323" s="382" t="s">
        <v>453</v>
      </c>
      <c r="C323" s="383">
        <v>197.8</v>
      </c>
      <c r="D323" s="384">
        <v>190.2166666666667</v>
      </c>
      <c r="E323" s="384">
        <v>178.13333333333338</v>
      </c>
      <c r="F323" s="384">
        <v>158.4666666666667</v>
      </c>
      <c r="G323" s="384">
        <v>146.38333333333338</v>
      </c>
      <c r="H323" s="384">
        <v>209.88333333333338</v>
      </c>
      <c r="I323" s="384">
        <v>221.9666666666667</v>
      </c>
      <c r="J323" s="384">
        <v>241.63333333333338</v>
      </c>
      <c r="K323" s="383">
        <v>202.3</v>
      </c>
      <c r="L323" s="383">
        <v>170.55</v>
      </c>
      <c r="M323" s="383">
        <v>116.33459000000001</v>
      </c>
      <c r="N323" s="1"/>
      <c r="O323" s="1"/>
    </row>
    <row r="324" spans="1:15" ht="12.75" customHeight="1">
      <c r="A324" s="31">
        <v>314</v>
      </c>
      <c r="B324" s="382" t="s">
        <v>454</v>
      </c>
      <c r="C324" s="383">
        <v>1204.8</v>
      </c>
      <c r="D324" s="384">
        <v>1213.6000000000001</v>
      </c>
      <c r="E324" s="384">
        <v>1187.2000000000003</v>
      </c>
      <c r="F324" s="384">
        <v>1169.6000000000001</v>
      </c>
      <c r="G324" s="384">
        <v>1143.2000000000003</v>
      </c>
      <c r="H324" s="384">
        <v>1231.2000000000003</v>
      </c>
      <c r="I324" s="384">
        <v>1257.6000000000004</v>
      </c>
      <c r="J324" s="384">
        <v>1275.2000000000003</v>
      </c>
      <c r="K324" s="383">
        <v>1240</v>
      </c>
      <c r="L324" s="383">
        <v>1196</v>
      </c>
      <c r="M324" s="383">
        <v>1.7669999999999999</v>
      </c>
      <c r="N324" s="1"/>
      <c r="O324" s="1"/>
    </row>
    <row r="325" spans="1:15" ht="12.75" customHeight="1">
      <c r="A325" s="31">
        <v>315</v>
      </c>
      <c r="B325" s="382" t="s">
        <v>159</v>
      </c>
      <c r="C325" s="383">
        <v>4842.05</v>
      </c>
      <c r="D325" s="384">
        <v>4831.916666666667</v>
      </c>
      <c r="E325" s="384">
        <v>4794.8333333333339</v>
      </c>
      <c r="F325" s="384">
        <v>4747.6166666666668</v>
      </c>
      <c r="G325" s="384">
        <v>4710.5333333333338</v>
      </c>
      <c r="H325" s="384">
        <v>4879.1333333333341</v>
      </c>
      <c r="I325" s="384">
        <v>4916.2166666666681</v>
      </c>
      <c r="J325" s="384">
        <v>4963.4333333333343</v>
      </c>
      <c r="K325" s="383">
        <v>4869</v>
      </c>
      <c r="L325" s="383">
        <v>4784.7</v>
      </c>
      <c r="M325" s="383">
        <v>4.70763</v>
      </c>
      <c r="N325" s="1"/>
      <c r="O325" s="1"/>
    </row>
    <row r="326" spans="1:15" ht="12.75" customHeight="1">
      <c r="A326" s="31">
        <v>316</v>
      </c>
      <c r="B326" s="382" t="s">
        <v>445</v>
      </c>
      <c r="C326" s="383">
        <v>45.1</v>
      </c>
      <c r="D326" s="384">
        <v>45.016666666666673</v>
      </c>
      <c r="E326" s="384">
        <v>44.583333333333343</v>
      </c>
      <c r="F326" s="384">
        <v>44.06666666666667</v>
      </c>
      <c r="G326" s="384">
        <v>43.63333333333334</v>
      </c>
      <c r="H326" s="384">
        <v>45.533333333333346</v>
      </c>
      <c r="I326" s="384">
        <v>45.966666666666669</v>
      </c>
      <c r="J326" s="384">
        <v>46.483333333333348</v>
      </c>
      <c r="K326" s="383">
        <v>45.45</v>
      </c>
      <c r="L326" s="383">
        <v>44.5</v>
      </c>
      <c r="M326" s="383">
        <v>21.371200000000002</v>
      </c>
      <c r="N326" s="1"/>
      <c r="O326" s="1"/>
    </row>
    <row r="327" spans="1:15" ht="12.75" customHeight="1">
      <c r="A327" s="31">
        <v>317</v>
      </c>
      <c r="B327" s="382" t="s">
        <v>446</v>
      </c>
      <c r="C327" s="383">
        <v>168.2</v>
      </c>
      <c r="D327" s="384">
        <v>168.29999999999998</v>
      </c>
      <c r="E327" s="384">
        <v>167.64999999999998</v>
      </c>
      <c r="F327" s="384">
        <v>167.1</v>
      </c>
      <c r="G327" s="384">
        <v>166.45</v>
      </c>
      <c r="H327" s="384">
        <v>168.84999999999997</v>
      </c>
      <c r="I327" s="384">
        <v>169.5</v>
      </c>
      <c r="J327" s="384">
        <v>170.04999999999995</v>
      </c>
      <c r="K327" s="383">
        <v>168.95</v>
      </c>
      <c r="L327" s="383">
        <v>167.75</v>
      </c>
      <c r="M327" s="383">
        <v>2.6099800000000002</v>
      </c>
      <c r="N327" s="1"/>
      <c r="O327" s="1"/>
    </row>
    <row r="328" spans="1:15" ht="12.75" customHeight="1">
      <c r="A328" s="31">
        <v>318</v>
      </c>
      <c r="B328" s="382" t="s">
        <v>456</v>
      </c>
      <c r="C328" s="383">
        <v>916.1</v>
      </c>
      <c r="D328" s="384">
        <v>916.93333333333339</v>
      </c>
      <c r="E328" s="384">
        <v>910.16666666666674</v>
      </c>
      <c r="F328" s="384">
        <v>904.23333333333335</v>
      </c>
      <c r="G328" s="384">
        <v>897.4666666666667</v>
      </c>
      <c r="H328" s="384">
        <v>922.86666666666679</v>
      </c>
      <c r="I328" s="384">
        <v>929.63333333333344</v>
      </c>
      <c r="J328" s="384">
        <v>935.56666666666683</v>
      </c>
      <c r="K328" s="383">
        <v>923.7</v>
      </c>
      <c r="L328" s="383">
        <v>911</v>
      </c>
      <c r="M328" s="383">
        <v>1.89395</v>
      </c>
      <c r="N328" s="1"/>
      <c r="O328" s="1"/>
    </row>
    <row r="329" spans="1:15" ht="12.75" customHeight="1">
      <c r="A329" s="31">
        <v>319</v>
      </c>
      <c r="B329" s="382" t="s">
        <v>161</v>
      </c>
      <c r="C329" s="383">
        <v>3422.65</v>
      </c>
      <c r="D329" s="384">
        <v>3430.5666666666671</v>
      </c>
      <c r="E329" s="384">
        <v>3382.1333333333341</v>
      </c>
      <c r="F329" s="384">
        <v>3341.6166666666672</v>
      </c>
      <c r="G329" s="384">
        <v>3293.1833333333343</v>
      </c>
      <c r="H329" s="384">
        <v>3471.0833333333339</v>
      </c>
      <c r="I329" s="384">
        <v>3519.5166666666673</v>
      </c>
      <c r="J329" s="384">
        <v>3560.0333333333338</v>
      </c>
      <c r="K329" s="383">
        <v>3479</v>
      </c>
      <c r="L329" s="383">
        <v>3390.05</v>
      </c>
      <c r="M329" s="383">
        <v>5.4885700000000002</v>
      </c>
      <c r="N329" s="1"/>
      <c r="O329" s="1"/>
    </row>
    <row r="330" spans="1:15" ht="12.75" customHeight="1">
      <c r="A330" s="31">
        <v>320</v>
      </c>
      <c r="B330" s="382" t="s">
        <v>162</v>
      </c>
      <c r="C330" s="383">
        <v>73367.7</v>
      </c>
      <c r="D330" s="384">
        <v>73487.099999999991</v>
      </c>
      <c r="E330" s="384">
        <v>72994.249999999985</v>
      </c>
      <c r="F330" s="384">
        <v>72620.799999999988</v>
      </c>
      <c r="G330" s="384">
        <v>72127.949999999983</v>
      </c>
      <c r="H330" s="384">
        <v>73860.549999999988</v>
      </c>
      <c r="I330" s="384">
        <v>74353.399999999994</v>
      </c>
      <c r="J330" s="384">
        <v>74726.849999999991</v>
      </c>
      <c r="K330" s="383">
        <v>73979.95</v>
      </c>
      <c r="L330" s="383">
        <v>73113.649999999994</v>
      </c>
      <c r="M330" s="383">
        <v>5.8709999999999998E-2</v>
      </c>
      <c r="N330" s="1"/>
      <c r="O330" s="1"/>
    </row>
    <row r="331" spans="1:15" ht="12.75" customHeight="1">
      <c r="A331" s="31">
        <v>321</v>
      </c>
      <c r="B331" s="382" t="s">
        <v>450</v>
      </c>
      <c r="C331" s="383">
        <v>43.75</v>
      </c>
      <c r="D331" s="384">
        <v>43.633333333333333</v>
      </c>
      <c r="E331" s="384">
        <v>43.316666666666663</v>
      </c>
      <c r="F331" s="384">
        <v>42.883333333333333</v>
      </c>
      <c r="G331" s="384">
        <v>42.566666666666663</v>
      </c>
      <c r="H331" s="384">
        <v>44.066666666666663</v>
      </c>
      <c r="I331" s="384">
        <v>44.38333333333334</v>
      </c>
      <c r="J331" s="384">
        <v>44.816666666666663</v>
      </c>
      <c r="K331" s="383">
        <v>43.95</v>
      </c>
      <c r="L331" s="383">
        <v>43.2</v>
      </c>
      <c r="M331" s="383">
        <v>5.7570499999999996</v>
      </c>
      <c r="N331" s="1"/>
      <c r="O331" s="1"/>
    </row>
    <row r="332" spans="1:15" ht="12.75" customHeight="1">
      <c r="A332" s="31">
        <v>322</v>
      </c>
      <c r="B332" s="382" t="s">
        <v>163</v>
      </c>
      <c r="C332" s="383">
        <v>1540.4</v>
      </c>
      <c r="D332" s="384">
        <v>1525.6166666666668</v>
      </c>
      <c r="E332" s="384">
        <v>1503.9333333333336</v>
      </c>
      <c r="F332" s="384">
        <v>1467.4666666666669</v>
      </c>
      <c r="G332" s="384">
        <v>1445.7833333333338</v>
      </c>
      <c r="H332" s="384">
        <v>1562.0833333333335</v>
      </c>
      <c r="I332" s="384">
        <v>1583.7666666666669</v>
      </c>
      <c r="J332" s="384">
        <v>1620.2333333333333</v>
      </c>
      <c r="K332" s="383">
        <v>1547.3</v>
      </c>
      <c r="L332" s="383">
        <v>1489.15</v>
      </c>
      <c r="M332" s="383">
        <v>9.9771400000000003</v>
      </c>
      <c r="N332" s="1"/>
      <c r="O332" s="1"/>
    </row>
    <row r="333" spans="1:15" ht="12.75" customHeight="1">
      <c r="A333" s="31">
        <v>323</v>
      </c>
      <c r="B333" s="382" t="s">
        <v>164</v>
      </c>
      <c r="C333" s="383">
        <v>355.3</v>
      </c>
      <c r="D333" s="384">
        <v>353.81666666666661</v>
      </c>
      <c r="E333" s="384">
        <v>351.63333333333321</v>
      </c>
      <c r="F333" s="384">
        <v>347.96666666666658</v>
      </c>
      <c r="G333" s="384">
        <v>345.78333333333319</v>
      </c>
      <c r="H333" s="384">
        <v>357.48333333333323</v>
      </c>
      <c r="I333" s="384">
        <v>359.66666666666663</v>
      </c>
      <c r="J333" s="384">
        <v>363.33333333333326</v>
      </c>
      <c r="K333" s="383">
        <v>356</v>
      </c>
      <c r="L333" s="383">
        <v>350.15</v>
      </c>
      <c r="M333" s="383">
        <v>4.6133800000000003</v>
      </c>
      <c r="N333" s="1"/>
      <c r="O333" s="1"/>
    </row>
    <row r="334" spans="1:15" ht="12.75" customHeight="1">
      <c r="A334" s="31">
        <v>324</v>
      </c>
      <c r="B334" s="382" t="s">
        <v>269</v>
      </c>
      <c r="C334" s="383">
        <v>921.05</v>
      </c>
      <c r="D334" s="384">
        <v>917.80000000000007</v>
      </c>
      <c r="E334" s="384">
        <v>908.60000000000014</v>
      </c>
      <c r="F334" s="384">
        <v>896.15000000000009</v>
      </c>
      <c r="G334" s="384">
        <v>886.95000000000016</v>
      </c>
      <c r="H334" s="384">
        <v>930.25000000000011</v>
      </c>
      <c r="I334" s="384">
        <v>939.45000000000016</v>
      </c>
      <c r="J334" s="384">
        <v>951.90000000000009</v>
      </c>
      <c r="K334" s="383">
        <v>927</v>
      </c>
      <c r="L334" s="383">
        <v>905.35</v>
      </c>
      <c r="M334" s="383">
        <v>3.7937799999999999</v>
      </c>
      <c r="N334" s="1"/>
      <c r="O334" s="1"/>
    </row>
    <row r="335" spans="1:15" ht="12.75" customHeight="1">
      <c r="A335" s="31">
        <v>325</v>
      </c>
      <c r="B335" s="382" t="s">
        <v>165</v>
      </c>
      <c r="C335" s="383">
        <v>103.15</v>
      </c>
      <c r="D335" s="384">
        <v>102.38333333333333</v>
      </c>
      <c r="E335" s="384">
        <v>101.16666666666666</v>
      </c>
      <c r="F335" s="384">
        <v>99.183333333333337</v>
      </c>
      <c r="G335" s="384">
        <v>97.966666666666669</v>
      </c>
      <c r="H335" s="384">
        <v>104.36666666666665</v>
      </c>
      <c r="I335" s="384">
        <v>105.58333333333331</v>
      </c>
      <c r="J335" s="384">
        <v>107.56666666666663</v>
      </c>
      <c r="K335" s="383">
        <v>103.6</v>
      </c>
      <c r="L335" s="383">
        <v>100.4</v>
      </c>
      <c r="M335" s="383">
        <v>160.26094000000001</v>
      </c>
      <c r="N335" s="1"/>
      <c r="O335" s="1"/>
    </row>
    <row r="336" spans="1:15" ht="12.75" customHeight="1">
      <c r="A336" s="31">
        <v>326</v>
      </c>
      <c r="B336" s="382" t="s">
        <v>166</v>
      </c>
      <c r="C336" s="383">
        <v>5632.95</v>
      </c>
      <c r="D336" s="384">
        <v>5635.55</v>
      </c>
      <c r="E336" s="384">
        <v>5574.1</v>
      </c>
      <c r="F336" s="384">
        <v>5515.25</v>
      </c>
      <c r="G336" s="384">
        <v>5453.8</v>
      </c>
      <c r="H336" s="384">
        <v>5694.4000000000005</v>
      </c>
      <c r="I336" s="384">
        <v>5755.8499999999995</v>
      </c>
      <c r="J336" s="384">
        <v>5814.7000000000007</v>
      </c>
      <c r="K336" s="383">
        <v>5697</v>
      </c>
      <c r="L336" s="383">
        <v>5576.7</v>
      </c>
      <c r="M336" s="383">
        <v>2.1503100000000002</v>
      </c>
      <c r="N336" s="1"/>
      <c r="O336" s="1"/>
    </row>
    <row r="337" spans="1:15" ht="12.75" customHeight="1">
      <c r="A337" s="31">
        <v>327</v>
      </c>
      <c r="B337" s="382" t="s">
        <v>167</v>
      </c>
      <c r="C337" s="383">
        <v>4223</v>
      </c>
      <c r="D337" s="384">
        <v>4218.3166666666666</v>
      </c>
      <c r="E337" s="384">
        <v>4154.6833333333334</v>
      </c>
      <c r="F337" s="384">
        <v>4086.3666666666668</v>
      </c>
      <c r="G337" s="384">
        <v>4022.7333333333336</v>
      </c>
      <c r="H337" s="384">
        <v>4286.6333333333332</v>
      </c>
      <c r="I337" s="384">
        <v>4350.2666666666664</v>
      </c>
      <c r="J337" s="384">
        <v>4418.583333333333</v>
      </c>
      <c r="K337" s="383">
        <v>4281.95</v>
      </c>
      <c r="L337" s="383">
        <v>4150</v>
      </c>
      <c r="M337" s="383">
        <v>1.8041700000000001</v>
      </c>
      <c r="N337" s="1"/>
      <c r="O337" s="1"/>
    </row>
    <row r="338" spans="1:15" ht="12.75" customHeight="1">
      <c r="A338" s="31">
        <v>328</v>
      </c>
      <c r="B338" s="382" t="s">
        <v>852</v>
      </c>
      <c r="C338" s="383">
        <v>2403.5500000000002</v>
      </c>
      <c r="D338" s="384">
        <v>2369.0333333333333</v>
      </c>
      <c r="E338" s="384">
        <v>2334.5166666666664</v>
      </c>
      <c r="F338" s="384">
        <v>2265.4833333333331</v>
      </c>
      <c r="G338" s="384">
        <v>2230.9666666666662</v>
      </c>
      <c r="H338" s="384">
        <v>2438.0666666666666</v>
      </c>
      <c r="I338" s="384">
        <v>2472.5833333333339</v>
      </c>
      <c r="J338" s="384">
        <v>2541.6166666666668</v>
      </c>
      <c r="K338" s="383">
        <v>2403.5500000000002</v>
      </c>
      <c r="L338" s="383">
        <v>2300</v>
      </c>
      <c r="M338" s="383">
        <v>0.47724</v>
      </c>
      <c r="N338" s="1"/>
      <c r="O338" s="1"/>
    </row>
    <row r="339" spans="1:15" ht="12.75" customHeight="1">
      <c r="A339" s="31">
        <v>329</v>
      </c>
      <c r="B339" s="382" t="s">
        <v>458</v>
      </c>
      <c r="C339" s="383">
        <v>46.7</v>
      </c>
      <c r="D339" s="384">
        <v>46.716666666666669</v>
      </c>
      <c r="E339" s="384">
        <v>46.13333333333334</v>
      </c>
      <c r="F339" s="384">
        <v>45.56666666666667</v>
      </c>
      <c r="G339" s="384">
        <v>44.983333333333341</v>
      </c>
      <c r="H339" s="384">
        <v>47.283333333333339</v>
      </c>
      <c r="I339" s="384">
        <v>47.866666666666667</v>
      </c>
      <c r="J339" s="384">
        <v>48.433333333333337</v>
      </c>
      <c r="K339" s="383">
        <v>47.3</v>
      </c>
      <c r="L339" s="383">
        <v>46.15</v>
      </c>
      <c r="M339" s="383">
        <v>114.15631999999999</v>
      </c>
      <c r="N339" s="1"/>
      <c r="O339" s="1"/>
    </row>
    <row r="340" spans="1:15" ht="12.75" customHeight="1">
      <c r="A340" s="31">
        <v>330</v>
      </c>
      <c r="B340" s="382" t="s">
        <v>459</v>
      </c>
      <c r="C340" s="383">
        <v>71.75</v>
      </c>
      <c r="D340" s="384">
        <v>71.61666666666666</v>
      </c>
      <c r="E340" s="384">
        <v>70.533333333333317</v>
      </c>
      <c r="F340" s="384">
        <v>69.316666666666663</v>
      </c>
      <c r="G340" s="384">
        <v>68.23333333333332</v>
      </c>
      <c r="H340" s="384">
        <v>72.833333333333314</v>
      </c>
      <c r="I340" s="384">
        <v>73.916666666666657</v>
      </c>
      <c r="J340" s="384">
        <v>75.133333333333312</v>
      </c>
      <c r="K340" s="383">
        <v>72.7</v>
      </c>
      <c r="L340" s="383">
        <v>70.400000000000006</v>
      </c>
      <c r="M340" s="383">
        <v>58.119109999999999</v>
      </c>
      <c r="N340" s="1"/>
      <c r="O340" s="1"/>
    </row>
    <row r="341" spans="1:15" ht="12.75" customHeight="1">
      <c r="A341" s="31">
        <v>331</v>
      </c>
      <c r="B341" s="382" t="s">
        <v>460</v>
      </c>
      <c r="C341" s="383">
        <v>581.95000000000005</v>
      </c>
      <c r="D341" s="384">
        <v>582.53333333333342</v>
      </c>
      <c r="E341" s="384">
        <v>575.46666666666681</v>
      </c>
      <c r="F341" s="384">
        <v>568.98333333333335</v>
      </c>
      <c r="G341" s="384">
        <v>561.91666666666674</v>
      </c>
      <c r="H341" s="384">
        <v>589.01666666666688</v>
      </c>
      <c r="I341" s="384">
        <v>596.08333333333348</v>
      </c>
      <c r="J341" s="384">
        <v>602.56666666666695</v>
      </c>
      <c r="K341" s="383">
        <v>589.6</v>
      </c>
      <c r="L341" s="383">
        <v>576.04999999999995</v>
      </c>
      <c r="M341" s="383">
        <v>0.24052999999999999</v>
      </c>
      <c r="N341" s="1"/>
      <c r="O341" s="1"/>
    </row>
    <row r="342" spans="1:15" ht="12.75" customHeight="1">
      <c r="A342" s="31">
        <v>332</v>
      </c>
      <c r="B342" s="382" t="s">
        <v>168</v>
      </c>
      <c r="C342" s="383">
        <v>19677.95</v>
      </c>
      <c r="D342" s="384">
        <v>19710</v>
      </c>
      <c r="E342" s="384">
        <v>19606</v>
      </c>
      <c r="F342" s="384">
        <v>19534.05</v>
      </c>
      <c r="G342" s="384">
        <v>19430.05</v>
      </c>
      <c r="H342" s="384">
        <v>19781.95</v>
      </c>
      <c r="I342" s="384">
        <v>19885.95</v>
      </c>
      <c r="J342" s="384">
        <v>19957.900000000001</v>
      </c>
      <c r="K342" s="383">
        <v>19814</v>
      </c>
      <c r="L342" s="383">
        <v>19638.05</v>
      </c>
      <c r="M342" s="383">
        <v>0.25868999999999998</v>
      </c>
      <c r="N342" s="1"/>
      <c r="O342" s="1"/>
    </row>
    <row r="343" spans="1:15" ht="12.75" customHeight="1">
      <c r="A343" s="31">
        <v>333</v>
      </c>
      <c r="B343" s="382" t="s">
        <v>466</v>
      </c>
      <c r="C343" s="383">
        <v>91.85</v>
      </c>
      <c r="D343" s="384">
        <v>91.449999999999989</v>
      </c>
      <c r="E343" s="384">
        <v>90.09999999999998</v>
      </c>
      <c r="F343" s="384">
        <v>88.35</v>
      </c>
      <c r="G343" s="384">
        <v>86.999999999999986</v>
      </c>
      <c r="H343" s="384">
        <v>93.199999999999974</v>
      </c>
      <c r="I343" s="384">
        <v>94.55</v>
      </c>
      <c r="J343" s="384">
        <v>96.299999999999969</v>
      </c>
      <c r="K343" s="383">
        <v>92.8</v>
      </c>
      <c r="L343" s="383">
        <v>89.7</v>
      </c>
      <c r="M343" s="383">
        <v>14.184570000000001</v>
      </c>
      <c r="N343" s="1"/>
      <c r="O343" s="1"/>
    </row>
    <row r="344" spans="1:15" ht="12.75" customHeight="1">
      <c r="A344" s="31">
        <v>334</v>
      </c>
      <c r="B344" s="382" t="s">
        <v>465</v>
      </c>
      <c r="C344" s="383">
        <v>52.8</v>
      </c>
      <c r="D344" s="384">
        <v>52.983333333333327</v>
      </c>
      <c r="E344" s="384">
        <v>52.366666666666653</v>
      </c>
      <c r="F344" s="384">
        <v>51.933333333333323</v>
      </c>
      <c r="G344" s="384">
        <v>51.316666666666649</v>
      </c>
      <c r="H344" s="384">
        <v>53.416666666666657</v>
      </c>
      <c r="I344" s="384">
        <v>54.033333333333331</v>
      </c>
      <c r="J344" s="384">
        <v>54.466666666666661</v>
      </c>
      <c r="K344" s="383">
        <v>53.6</v>
      </c>
      <c r="L344" s="383">
        <v>52.55</v>
      </c>
      <c r="M344" s="383">
        <v>5.77583</v>
      </c>
      <c r="N344" s="1"/>
      <c r="O344" s="1"/>
    </row>
    <row r="345" spans="1:15" ht="12.75" customHeight="1">
      <c r="A345" s="31">
        <v>335</v>
      </c>
      <c r="B345" s="382" t="s">
        <v>464</v>
      </c>
      <c r="C345" s="383">
        <v>640.75</v>
      </c>
      <c r="D345" s="384">
        <v>649.26666666666665</v>
      </c>
      <c r="E345" s="384">
        <v>623.5333333333333</v>
      </c>
      <c r="F345" s="384">
        <v>606.31666666666661</v>
      </c>
      <c r="G345" s="384">
        <v>580.58333333333326</v>
      </c>
      <c r="H345" s="384">
        <v>666.48333333333335</v>
      </c>
      <c r="I345" s="384">
        <v>692.2166666666667</v>
      </c>
      <c r="J345" s="384">
        <v>709.43333333333339</v>
      </c>
      <c r="K345" s="383">
        <v>675</v>
      </c>
      <c r="L345" s="383">
        <v>632.04999999999995</v>
      </c>
      <c r="M345" s="383">
        <v>9.1518899999999999</v>
      </c>
      <c r="N345" s="1"/>
      <c r="O345" s="1"/>
    </row>
    <row r="346" spans="1:15" ht="12.75" customHeight="1">
      <c r="A346" s="31">
        <v>336</v>
      </c>
      <c r="B346" s="382" t="s">
        <v>461</v>
      </c>
      <c r="C346" s="383">
        <v>31.2</v>
      </c>
      <c r="D346" s="384">
        <v>31.2</v>
      </c>
      <c r="E346" s="384">
        <v>30.95</v>
      </c>
      <c r="F346" s="384">
        <v>30.7</v>
      </c>
      <c r="G346" s="384">
        <v>30.45</v>
      </c>
      <c r="H346" s="384">
        <v>31.45</v>
      </c>
      <c r="I346" s="384">
        <v>31.7</v>
      </c>
      <c r="J346" s="384">
        <v>31.95</v>
      </c>
      <c r="K346" s="383">
        <v>31.45</v>
      </c>
      <c r="L346" s="383">
        <v>30.95</v>
      </c>
      <c r="M346" s="383">
        <v>23.894410000000001</v>
      </c>
      <c r="N346" s="1"/>
      <c r="O346" s="1"/>
    </row>
    <row r="347" spans="1:15" ht="12.75" customHeight="1">
      <c r="A347" s="31">
        <v>337</v>
      </c>
      <c r="B347" s="382" t="s">
        <v>537</v>
      </c>
      <c r="C347" s="383">
        <v>139.5</v>
      </c>
      <c r="D347" s="384">
        <v>139.91666666666666</v>
      </c>
      <c r="E347" s="384">
        <v>138.5333333333333</v>
      </c>
      <c r="F347" s="384">
        <v>137.56666666666663</v>
      </c>
      <c r="G347" s="384">
        <v>136.18333333333328</v>
      </c>
      <c r="H347" s="384">
        <v>140.88333333333333</v>
      </c>
      <c r="I347" s="384">
        <v>142.26666666666671</v>
      </c>
      <c r="J347" s="384">
        <v>143.23333333333335</v>
      </c>
      <c r="K347" s="383">
        <v>141.30000000000001</v>
      </c>
      <c r="L347" s="383">
        <v>138.94999999999999</v>
      </c>
      <c r="M347" s="383">
        <v>3.30179</v>
      </c>
      <c r="N347" s="1"/>
      <c r="O347" s="1"/>
    </row>
    <row r="348" spans="1:15" ht="12.75" customHeight="1">
      <c r="A348" s="31">
        <v>338</v>
      </c>
      <c r="B348" s="382" t="s">
        <v>467</v>
      </c>
      <c r="C348" s="383">
        <v>2450.9</v>
      </c>
      <c r="D348" s="384">
        <v>2441.9</v>
      </c>
      <c r="E348" s="384">
        <v>2415.8000000000002</v>
      </c>
      <c r="F348" s="384">
        <v>2380.7000000000003</v>
      </c>
      <c r="G348" s="384">
        <v>2354.6000000000004</v>
      </c>
      <c r="H348" s="384">
        <v>2477</v>
      </c>
      <c r="I348" s="384">
        <v>2503.0999999999995</v>
      </c>
      <c r="J348" s="384">
        <v>2538.1999999999998</v>
      </c>
      <c r="K348" s="383">
        <v>2468</v>
      </c>
      <c r="L348" s="383">
        <v>2406.8000000000002</v>
      </c>
      <c r="M348" s="383">
        <v>3.3250000000000002E-2</v>
      </c>
      <c r="N348" s="1"/>
      <c r="O348" s="1"/>
    </row>
    <row r="349" spans="1:15" ht="12.75" customHeight="1">
      <c r="A349" s="31">
        <v>339</v>
      </c>
      <c r="B349" s="382" t="s">
        <v>462</v>
      </c>
      <c r="C349" s="383">
        <v>62.85</v>
      </c>
      <c r="D349" s="384">
        <v>62.633333333333333</v>
      </c>
      <c r="E349" s="384">
        <v>61.966666666666669</v>
      </c>
      <c r="F349" s="384">
        <v>61.083333333333336</v>
      </c>
      <c r="G349" s="384">
        <v>60.416666666666671</v>
      </c>
      <c r="H349" s="384">
        <v>63.516666666666666</v>
      </c>
      <c r="I349" s="384">
        <v>64.183333333333337</v>
      </c>
      <c r="J349" s="384">
        <v>65.066666666666663</v>
      </c>
      <c r="K349" s="383">
        <v>63.3</v>
      </c>
      <c r="L349" s="383">
        <v>61.75</v>
      </c>
      <c r="M349" s="383">
        <v>11.034000000000001</v>
      </c>
      <c r="N349" s="1"/>
      <c r="O349" s="1"/>
    </row>
    <row r="350" spans="1:15" ht="12.75" customHeight="1">
      <c r="A350" s="31">
        <v>340</v>
      </c>
      <c r="B350" s="382" t="s">
        <v>169</v>
      </c>
      <c r="C350" s="383">
        <v>135.30000000000001</v>
      </c>
      <c r="D350" s="384">
        <v>134.83333333333334</v>
      </c>
      <c r="E350" s="384">
        <v>134.06666666666669</v>
      </c>
      <c r="F350" s="384">
        <v>132.83333333333334</v>
      </c>
      <c r="G350" s="384">
        <v>132.06666666666669</v>
      </c>
      <c r="H350" s="384">
        <v>136.06666666666669</v>
      </c>
      <c r="I350" s="384">
        <v>136.83333333333334</v>
      </c>
      <c r="J350" s="384">
        <v>138.06666666666669</v>
      </c>
      <c r="K350" s="383">
        <v>135.6</v>
      </c>
      <c r="L350" s="383">
        <v>133.6</v>
      </c>
      <c r="M350" s="383">
        <v>38.910350000000001</v>
      </c>
      <c r="N350" s="1"/>
      <c r="O350" s="1"/>
    </row>
    <row r="351" spans="1:15" ht="12.75" customHeight="1">
      <c r="A351" s="31">
        <v>341</v>
      </c>
      <c r="B351" s="382" t="s">
        <v>463</v>
      </c>
      <c r="C351" s="383">
        <v>231.75</v>
      </c>
      <c r="D351" s="384">
        <v>233.63333333333333</v>
      </c>
      <c r="E351" s="384">
        <v>227.86666666666665</v>
      </c>
      <c r="F351" s="384">
        <v>223.98333333333332</v>
      </c>
      <c r="G351" s="384">
        <v>218.21666666666664</v>
      </c>
      <c r="H351" s="384">
        <v>237.51666666666665</v>
      </c>
      <c r="I351" s="384">
        <v>243.2833333333333</v>
      </c>
      <c r="J351" s="384">
        <v>247.16666666666666</v>
      </c>
      <c r="K351" s="383">
        <v>239.4</v>
      </c>
      <c r="L351" s="383">
        <v>229.75</v>
      </c>
      <c r="M351" s="383">
        <v>15.586980000000001</v>
      </c>
      <c r="N351" s="1"/>
      <c r="O351" s="1"/>
    </row>
    <row r="352" spans="1:15" ht="12.75" customHeight="1">
      <c r="A352" s="31">
        <v>342</v>
      </c>
      <c r="B352" s="382" t="s">
        <v>171</v>
      </c>
      <c r="C352" s="383">
        <v>126</v>
      </c>
      <c r="D352" s="384">
        <v>125.75</v>
      </c>
      <c r="E352" s="384">
        <v>124.95</v>
      </c>
      <c r="F352" s="384">
        <v>123.9</v>
      </c>
      <c r="G352" s="384">
        <v>123.10000000000001</v>
      </c>
      <c r="H352" s="384">
        <v>126.8</v>
      </c>
      <c r="I352" s="384">
        <v>127.60000000000001</v>
      </c>
      <c r="J352" s="384">
        <v>128.64999999999998</v>
      </c>
      <c r="K352" s="383">
        <v>126.55</v>
      </c>
      <c r="L352" s="383">
        <v>124.7</v>
      </c>
      <c r="M352" s="383">
        <v>90.340810000000005</v>
      </c>
      <c r="N352" s="1"/>
      <c r="O352" s="1"/>
    </row>
    <row r="353" spans="1:15" ht="12.75" customHeight="1">
      <c r="A353" s="31">
        <v>343</v>
      </c>
      <c r="B353" s="382" t="s">
        <v>270</v>
      </c>
      <c r="C353" s="383">
        <v>888.3</v>
      </c>
      <c r="D353" s="384">
        <v>883.9666666666667</v>
      </c>
      <c r="E353" s="384">
        <v>866.33333333333337</v>
      </c>
      <c r="F353" s="384">
        <v>844.36666666666667</v>
      </c>
      <c r="G353" s="384">
        <v>826.73333333333335</v>
      </c>
      <c r="H353" s="384">
        <v>905.93333333333339</v>
      </c>
      <c r="I353" s="384">
        <v>923.56666666666661</v>
      </c>
      <c r="J353" s="384">
        <v>945.53333333333342</v>
      </c>
      <c r="K353" s="383">
        <v>901.6</v>
      </c>
      <c r="L353" s="383">
        <v>862</v>
      </c>
      <c r="M353" s="383">
        <v>14.48481</v>
      </c>
      <c r="N353" s="1"/>
      <c r="O353" s="1"/>
    </row>
    <row r="354" spans="1:15" ht="12.75" customHeight="1">
      <c r="A354" s="31">
        <v>344</v>
      </c>
      <c r="B354" s="382" t="s">
        <v>468</v>
      </c>
      <c r="C354" s="383">
        <v>4020.85</v>
      </c>
      <c r="D354" s="384">
        <v>4005.6</v>
      </c>
      <c r="E354" s="384">
        <v>3980.25</v>
      </c>
      <c r="F354" s="384">
        <v>3939.65</v>
      </c>
      <c r="G354" s="384">
        <v>3914.3</v>
      </c>
      <c r="H354" s="384">
        <v>4046.2</v>
      </c>
      <c r="I354" s="384">
        <v>4071.5499999999993</v>
      </c>
      <c r="J354" s="384">
        <v>4112.1499999999996</v>
      </c>
      <c r="K354" s="383">
        <v>4030.95</v>
      </c>
      <c r="L354" s="383">
        <v>3965</v>
      </c>
      <c r="M354" s="383">
        <v>0.79157</v>
      </c>
      <c r="N354" s="1"/>
      <c r="O354" s="1"/>
    </row>
    <row r="355" spans="1:15" ht="12.75" customHeight="1">
      <c r="A355" s="31">
        <v>345</v>
      </c>
      <c r="B355" s="382" t="s">
        <v>271</v>
      </c>
      <c r="C355" s="383">
        <v>198.8</v>
      </c>
      <c r="D355" s="384">
        <v>199.2833333333333</v>
      </c>
      <c r="E355" s="384">
        <v>195.96666666666661</v>
      </c>
      <c r="F355" s="384">
        <v>193.1333333333333</v>
      </c>
      <c r="G355" s="384">
        <v>189.81666666666661</v>
      </c>
      <c r="H355" s="384">
        <v>202.11666666666662</v>
      </c>
      <c r="I355" s="384">
        <v>205.43333333333334</v>
      </c>
      <c r="J355" s="384">
        <v>208.26666666666662</v>
      </c>
      <c r="K355" s="383">
        <v>202.6</v>
      </c>
      <c r="L355" s="383">
        <v>196.45</v>
      </c>
      <c r="M355" s="383">
        <v>9.6897900000000003</v>
      </c>
      <c r="N355" s="1"/>
      <c r="O355" s="1"/>
    </row>
    <row r="356" spans="1:15" ht="12.75" customHeight="1">
      <c r="A356" s="31">
        <v>346</v>
      </c>
      <c r="B356" s="382" t="s">
        <v>172</v>
      </c>
      <c r="C356" s="383">
        <v>143.05000000000001</v>
      </c>
      <c r="D356" s="384">
        <v>142.56666666666666</v>
      </c>
      <c r="E356" s="384">
        <v>141.68333333333334</v>
      </c>
      <c r="F356" s="384">
        <v>140.31666666666666</v>
      </c>
      <c r="G356" s="384">
        <v>139.43333333333334</v>
      </c>
      <c r="H356" s="384">
        <v>143.93333333333334</v>
      </c>
      <c r="I356" s="384">
        <v>144.81666666666666</v>
      </c>
      <c r="J356" s="384">
        <v>146.18333333333334</v>
      </c>
      <c r="K356" s="383">
        <v>143.44999999999999</v>
      </c>
      <c r="L356" s="383">
        <v>141.19999999999999</v>
      </c>
      <c r="M356" s="383">
        <v>37.659109999999998</v>
      </c>
      <c r="N356" s="1"/>
      <c r="O356" s="1"/>
    </row>
    <row r="357" spans="1:15" ht="12.75" customHeight="1">
      <c r="A357" s="31">
        <v>347</v>
      </c>
      <c r="B357" s="382" t="s">
        <v>469</v>
      </c>
      <c r="C357" s="383">
        <v>373.8</v>
      </c>
      <c r="D357" s="384">
        <v>375.01666666666671</v>
      </c>
      <c r="E357" s="384">
        <v>370.88333333333344</v>
      </c>
      <c r="F357" s="384">
        <v>367.96666666666675</v>
      </c>
      <c r="G357" s="384">
        <v>363.83333333333348</v>
      </c>
      <c r="H357" s="384">
        <v>377.93333333333339</v>
      </c>
      <c r="I357" s="384">
        <v>382.06666666666672</v>
      </c>
      <c r="J357" s="384">
        <v>384.98333333333335</v>
      </c>
      <c r="K357" s="383">
        <v>379.15</v>
      </c>
      <c r="L357" s="383">
        <v>372.1</v>
      </c>
      <c r="M357" s="383">
        <v>0.76551999999999998</v>
      </c>
      <c r="N357" s="1"/>
      <c r="O357" s="1"/>
    </row>
    <row r="358" spans="1:15" ht="12.75" customHeight="1">
      <c r="A358" s="31">
        <v>348</v>
      </c>
      <c r="B358" s="382" t="s">
        <v>173</v>
      </c>
      <c r="C358" s="383">
        <v>40929.300000000003</v>
      </c>
      <c r="D358" s="384">
        <v>40786.450000000004</v>
      </c>
      <c r="E358" s="384">
        <v>40522.900000000009</v>
      </c>
      <c r="F358" s="384">
        <v>40116.500000000007</v>
      </c>
      <c r="G358" s="384">
        <v>39852.950000000012</v>
      </c>
      <c r="H358" s="384">
        <v>41192.850000000006</v>
      </c>
      <c r="I358" s="384">
        <v>41456.400000000009</v>
      </c>
      <c r="J358" s="384">
        <v>41862.800000000003</v>
      </c>
      <c r="K358" s="383">
        <v>41050</v>
      </c>
      <c r="L358" s="383">
        <v>40380.050000000003</v>
      </c>
      <c r="M358" s="383">
        <v>9.6140000000000003E-2</v>
      </c>
      <c r="N358" s="1"/>
      <c r="O358" s="1"/>
    </row>
    <row r="359" spans="1:15" ht="12.75" customHeight="1">
      <c r="A359" s="31">
        <v>349</v>
      </c>
      <c r="B359" s="382" t="s">
        <v>174</v>
      </c>
      <c r="C359" s="383">
        <v>2685.1</v>
      </c>
      <c r="D359" s="384">
        <v>2679.3833333333337</v>
      </c>
      <c r="E359" s="384">
        <v>2648.7666666666673</v>
      </c>
      <c r="F359" s="384">
        <v>2612.4333333333338</v>
      </c>
      <c r="G359" s="384">
        <v>2581.8166666666675</v>
      </c>
      <c r="H359" s="384">
        <v>2715.7166666666672</v>
      </c>
      <c r="I359" s="384">
        <v>2746.333333333333</v>
      </c>
      <c r="J359" s="384">
        <v>2782.666666666667</v>
      </c>
      <c r="K359" s="383">
        <v>2710</v>
      </c>
      <c r="L359" s="383">
        <v>2643.05</v>
      </c>
      <c r="M359" s="383">
        <v>5.1029299999999997</v>
      </c>
      <c r="N359" s="1"/>
      <c r="O359" s="1"/>
    </row>
    <row r="360" spans="1:15" ht="12.75" customHeight="1">
      <c r="A360" s="31">
        <v>350</v>
      </c>
      <c r="B360" s="382" t="s">
        <v>473</v>
      </c>
      <c r="C360" s="383">
        <v>4872.1000000000004</v>
      </c>
      <c r="D360" s="384">
        <v>4886.7</v>
      </c>
      <c r="E360" s="384">
        <v>4785.8999999999996</v>
      </c>
      <c r="F360" s="384">
        <v>4699.7</v>
      </c>
      <c r="G360" s="384">
        <v>4598.8999999999996</v>
      </c>
      <c r="H360" s="384">
        <v>4972.8999999999996</v>
      </c>
      <c r="I360" s="384">
        <v>5073.7000000000007</v>
      </c>
      <c r="J360" s="384">
        <v>5159.8999999999996</v>
      </c>
      <c r="K360" s="383">
        <v>4987.5</v>
      </c>
      <c r="L360" s="383">
        <v>4800.5</v>
      </c>
      <c r="M360" s="383">
        <v>3.0335299999999998</v>
      </c>
      <c r="N360" s="1"/>
      <c r="O360" s="1"/>
    </row>
    <row r="361" spans="1:15" ht="12.75" customHeight="1">
      <c r="A361" s="31">
        <v>351</v>
      </c>
      <c r="B361" s="382" t="s">
        <v>175</v>
      </c>
      <c r="C361" s="383">
        <v>218.8</v>
      </c>
      <c r="D361" s="384">
        <v>218.38333333333335</v>
      </c>
      <c r="E361" s="384">
        <v>216.8666666666667</v>
      </c>
      <c r="F361" s="384">
        <v>214.93333333333334</v>
      </c>
      <c r="G361" s="384">
        <v>213.41666666666669</v>
      </c>
      <c r="H361" s="384">
        <v>220.31666666666672</v>
      </c>
      <c r="I361" s="384">
        <v>221.83333333333337</v>
      </c>
      <c r="J361" s="384">
        <v>223.76666666666674</v>
      </c>
      <c r="K361" s="383">
        <v>219.9</v>
      </c>
      <c r="L361" s="383">
        <v>216.45</v>
      </c>
      <c r="M361" s="383">
        <v>7.0381099999999996</v>
      </c>
      <c r="N361" s="1"/>
      <c r="O361" s="1"/>
    </row>
    <row r="362" spans="1:15" ht="12.75" customHeight="1">
      <c r="A362" s="31">
        <v>352</v>
      </c>
      <c r="B362" s="382" t="s">
        <v>176</v>
      </c>
      <c r="C362" s="383">
        <v>122.8</v>
      </c>
      <c r="D362" s="384">
        <v>121.93333333333334</v>
      </c>
      <c r="E362" s="384">
        <v>120.61666666666667</v>
      </c>
      <c r="F362" s="384">
        <v>118.43333333333334</v>
      </c>
      <c r="G362" s="384">
        <v>117.11666666666667</v>
      </c>
      <c r="H362" s="384">
        <v>124.11666666666667</v>
      </c>
      <c r="I362" s="384">
        <v>125.43333333333334</v>
      </c>
      <c r="J362" s="384">
        <v>127.61666666666667</v>
      </c>
      <c r="K362" s="383">
        <v>123.25</v>
      </c>
      <c r="L362" s="383">
        <v>119.75</v>
      </c>
      <c r="M362" s="383">
        <v>34.920969999999997</v>
      </c>
      <c r="N362" s="1"/>
      <c r="O362" s="1"/>
    </row>
    <row r="363" spans="1:15" ht="12.75" customHeight="1">
      <c r="A363" s="31">
        <v>353</v>
      </c>
      <c r="B363" s="382" t="s">
        <v>177</v>
      </c>
      <c r="C363" s="383">
        <v>5100.6000000000004</v>
      </c>
      <c r="D363" s="384">
        <v>5098.4833333333336</v>
      </c>
      <c r="E363" s="384">
        <v>5066.9666666666672</v>
      </c>
      <c r="F363" s="384">
        <v>5033.3333333333339</v>
      </c>
      <c r="G363" s="384">
        <v>5001.8166666666675</v>
      </c>
      <c r="H363" s="384">
        <v>5132.1166666666668</v>
      </c>
      <c r="I363" s="384">
        <v>5163.6333333333332</v>
      </c>
      <c r="J363" s="384">
        <v>5197.2666666666664</v>
      </c>
      <c r="K363" s="383">
        <v>5130</v>
      </c>
      <c r="L363" s="383">
        <v>5064.8500000000004</v>
      </c>
      <c r="M363" s="383">
        <v>0.37397000000000002</v>
      </c>
      <c r="N363" s="1"/>
      <c r="O363" s="1"/>
    </row>
    <row r="364" spans="1:15" ht="12.75" customHeight="1">
      <c r="A364" s="31">
        <v>354</v>
      </c>
      <c r="B364" s="382" t="s">
        <v>274</v>
      </c>
      <c r="C364" s="383">
        <v>15459.15</v>
      </c>
      <c r="D364" s="384">
        <v>15476.416666666666</v>
      </c>
      <c r="E364" s="384">
        <v>15302.833333333332</v>
      </c>
      <c r="F364" s="384">
        <v>15146.516666666666</v>
      </c>
      <c r="G364" s="384">
        <v>14972.933333333332</v>
      </c>
      <c r="H364" s="384">
        <v>15632.733333333332</v>
      </c>
      <c r="I364" s="384">
        <v>15806.316666666664</v>
      </c>
      <c r="J364" s="384">
        <v>15962.633333333331</v>
      </c>
      <c r="K364" s="383">
        <v>15650</v>
      </c>
      <c r="L364" s="383">
        <v>15320.1</v>
      </c>
      <c r="M364" s="383">
        <v>8.9499999999999996E-2</v>
      </c>
      <c r="N364" s="1"/>
      <c r="O364" s="1"/>
    </row>
    <row r="365" spans="1:15" ht="12.75" customHeight="1">
      <c r="A365" s="31">
        <v>355</v>
      </c>
      <c r="B365" s="382" t="s">
        <v>480</v>
      </c>
      <c r="C365" s="383">
        <v>5251.5</v>
      </c>
      <c r="D365" s="384">
        <v>5262.7166666666662</v>
      </c>
      <c r="E365" s="384">
        <v>5198.7833333333328</v>
      </c>
      <c r="F365" s="384">
        <v>5146.0666666666666</v>
      </c>
      <c r="G365" s="384">
        <v>5082.1333333333332</v>
      </c>
      <c r="H365" s="384">
        <v>5315.4333333333325</v>
      </c>
      <c r="I365" s="384">
        <v>5379.366666666665</v>
      </c>
      <c r="J365" s="384">
        <v>5432.0833333333321</v>
      </c>
      <c r="K365" s="383">
        <v>5326.65</v>
      </c>
      <c r="L365" s="383">
        <v>5210</v>
      </c>
      <c r="M365" s="383">
        <v>6.3270000000000007E-2</v>
      </c>
      <c r="N365" s="1"/>
      <c r="O365" s="1"/>
    </row>
    <row r="366" spans="1:15" ht="12.75" customHeight="1">
      <c r="A366" s="31">
        <v>356</v>
      </c>
      <c r="B366" s="382" t="s">
        <v>474</v>
      </c>
      <c r="C366" s="383">
        <v>239.85</v>
      </c>
      <c r="D366" s="384">
        <v>240.35</v>
      </c>
      <c r="E366" s="384">
        <v>236.54999999999998</v>
      </c>
      <c r="F366" s="384">
        <v>233.25</v>
      </c>
      <c r="G366" s="384">
        <v>229.45</v>
      </c>
      <c r="H366" s="384">
        <v>243.64999999999998</v>
      </c>
      <c r="I366" s="384">
        <v>247.45</v>
      </c>
      <c r="J366" s="384">
        <v>250.74999999999997</v>
      </c>
      <c r="K366" s="383">
        <v>244.15</v>
      </c>
      <c r="L366" s="383">
        <v>237.05</v>
      </c>
      <c r="M366" s="383">
        <v>9.6906999999999996</v>
      </c>
      <c r="N366" s="1"/>
      <c r="O366" s="1"/>
    </row>
    <row r="367" spans="1:15" ht="12.75" customHeight="1">
      <c r="A367" s="31">
        <v>357</v>
      </c>
      <c r="B367" s="382" t="s">
        <v>475</v>
      </c>
      <c r="C367" s="383">
        <v>976.25</v>
      </c>
      <c r="D367" s="384">
        <v>982.06666666666661</v>
      </c>
      <c r="E367" s="384">
        <v>961.53333333333319</v>
      </c>
      <c r="F367" s="384">
        <v>946.81666666666661</v>
      </c>
      <c r="G367" s="384">
        <v>926.28333333333319</v>
      </c>
      <c r="H367" s="384">
        <v>996.78333333333319</v>
      </c>
      <c r="I367" s="384">
        <v>1017.3166666666665</v>
      </c>
      <c r="J367" s="384">
        <v>1032.0333333333333</v>
      </c>
      <c r="K367" s="383">
        <v>1002.6</v>
      </c>
      <c r="L367" s="383">
        <v>967.35</v>
      </c>
      <c r="M367" s="383">
        <v>1.70821</v>
      </c>
      <c r="N367" s="1"/>
      <c r="O367" s="1"/>
    </row>
    <row r="368" spans="1:15" ht="12.75" customHeight="1">
      <c r="A368" s="31">
        <v>358</v>
      </c>
      <c r="B368" s="382" t="s">
        <v>178</v>
      </c>
      <c r="C368" s="383">
        <v>2473.9499999999998</v>
      </c>
      <c r="D368" s="384">
        <v>2475.3166666666666</v>
      </c>
      <c r="E368" s="384">
        <v>2463.6333333333332</v>
      </c>
      <c r="F368" s="384">
        <v>2453.3166666666666</v>
      </c>
      <c r="G368" s="384">
        <v>2441.6333333333332</v>
      </c>
      <c r="H368" s="384">
        <v>2485.6333333333332</v>
      </c>
      <c r="I368" s="384">
        <v>2497.3166666666666</v>
      </c>
      <c r="J368" s="384">
        <v>2507.6333333333332</v>
      </c>
      <c r="K368" s="383">
        <v>2487</v>
      </c>
      <c r="L368" s="383">
        <v>2465</v>
      </c>
      <c r="M368" s="383">
        <v>1.11798</v>
      </c>
      <c r="N368" s="1"/>
      <c r="O368" s="1"/>
    </row>
    <row r="369" spans="1:15" ht="12.75" customHeight="1">
      <c r="A369" s="31">
        <v>359</v>
      </c>
      <c r="B369" s="382" t="s">
        <v>179</v>
      </c>
      <c r="C369" s="383">
        <v>3051.75</v>
      </c>
      <c r="D369" s="384">
        <v>3055.5833333333335</v>
      </c>
      <c r="E369" s="384">
        <v>3003.166666666667</v>
      </c>
      <c r="F369" s="384">
        <v>2954.5833333333335</v>
      </c>
      <c r="G369" s="384">
        <v>2902.166666666667</v>
      </c>
      <c r="H369" s="384">
        <v>3104.166666666667</v>
      </c>
      <c r="I369" s="384">
        <v>3156.5833333333339</v>
      </c>
      <c r="J369" s="384">
        <v>3205.166666666667</v>
      </c>
      <c r="K369" s="383">
        <v>3108</v>
      </c>
      <c r="L369" s="383">
        <v>3007</v>
      </c>
      <c r="M369" s="383">
        <v>2.0118299999999998</v>
      </c>
      <c r="N369" s="1"/>
      <c r="O369" s="1"/>
    </row>
    <row r="370" spans="1:15" ht="12.75" customHeight="1">
      <c r="A370" s="31">
        <v>360</v>
      </c>
      <c r="B370" s="382" t="s">
        <v>180</v>
      </c>
      <c r="C370" s="383">
        <v>38</v>
      </c>
      <c r="D370" s="384">
        <v>37.800000000000004</v>
      </c>
      <c r="E370" s="384">
        <v>37.45000000000001</v>
      </c>
      <c r="F370" s="384">
        <v>36.900000000000006</v>
      </c>
      <c r="G370" s="384">
        <v>36.550000000000011</v>
      </c>
      <c r="H370" s="384">
        <v>38.350000000000009</v>
      </c>
      <c r="I370" s="384">
        <v>38.700000000000003</v>
      </c>
      <c r="J370" s="384">
        <v>39.250000000000007</v>
      </c>
      <c r="K370" s="383">
        <v>38.15</v>
      </c>
      <c r="L370" s="383">
        <v>37.25</v>
      </c>
      <c r="M370" s="383">
        <v>365.60565000000003</v>
      </c>
      <c r="N370" s="1"/>
      <c r="O370" s="1"/>
    </row>
    <row r="371" spans="1:15" ht="12.75" customHeight="1">
      <c r="A371" s="31">
        <v>361</v>
      </c>
      <c r="B371" s="382" t="s">
        <v>471</v>
      </c>
      <c r="C371" s="383">
        <v>490.65</v>
      </c>
      <c r="D371" s="384">
        <v>492.75</v>
      </c>
      <c r="E371" s="384">
        <v>485.9</v>
      </c>
      <c r="F371" s="384">
        <v>481.15</v>
      </c>
      <c r="G371" s="384">
        <v>474.29999999999995</v>
      </c>
      <c r="H371" s="384">
        <v>497.5</v>
      </c>
      <c r="I371" s="384">
        <v>504.35</v>
      </c>
      <c r="J371" s="384">
        <v>509.1</v>
      </c>
      <c r="K371" s="383">
        <v>499.6</v>
      </c>
      <c r="L371" s="383">
        <v>488</v>
      </c>
      <c r="M371" s="383">
        <v>1.2728900000000001</v>
      </c>
      <c r="N371" s="1"/>
      <c r="O371" s="1"/>
    </row>
    <row r="372" spans="1:15" ht="12.75" customHeight="1">
      <c r="A372" s="31">
        <v>362</v>
      </c>
      <c r="B372" s="382" t="s">
        <v>472</v>
      </c>
      <c r="C372" s="383">
        <v>282.3</v>
      </c>
      <c r="D372" s="384">
        <v>277.91666666666669</v>
      </c>
      <c r="E372" s="384">
        <v>268.43333333333339</v>
      </c>
      <c r="F372" s="384">
        <v>254.56666666666672</v>
      </c>
      <c r="G372" s="384">
        <v>245.08333333333343</v>
      </c>
      <c r="H372" s="384">
        <v>291.78333333333336</v>
      </c>
      <c r="I372" s="384">
        <v>301.26666666666659</v>
      </c>
      <c r="J372" s="384">
        <v>315.13333333333333</v>
      </c>
      <c r="K372" s="383">
        <v>287.39999999999998</v>
      </c>
      <c r="L372" s="383">
        <v>264.05</v>
      </c>
      <c r="M372" s="383">
        <v>9.9941600000000008</v>
      </c>
      <c r="N372" s="1"/>
      <c r="O372" s="1"/>
    </row>
    <row r="373" spans="1:15" ht="12.75" customHeight="1">
      <c r="A373" s="31">
        <v>363</v>
      </c>
      <c r="B373" s="382" t="s">
        <v>272</v>
      </c>
      <c r="C373" s="383">
        <v>2459.6999999999998</v>
      </c>
      <c r="D373" s="384">
        <v>2466.4666666666667</v>
      </c>
      <c r="E373" s="384">
        <v>2443.7333333333336</v>
      </c>
      <c r="F373" s="384">
        <v>2427.7666666666669</v>
      </c>
      <c r="G373" s="384">
        <v>2405.0333333333338</v>
      </c>
      <c r="H373" s="384">
        <v>2482.4333333333334</v>
      </c>
      <c r="I373" s="384">
        <v>2505.1666666666661</v>
      </c>
      <c r="J373" s="384">
        <v>2521.1333333333332</v>
      </c>
      <c r="K373" s="383">
        <v>2489.1999999999998</v>
      </c>
      <c r="L373" s="383">
        <v>2450.5</v>
      </c>
      <c r="M373" s="383">
        <v>1.8707199999999999</v>
      </c>
      <c r="N373" s="1"/>
      <c r="O373" s="1"/>
    </row>
    <row r="374" spans="1:15" ht="12.75" customHeight="1">
      <c r="A374" s="31">
        <v>364</v>
      </c>
      <c r="B374" s="382" t="s">
        <v>476</v>
      </c>
      <c r="C374" s="383">
        <v>960.95</v>
      </c>
      <c r="D374" s="384">
        <v>957.33333333333337</v>
      </c>
      <c r="E374" s="384">
        <v>941.51666666666677</v>
      </c>
      <c r="F374" s="384">
        <v>922.08333333333337</v>
      </c>
      <c r="G374" s="384">
        <v>906.26666666666677</v>
      </c>
      <c r="H374" s="384">
        <v>976.76666666666677</v>
      </c>
      <c r="I374" s="384">
        <v>992.58333333333337</v>
      </c>
      <c r="J374" s="384">
        <v>1012.0166666666668</v>
      </c>
      <c r="K374" s="383">
        <v>973.15</v>
      </c>
      <c r="L374" s="383">
        <v>937.9</v>
      </c>
      <c r="M374" s="383">
        <v>0.51951000000000003</v>
      </c>
      <c r="N374" s="1"/>
      <c r="O374" s="1"/>
    </row>
    <row r="375" spans="1:15" ht="12.75" customHeight="1">
      <c r="A375" s="31">
        <v>365</v>
      </c>
      <c r="B375" s="382" t="s">
        <v>477</v>
      </c>
      <c r="C375" s="383">
        <v>1884.75</v>
      </c>
      <c r="D375" s="384">
        <v>1886.7833333333335</v>
      </c>
      <c r="E375" s="384">
        <v>1875.5666666666671</v>
      </c>
      <c r="F375" s="384">
        <v>1866.3833333333334</v>
      </c>
      <c r="G375" s="384">
        <v>1855.166666666667</v>
      </c>
      <c r="H375" s="384">
        <v>1895.9666666666672</v>
      </c>
      <c r="I375" s="384">
        <v>1907.1833333333338</v>
      </c>
      <c r="J375" s="384">
        <v>1916.3666666666672</v>
      </c>
      <c r="K375" s="383">
        <v>1898</v>
      </c>
      <c r="L375" s="383">
        <v>1877.6</v>
      </c>
      <c r="M375" s="383">
        <v>0.57657000000000003</v>
      </c>
      <c r="N375" s="1"/>
      <c r="O375" s="1"/>
    </row>
    <row r="376" spans="1:15" ht="12.75" customHeight="1">
      <c r="A376" s="31">
        <v>366</v>
      </c>
      <c r="B376" s="382" t="s">
        <v>853</v>
      </c>
      <c r="C376" s="383">
        <v>220.75</v>
      </c>
      <c r="D376" s="384">
        <v>221.66666666666666</v>
      </c>
      <c r="E376" s="384">
        <v>218.43333333333331</v>
      </c>
      <c r="F376" s="384">
        <v>216.11666666666665</v>
      </c>
      <c r="G376" s="384">
        <v>212.8833333333333</v>
      </c>
      <c r="H376" s="384">
        <v>223.98333333333332</v>
      </c>
      <c r="I376" s="384">
        <v>227.21666666666667</v>
      </c>
      <c r="J376" s="384">
        <v>229.53333333333333</v>
      </c>
      <c r="K376" s="383">
        <v>224.9</v>
      </c>
      <c r="L376" s="383">
        <v>219.35</v>
      </c>
      <c r="M376" s="383">
        <v>29.39106</v>
      </c>
      <c r="N376" s="1"/>
      <c r="O376" s="1"/>
    </row>
    <row r="377" spans="1:15" ht="12.75" customHeight="1">
      <c r="A377" s="31">
        <v>367</v>
      </c>
      <c r="B377" s="382" t="s">
        <v>181</v>
      </c>
      <c r="C377" s="383">
        <v>205</v>
      </c>
      <c r="D377" s="384">
        <v>205.36666666666667</v>
      </c>
      <c r="E377" s="384">
        <v>203.78333333333336</v>
      </c>
      <c r="F377" s="384">
        <v>202.56666666666669</v>
      </c>
      <c r="G377" s="384">
        <v>200.98333333333338</v>
      </c>
      <c r="H377" s="384">
        <v>206.58333333333334</v>
      </c>
      <c r="I377" s="384">
        <v>208.16666666666666</v>
      </c>
      <c r="J377" s="384">
        <v>209.38333333333333</v>
      </c>
      <c r="K377" s="383">
        <v>206.95</v>
      </c>
      <c r="L377" s="383">
        <v>204.15</v>
      </c>
      <c r="M377" s="383">
        <v>55.575409999999998</v>
      </c>
      <c r="N377" s="1"/>
      <c r="O377" s="1"/>
    </row>
    <row r="378" spans="1:15" ht="12.75" customHeight="1">
      <c r="A378" s="31">
        <v>368</v>
      </c>
      <c r="B378" s="382" t="s">
        <v>291</v>
      </c>
      <c r="C378" s="383">
        <v>2507.4</v>
      </c>
      <c r="D378" s="384">
        <v>2529.4666666666667</v>
      </c>
      <c r="E378" s="384">
        <v>2468.9333333333334</v>
      </c>
      <c r="F378" s="384">
        <v>2430.4666666666667</v>
      </c>
      <c r="G378" s="384">
        <v>2369.9333333333334</v>
      </c>
      <c r="H378" s="384">
        <v>2567.9333333333334</v>
      </c>
      <c r="I378" s="384">
        <v>2628.4666666666672</v>
      </c>
      <c r="J378" s="384">
        <v>2666.9333333333334</v>
      </c>
      <c r="K378" s="383">
        <v>2590</v>
      </c>
      <c r="L378" s="383">
        <v>2491</v>
      </c>
      <c r="M378" s="383">
        <v>0.27499000000000001</v>
      </c>
      <c r="N378" s="1"/>
      <c r="O378" s="1"/>
    </row>
    <row r="379" spans="1:15" ht="12.75" customHeight="1">
      <c r="A379" s="31">
        <v>369</v>
      </c>
      <c r="B379" s="382" t="s">
        <v>854</v>
      </c>
      <c r="C379" s="383">
        <v>337.7</v>
      </c>
      <c r="D379" s="384">
        <v>340.38333333333338</v>
      </c>
      <c r="E379" s="384">
        <v>333.01666666666677</v>
      </c>
      <c r="F379" s="384">
        <v>328.33333333333337</v>
      </c>
      <c r="G379" s="384">
        <v>320.96666666666675</v>
      </c>
      <c r="H379" s="384">
        <v>345.06666666666678</v>
      </c>
      <c r="I379" s="384">
        <v>352.43333333333345</v>
      </c>
      <c r="J379" s="384">
        <v>357.11666666666679</v>
      </c>
      <c r="K379" s="383">
        <v>347.75</v>
      </c>
      <c r="L379" s="383">
        <v>335.7</v>
      </c>
      <c r="M379" s="383">
        <v>5.5928000000000004</v>
      </c>
      <c r="N379" s="1"/>
      <c r="O379" s="1"/>
    </row>
    <row r="380" spans="1:15" ht="12.75" customHeight="1">
      <c r="A380" s="31">
        <v>370</v>
      </c>
      <c r="B380" s="382" t="s">
        <v>273</v>
      </c>
      <c r="C380" s="383">
        <v>472.45</v>
      </c>
      <c r="D380" s="384">
        <v>478.16666666666669</v>
      </c>
      <c r="E380" s="384">
        <v>464.83333333333337</v>
      </c>
      <c r="F380" s="384">
        <v>457.2166666666667</v>
      </c>
      <c r="G380" s="384">
        <v>443.88333333333338</v>
      </c>
      <c r="H380" s="384">
        <v>485.78333333333336</v>
      </c>
      <c r="I380" s="384">
        <v>499.11666666666673</v>
      </c>
      <c r="J380" s="384">
        <v>506.73333333333335</v>
      </c>
      <c r="K380" s="383">
        <v>491.5</v>
      </c>
      <c r="L380" s="383">
        <v>470.55</v>
      </c>
      <c r="M380" s="383">
        <v>8.4041200000000007</v>
      </c>
      <c r="N380" s="1"/>
      <c r="O380" s="1"/>
    </row>
    <row r="381" spans="1:15" ht="12.75" customHeight="1">
      <c r="A381" s="31">
        <v>371</v>
      </c>
      <c r="B381" s="382" t="s">
        <v>478</v>
      </c>
      <c r="C381" s="383">
        <v>699.75</v>
      </c>
      <c r="D381" s="384">
        <v>701.68333333333339</v>
      </c>
      <c r="E381" s="384">
        <v>696.36666666666679</v>
      </c>
      <c r="F381" s="384">
        <v>692.98333333333335</v>
      </c>
      <c r="G381" s="384">
        <v>687.66666666666674</v>
      </c>
      <c r="H381" s="384">
        <v>705.06666666666683</v>
      </c>
      <c r="I381" s="384">
        <v>710.38333333333344</v>
      </c>
      <c r="J381" s="384">
        <v>713.76666666666688</v>
      </c>
      <c r="K381" s="383">
        <v>707</v>
      </c>
      <c r="L381" s="383">
        <v>698.3</v>
      </c>
      <c r="M381" s="383">
        <v>3.1028600000000002</v>
      </c>
      <c r="N381" s="1"/>
      <c r="O381" s="1"/>
    </row>
    <row r="382" spans="1:15" ht="12.75" customHeight="1">
      <c r="A382" s="31">
        <v>372</v>
      </c>
      <c r="B382" s="382" t="s">
        <v>479</v>
      </c>
      <c r="C382" s="383">
        <v>132.69999999999999</v>
      </c>
      <c r="D382" s="384">
        <v>131.5</v>
      </c>
      <c r="E382" s="384">
        <v>129</v>
      </c>
      <c r="F382" s="384">
        <v>125.3</v>
      </c>
      <c r="G382" s="384">
        <v>122.8</v>
      </c>
      <c r="H382" s="384">
        <v>135.19999999999999</v>
      </c>
      <c r="I382" s="384">
        <v>137.69999999999999</v>
      </c>
      <c r="J382" s="384">
        <v>141.4</v>
      </c>
      <c r="K382" s="383">
        <v>134</v>
      </c>
      <c r="L382" s="383">
        <v>127.8</v>
      </c>
      <c r="M382" s="383">
        <v>2.7584300000000002</v>
      </c>
      <c r="N382" s="1"/>
      <c r="O382" s="1"/>
    </row>
    <row r="383" spans="1:15" ht="12.75" customHeight="1">
      <c r="A383" s="31">
        <v>373</v>
      </c>
      <c r="B383" s="382" t="s">
        <v>183</v>
      </c>
      <c r="C383" s="383">
        <v>1341</v>
      </c>
      <c r="D383" s="384">
        <v>1316.1499999999999</v>
      </c>
      <c r="E383" s="384">
        <v>1280.8499999999997</v>
      </c>
      <c r="F383" s="384">
        <v>1220.6999999999998</v>
      </c>
      <c r="G383" s="384">
        <v>1185.3999999999996</v>
      </c>
      <c r="H383" s="384">
        <v>1376.2999999999997</v>
      </c>
      <c r="I383" s="384">
        <v>1411.6</v>
      </c>
      <c r="J383" s="384">
        <v>1471.7499999999998</v>
      </c>
      <c r="K383" s="383">
        <v>1351.45</v>
      </c>
      <c r="L383" s="383">
        <v>1256</v>
      </c>
      <c r="M383" s="383">
        <v>24.57508</v>
      </c>
      <c r="N383" s="1"/>
      <c r="O383" s="1"/>
    </row>
    <row r="384" spans="1:15" ht="12.75" customHeight="1">
      <c r="A384" s="31">
        <v>374</v>
      </c>
      <c r="B384" s="382" t="s">
        <v>481</v>
      </c>
      <c r="C384" s="383">
        <v>859.05</v>
      </c>
      <c r="D384" s="384">
        <v>855.06666666666661</v>
      </c>
      <c r="E384" s="384">
        <v>846.73333333333323</v>
      </c>
      <c r="F384" s="384">
        <v>834.41666666666663</v>
      </c>
      <c r="G384" s="384">
        <v>826.08333333333326</v>
      </c>
      <c r="H384" s="384">
        <v>867.38333333333321</v>
      </c>
      <c r="I384" s="384">
        <v>875.7166666666667</v>
      </c>
      <c r="J384" s="384">
        <v>888.03333333333319</v>
      </c>
      <c r="K384" s="383">
        <v>863.4</v>
      </c>
      <c r="L384" s="383">
        <v>842.75</v>
      </c>
      <c r="M384" s="383">
        <v>0.57618999999999998</v>
      </c>
      <c r="N384" s="1"/>
      <c r="O384" s="1"/>
    </row>
    <row r="385" spans="1:15" ht="12.75" customHeight="1">
      <c r="A385" s="31">
        <v>375</v>
      </c>
      <c r="B385" s="382" t="s">
        <v>483</v>
      </c>
      <c r="C385" s="383">
        <v>1220.3499999999999</v>
      </c>
      <c r="D385" s="384">
        <v>1226.55</v>
      </c>
      <c r="E385" s="384">
        <v>1201.9499999999998</v>
      </c>
      <c r="F385" s="384">
        <v>1183.55</v>
      </c>
      <c r="G385" s="384">
        <v>1158.9499999999998</v>
      </c>
      <c r="H385" s="384">
        <v>1244.9499999999998</v>
      </c>
      <c r="I385" s="384">
        <v>1269.5499999999997</v>
      </c>
      <c r="J385" s="384">
        <v>1287.9499999999998</v>
      </c>
      <c r="K385" s="383">
        <v>1251.1500000000001</v>
      </c>
      <c r="L385" s="383">
        <v>1208.1500000000001</v>
      </c>
      <c r="M385" s="383">
        <v>3.92781</v>
      </c>
      <c r="N385" s="1"/>
      <c r="O385" s="1"/>
    </row>
    <row r="386" spans="1:15" ht="12.75" customHeight="1">
      <c r="A386" s="31">
        <v>376</v>
      </c>
      <c r="B386" s="382" t="s">
        <v>855</v>
      </c>
      <c r="C386" s="383">
        <v>117.05</v>
      </c>
      <c r="D386" s="384">
        <v>117.43333333333332</v>
      </c>
      <c r="E386" s="384">
        <v>116.21666666666664</v>
      </c>
      <c r="F386" s="384">
        <v>115.38333333333331</v>
      </c>
      <c r="G386" s="384">
        <v>114.16666666666663</v>
      </c>
      <c r="H386" s="384">
        <v>118.26666666666665</v>
      </c>
      <c r="I386" s="384">
        <v>119.48333333333332</v>
      </c>
      <c r="J386" s="384">
        <v>120.31666666666666</v>
      </c>
      <c r="K386" s="383">
        <v>118.65</v>
      </c>
      <c r="L386" s="383">
        <v>116.6</v>
      </c>
      <c r="M386" s="383">
        <v>6.78369</v>
      </c>
      <c r="N386" s="1"/>
      <c r="O386" s="1"/>
    </row>
    <row r="387" spans="1:15" ht="12.75" customHeight="1">
      <c r="A387" s="31">
        <v>377</v>
      </c>
      <c r="B387" s="382" t="s">
        <v>485</v>
      </c>
      <c r="C387" s="383">
        <v>235.7</v>
      </c>
      <c r="D387" s="384">
        <v>237.13333333333335</v>
      </c>
      <c r="E387" s="384">
        <v>233.6166666666667</v>
      </c>
      <c r="F387" s="384">
        <v>231.53333333333336</v>
      </c>
      <c r="G387" s="384">
        <v>228.01666666666671</v>
      </c>
      <c r="H387" s="384">
        <v>239.2166666666667</v>
      </c>
      <c r="I387" s="384">
        <v>242.73333333333335</v>
      </c>
      <c r="J387" s="384">
        <v>244.81666666666669</v>
      </c>
      <c r="K387" s="383">
        <v>240.65</v>
      </c>
      <c r="L387" s="383">
        <v>235.05</v>
      </c>
      <c r="M387" s="383">
        <v>19.577369999999998</v>
      </c>
      <c r="N387" s="1"/>
      <c r="O387" s="1"/>
    </row>
    <row r="388" spans="1:15" ht="12.75" customHeight="1">
      <c r="A388" s="31">
        <v>378</v>
      </c>
      <c r="B388" s="382" t="s">
        <v>486</v>
      </c>
      <c r="C388" s="383">
        <v>852.55</v>
      </c>
      <c r="D388" s="384">
        <v>819.81666666666661</v>
      </c>
      <c r="E388" s="384">
        <v>772.63333333333321</v>
      </c>
      <c r="F388" s="384">
        <v>692.71666666666658</v>
      </c>
      <c r="G388" s="384">
        <v>645.53333333333319</v>
      </c>
      <c r="H388" s="384">
        <v>899.73333333333323</v>
      </c>
      <c r="I388" s="384">
        <v>946.91666666666663</v>
      </c>
      <c r="J388" s="384">
        <v>1026.8333333333333</v>
      </c>
      <c r="K388" s="383">
        <v>867</v>
      </c>
      <c r="L388" s="383">
        <v>739.9</v>
      </c>
      <c r="M388" s="383">
        <v>24.239529999999998</v>
      </c>
      <c r="N388" s="1"/>
      <c r="O388" s="1"/>
    </row>
    <row r="389" spans="1:15" ht="12.75" customHeight="1">
      <c r="A389" s="31">
        <v>379</v>
      </c>
      <c r="B389" s="382" t="s">
        <v>487</v>
      </c>
      <c r="C389" s="383">
        <v>276.89999999999998</v>
      </c>
      <c r="D389" s="384">
        <v>275.91666666666669</v>
      </c>
      <c r="E389" s="384">
        <v>274.08333333333337</v>
      </c>
      <c r="F389" s="384">
        <v>271.26666666666671</v>
      </c>
      <c r="G389" s="384">
        <v>269.43333333333339</v>
      </c>
      <c r="H389" s="384">
        <v>278.73333333333335</v>
      </c>
      <c r="I389" s="384">
        <v>280.56666666666672</v>
      </c>
      <c r="J389" s="384">
        <v>283.38333333333333</v>
      </c>
      <c r="K389" s="383">
        <v>277.75</v>
      </c>
      <c r="L389" s="383">
        <v>273.10000000000002</v>
      </c>
      <c r="M389" s="383">
        <v>3.3296299999999999</v>
      </c>
      <c r="N389" s="1"/>
      <c r="O389" s="1"/>
    </row>
    <row r="390" spans="1:15" ht="12.75" customHeight="1">
      <c r="A390" s="31">
        <v>380</v>
      </c>
      <c r="B390" s="382" t="s">
        <v>184</v>
      </c>
      <c r="C390" s="383">
        <v>1026.75</v>
      </c>
      <c r="D390" s="384">
        <v>1018.5166666666668</v>
      </c>
      <c r="E390" s="384">
        <v>1008.2333333333336</v>
      </c>
      <c r="F390" s="384">
        <v>989.71666666666681</v>
      </c>
      <c r="G390" s="384">
        <v>979.43333333333362</v>
      </c>
      <c r="H390" s="384">
        <v>1037.0333333333335</v>
      </c>
      <c r="I390" s="384">
        <v>1047.3166666666666</v>
      </c>
      <c r="J390" s="384">
        <v>1065.8333333333335</v>
      </c>
      <c r="K390" s="383">
        <v>1028.8</v>
      </c>
      <c r="L390" s="383">
        <v>1000</v>
      </c>
      <c r="M390" s="383">
        <v>1.4073899999999999</v>
      </c>
      <c r="N390" s="1"/>
      <c r="O390" s="1"/>
    </row>
    <row r="391" spans="1:15" ht="12.75" customHeight="1">
      <c r="A391" s="31">
        <v>381</v>
      </c>
      <c r="B391" s="382" t="s">
        <v>489</v>
      </c>
      <c r="C391" s="383">
        <v>1917.45</v>
      </c>
      <c r="D391" s="384">
        <v>1925</v>
      </c>
      <c r="E391" s="384">
        <v>1905</v>
      </c>
      <c r="F391" s="384">
        <v>1892.55</v>
      </c>
      <c r="G391" s="384">
        <v>1872.55</v>
      </c>
      <c r="H391" s="384">
        <v>1937.45</v>
      </c>
      <c r="I391" s="384">
        <v>1957.45</v>
      </c>
      <c r="J391" s="384">
        <v>1969.9</v>
      </c>
      <c r="K391" s="383">
        <v>1945</v>
      </c>
      <c r="L391" s="383">
        <v>1912.55</v>
      </c>
      <c r="M391" s="383">
        <v>7.9579999999999998E-2</v>
      </c>
      <c r="N391" s="1"/>
      <c r="O391" s="1"/>
    </row>
    <row r="392" spans="1:15" ht="12.75" customHeight="1">
      <c r="A392" s="31">
        <v>382</v>
      </c>
      <c r="B392" s="382" t="s">
        <v>185</v>
      </c>
      <c r="C392" s="383">
        <v>132.75</v>
      </c>
      <c r="D392" s="384">
        <v>130.58333333333334</v>
      </c>
      <c r="E392" s="384">
        <v>126.91666666666669</v>
      </c>
      <c r="F392" s="384">
        <v>121.08333333333334</v>
      </c>
      <c r="G392" s="384">
        <v>117.41666666666669</v>
      </c>
      <c r="H392" s="384">
        <v>136.41666666666669</v>
      </c>
      <c r="I392" s="384">
        <v>140.08333333333337</v>
      </c>
      <c r="J392" s="384">
        <v>145.91666666666669</v>
      </c>
      <c r="K392" s="383">
        <v>134.25</v>
      </c>
      <c r="L392" s="383">
        <v>124.75</v>
      </c>
      <c r="M392" s="383">
        <v>687.72515999999996</v>
      </c>
      <c r="N392" s="1"/>
      <c r="O392" s="1"/>
    </row>
    <row r="393" spans="1:15" ht="12.75" customHeight="1">
      <c r="A393" s="31">
        <v>383</v>
      </c>
      <c r="B393" s="382" t="s">
        <v>488</v>
      </c>
      <c r="C393" s="383">
        <v>77.2</v>
      </c>
      <c r="D393" s="384">
        <v>77.25</v>
      </c>
      <c r="E393" s="384">
        <v>75.8</v>
      </c>
      <c r="F393" s="384">
        <v>74.399999999999991</v>
      </c>
      <c r="G393" s="384">
        <v>72.949999999999989</v>
      </c>
      <c r="H393" s="384">
        <v>78.650000000000006</v>
      </c>
      <c r="I393" s="384">
        <v>80.099999999999994</v>
      </c>
      <c r="J393" s="384">
        <v>81.500000000000014</v>
      </c>
      <c r="K393" s="383">
        <v>78.7</v>
      </c>
      <c r="L393" s="383">
        <v>75.849999999999994</v>
      </c>
      <c r="M393" s="383">
        <v>16.69171</v>
      </c>
      <c r="N393" s="1"/>
      <c r="O393" s="1"/>
    </row>
    <row r="394" spans="1:15" ht="12.75" customHeight="1">
      <c r="A394" s="31">
        <v>384</v>
      </c>
      <c r="B394" s="382" t="s">
        <v>186</v>
      </c>
      <c r="C394" s="383">
        <v>135.30000000000001</v>
      </c>
      <c r="D394" s="384">
        <v>134.81666666666666</v>
      </c>
      <c r="E394" s="384">
        <v>133.78333333333333</v>
      </c>
      <c r="F394" s="384">
        <v>132.26666666666668</v>
      </c>
      <c r="G394" s="384">
        <v>131.23333333333335</v>
      </c>
      <c r="H394" s="384">
        <v>136.33333333333331</v>
      </c>
      <c r="I394" s="384">
        <v>137.36666666666662</v>
      </c>
      <c r="J394" s="384">
        <v>138.8833333333333</v>
      </c>
      <c r="K394" s="383">
        <v>135.85</v>
      </c>
      <c r="L394" s="383">
        <v>133.30000000000001</v>
      </c>
      <c r="M394" s="383">
        <v>41.205669999999998</v>
      </c>
      <c r="N394" s="1"/>
      <c r="O394" s="1"/>
    </row>
    <row r="395" spans="1:15" ht="12.75" customHeight="1">
      <c r="A395" s="31">
        <v>385</v>
      </c>
      <c r="B395" s="382" t="s">
        <v>490</v>
      </c>
      <c r="C395" s="383">
        <v>146.80000000000001</v>
      </c>
      <c r="D395" s="384">
        <v>147.05000000000001</v>
      </c>
      <c r="E395" s="384">
        <v>144.70000000000002</v>
      </c>
      <c r="F395" s="384">
        <v>142.6</v>
      </c>
      <c r="G395" s="384">
        <v>140.25</v>
      </c>
      <c r="H395" s="384">
        <v>149.15000000000003</v>
      </c>
      <c r="I395" s="384">
        <v>151.50000000000006</v>
      </c>
      <c r="J395" s="384">
        <v>153.60000000000005</v>
      </c>
      <c r="K395" s="383">
        <v>149.4</v>
      </c>
      <c r="L395" s="383">
        <v>144.94999999999999</v>
      </c>
      <c r="M395" s="383">
        <v>20.631309999999999</v>
      </c>
      <c r="N395" s="1"/>
      <c r="O395" s="1"/>
    </row>
    <row r="396" spans="1:15" ht="12.75" customHeight="1">
      <c r="A396" s="31">
        <v>386</v>
      </c>
      <c r="B396" s="382" t="s">
        <v>491</v>
      </c>
      <c r="C396" s="383">
        <v>1321.15</v>
      </c>
      <c r="D396" s="384">
        <v>1318.05</v>
      </c>
      <c r="E396" s="384">
        <v>1304.0999999999999</v>
      </c>
      <c r="F396" s="384">
        <v>1287.05</v>
      </c>
      <c r="G396" s="384">
        <v>1273.0999999999999</v>
      </c>
      <c r="H396" s="384">
        <v>1335.1</v>
      </c>
      <c r="I396" s="384">
        <v>1349.0500000000002</v>
      </c>
      <c r="J396" s="384">
        <v>1366.1</v>
      </c>
      <c r="K396" s="383">
        <v>1332</v>
      </c>
      <c r="L396" s="383">
        <v>1301</v>
      </c>
      <c r="M396" s="383">
        <v>1.65425</v>
      </c>
      <c r="N396" s="1"/>
      <c r="O396" s="1"/>
    </row>
    <row r="397" spans="1:15" ht="12.75" customHeight="1">
      <c r="A397" s="31">
        <v>387</v>
      </c>
      <c r="B397" s="382" t="s">
        <v>187</v>
      </c>
      <c r="C397" s="383">
        <v>2403.85</v>
      </c>
      <c r="D397" s="384">
        <v>2391.7833333333333</v>
      </c>
      <c r="E397" s="384">
        <v>2375.6166666666668</v>
      </c>
      <c r="F397" s="384">
        <v>2347.3833333333337</v>
      </c>
      <c r="G397" s="384">
        <v>2331.2166666666672</v>
      </c>
      <c r="H397" s="384">
        <v>2420.0166666666664</v>
      </c>
      <c r="I397" s="384">
        <v>2436.1833333333334</v>
      </c>
      <c r="J397" s="384">
        <v>2464.4166666666661</v>
      </c>
      <c r="K397" s="383">
        <v>2407.9499999999998</v>
      </c>
      <c r="L397" s="383">
        <v>2363.5500000000002</v>
      </c>
      <c r="M397" s="383">
        <v>25.02073</v>
      </c>
      <c r="N397" s="1"/>
      <c r="O397" s="1"/>
    </row>
    <row r="398" spans="1:15" ht="12.75" customHeight="1">
      <c r="A398" s="31">
        <v>388</v>
      </c>
      <c r="B398" s="382" t="s">
        <v>856</v>
      </c>
      <c r="C398" s="383">
        <v>369.75</v>
      </c>
      <c r="D398" s="384">
        <v>369.61666666666662</v>
      </c>
      <c r="E398" s="384">
        <v>366.18333333333322</v>
      </c>
      <c r="F398" s="384">
        <v>362.61666666666662</v>
      </c>
      <c r="G398" s="384">
        <v>359.18333333333322</v>
      </c>
      <c r="H398" s="384">
        <v>373.18333333333322</v>
      </c>
      <c r="I398" s="384">
        <v>376.61666666666662</v>
      </c>
      <c r="J398" s="384">
        <v>380.18333333333322</v>
      </c>
      <c r="K398" s="383">
        <v>373.05</v>
      </c>
      <c r="L398" s="383">
        <v>366.05</v>
      </c>
      <c r="M398" s="383">
        <v>1.4083000000000001</v>
      </c>
      <c r="N398" s="1"/>
      <c r="O398" s="1"/>
    </row>
    <row r="399" spans="1:15" ht="12.75" customHeight="1">
      <c r="A399" s="31">
        <v>389</v>
      </c>
      <c r="B399" s="382" t="s">
        <v>482</v>
      </c>
      <c r="C399" s="383">
        <v>271.55</v>
      </c>
      <c r="D399" s="384">
        <v>269.28333333333336</v>
      </c>
      <c r="E399" s="384">
        <v>266.36666666666673</v>
      </c>
      <c r="F399" s="384">
        <v>261.18333333333339</v>
      </c>
      <c r="G399" s="384">
        <v>258.26666666666677</v>
      </c>
      <c r="H399" s="384">
        <v>274.4666666666667</v>
      </c>
      <c r="I399" s="384">
        <v>277.38333333333333</v>
      </c>
      <c r="J399" s="384">
        <v>282.56666666666666</v>
      </c>
      <c r="K399" s="383">
        <v>272.2</v>
      </c>
      <c r="L399" s="383">
        <v>264.10000000000002</v>
      </c>
      <c r="M399" s="383">
        <v>1.72702</v>
      </c>
      <c r="N399" s="1"/>
      <c r="O399" s="1"/>
    </row>
    <row r="400" spans="1:15" ht="12.75" customHeight="1">
      <c r="A400" s="31">
        <v>390</v>
      </c>
      <c r="B400" s="382" t="s">
        <v>492</v>
      </c>
      <c r="C400" s="383">
        <v>1327.9</v>
      </c>
      <c r="D400" s="384">
        <v>1316.8166666666666</v>
      </c>
      <c r="E400" s="384">
        <v>1296.0833333333333</v>
      </c>
      <c r="F400" s="384">
        <v>1264.2666666666667</v>
      </c>
      <c r="G400" s="384">
        <v>1243.5333333333333</v>
      </c>
      <c r="H400" s="384">
        <v>1348.6333333333332</v>
      </c>
      <c r="I400" s="384">
        <v>1369.3666666666668</v>
      </c>
      <c r="J400" s="384">
        <v>1401.1833333333332</v>
      </c>
      <c r="K400" s="383">
        <v>1337.55</v>
      </c>
      <c r="L400" s="383">
        <v>1285</v>
      </c>
      <c r="M400" s="383">
        <v>0.86929999999999996</v>
      </c>
      <c r="N400" s="1"/>
      <c r="O400" s="1"/>
    </row>
    <row r="401" spans="1:15" ht="12.75" customHeight="1">
      <c r="A401" s="31">
        <v>391</v>
      </c>
      <c r="B401" s="382" t="s">
        <v>493</v>
      </c>
      <c r="C401" s="383">
        <v>1804.2</v>
      </c>
      <c r="D401" s="384">
        <v>1797.7333333333333</v>
      </c>
      <c r="E401" s="384">
        <v>1777.4666666666667</v>
      </c>
      <c r="F401" s="384">
        <v>1750.7333333333333</v>
      </c>
      <c r="G401" s="384">
        <v>1730.4666666666667</v>
      </c>
      <c r="H401" s="384">
        <v>1824.4666666666667</v>
      </c>
      <c r="I401" s="384">
        <v>1844.7333333333336</v>
      </c>
      <c r="J401" s="384">
        <v>1871.4666666666667</v>
      </c>
      <c r="K401" s="383">
        <v>1818</v>
      </c>
      <c r="L401" s="383">
        <v>1771</v>
      </c>
      <c r="M401" s="383">
        <v>1.4827900000000001</v>
      </c>
      <c r="N401" s="1"/>
      <c r="O401" s="1"/>
    </row>
    <row r="402" spans="1:15" ht="12.75" customHeight="1">
      <c r="A402" s="31">
        <v>392</v>
      </c>
      <c r="B402" s="382" t="s">
        <v>484</v>
      </c>
      <c r="C402" s="383">
        <v>35.299999999999997</v>
      </c>
      <c r="D402" s="384">
        <v>35.216666666666661</v>
      </c>
      <c r="E402" s="384">
        <v>34.883333333333326</v>
      </c>
      <c r="F402" s="384">
        <v>34.466666666666661</v>
      </c>
      <c r="G402" s="384">
        <v>34.133333333333326</v>
      </c>
      <c r="H402" s="384">
        <v>35.633333333333326</v>
      </c>
      <c r="I402" s="384">
        <v>35.966666666666654</v>
      </c>
      <c r="J402" s="384">
        <v>36.383333333333326</v>
      </c>
      <c r="K402" s="383">
        <v>35.549999999999997</v>
      </c>
      <c r="L402" s="383">
        <v>34.799999999999997</v>
      </c>
      <c r="M402" s="383">
        <v>34.376139999999999</v>
      </c>
      <c r="N402" s="1"/>
      <c r="O402" s="1"/>
    </row>
    <row r="403" spans="1:15" ht="12.75" customHeight="1">
      <c r="A403" s="31">
        <v>393</v>
      </c>
      <c r="B403" s="382" t="s">
        <v>188</v>
      </c>
      <c r="C403" s="383">
        <v>110.1</v>
      </c>
      <c r="D403" s="384">
        <v>109.25</v>
      </c>
      <c r="E403" s="384">
        <v>107.9</v>
      </c>
      <c r="F403" s="384">
        <v>105.7</v>
      </c>
      <c r="G403" s="384">
        <v>104.35000000000001</v>
      </c>
      <c r="H403" s="384">
        <v>111.45</v>
      </c>
      <c r="I403" s="384">
        <v>112.8</v>
      </c>
      <c r="J403" s="384">
        <v>115</v>
      </c>
      <c r="K403" s="383">
        <v>110.6</v>
      </c>
      <c r="L403" s="383">
        <v>107.05</v>
      </c>
      <c r="M403" s="383">
        <v>246.78644</v>
      </c>
      <c r="N403" s="1"/>
      <c r="O403" s="1"/>
    </row>
    <row r="404" spans="1:15" ht="12.75" customHeight="1">
      <c r="A404" s="31">
        <v>394</v>
      </c>
      <c r="B404" s="382" t="s">
        <v>276</v>
      </c>
      <c r="C404" s="383">
        <v>7778.85</v>
      </c>
      <c r="D404" s="384">
        <v>7813.6166666666659</v>
      </c>
      <c r="E404" s="384">
        <v>7728.2333333333318</v>
      </c>
      <c r="F404" s="384">
        <v>7677.6166666666659</v>
      </c>
      <c r="G404" s="384">
        <v>7592.2333333333318</v>
      </c>
      <c r="H404" s="384">
        <v>7864.2333333333318</v>
      </c>
      <c r="I404" s="384">
        <v>7949.616666666665</v>
      </c>
      <c r="J404" s="384">
        <v>8000.2333333333318</v>
      </c>
      <c r="K404" s="383">
        <v>7899</v>
      </c>
      <c r="L404" s="383">
        <v>7763</v>
      </c>
      <c r="M404" s="383">
        <v>4.9660000000000003E-2</v>
      </c>
      <c r="N404" s="1"/>
      <c r="O404" s="1"/>
    </row>
    <row r="405" spans="1:15" ht="12.75" customHeight="1">
      <c r="A405" s="31">
        <v>395</v>
      </c>
      <c r="B405" s="382" t="s">
        <v>275</v>
      </c>
      <c r="C405" s="383">
        <v>928</v>
      </c>
      <c r="D405" s="384">
        <v>927.4666666666667</v>
      </c>
      <c r="E405" s="384">
        <v>923.13333333333344</v>
      </c>
      <c r="F405" s="384">
        <v>918.26666666666677</v>
      </c>
      <c r="G405" s="384">
        <v>913.93333333333351</v>
      </c>
      <c r="H405" s="384">
        <v>932.33333333333337</v>
      </c>
      <c r="I405" s="384">
        <v>936.66666666666663</v>
      </c>
      <c r="J405" s="384">
        <v>941.5333333333333</v>
      </c>
      <c r="K405" s="383">
        <v>931.8</v>
      </c>
      <c r="L405" s="383">
        <v>922.6</v>
      </c>
      <c r="M405" s="383">
        <v>7.1744000000000003</v>
      </c>
      <c r="N405" s="1"/>
      <c r="O405" s="1"/>
    </row>
    <row r="406" spans="1:15" ht="12.75" customHeight="1">
      <c r="A406" s="31">
        <v>396</v>
      </c>
      <c r="B406" s="382" t="s">
        <v>189</v>
      </c>
      <c r="C406" s="383">
        <v>1209.4000000000001</v>
      </c>
      <c r="D406" s="384">
        <v>1206.6166666666668</v>
      </c>
      <c r="E406" s="384">
        <v>1198.7833333333335</v>
      </c>
      <c r="F406" s="384">
        <v>1188.1666666666667</v>
      </c>
      <c r="G406" s="384">
        <v>1180.3333333333335</v>
      </c>
      <c r="H406" s="384">
        <v>1217.2333333333336</v>
      </c>
      <c r="I406" s="384">
        <v>1225.0666666666666</v>
      </c>
      <c r="J406" s="384">
        <v>1235.6833333333336</v>
      </c>
      <c r="K406" s="383">
        <v>1214.45</v>
      </c>
      <c r="L406" s="383">
        <v>1196</v>
      </c>
      <c r="M406" s="383">
        <v>9.2528100000000002</v>
      </c>
      <c r="N406" s="1"/>
      <c r="O406" s="1"/>
    </row>
    <row r="407" spans="1:15" ht="12.75" customHeight="1">
      <c r="A407" s="31">
        <v>397</v>
      </c>
      <c r="B407" s="382" t="s">
        <v>190</v>
      </c>
      <c r="C407" s="383">
        <v>470.8</v>
      </c>
      <c r="D407" s="384">
        <v>467.63333333333338</v>
      </c>
      <c r="E407" s="384">
        <v>463.26666666666677</v>
      </c>
      <c r="F407" s="384">
        <v>455.73333333333341</v>
      </c>
      <c r="G407" s="384">
        <v>451.36666666666679</v>
      </c>
      <c r="H407" s="384">
        <v>475.16666666666674</v>
      </c>
      <c r="I407" s="384">
        <v>479.53333333333342</v>
      </c>
      <c r="J407" s="384">
        <v>487.06666666666672</v>
      </c>
      <c r="K407" s="383">
        <v>472</v>
      </c>
      <c r="L407" s="383">
        <v>460.1</v>
      </c>
      <c r="M407" s="383">
        <v>131.24509</v>
      </c>
      <c r="N407" s="1"/>
      <c r="O407" s="1"/>
    </row>
    <row r="408" spans="1:15" ht="12.75" customHeight="1">
      <c r="A408" s="31">
        <v>398</v>
      </c>
      <c r="B408" s="382" t="s">
        <v>497</v>
      </c>
      <c r="C408" s="383">
        <v>9150.4500000000007</v>
      </c>
      <c r="D408" s="384">
        <v>9061.6</v>
      </c>
      <c r="E408" s="384">
        <v>8873.2000000000007</v>
      </c>
      <c r="F408" s="384">
        <v>8595.9500000000007</v>
      </c>
      <c r="G408" s="384">
        <v>8407.5500000000011</v>
      </c>
      <c r="H408" s="384">
        <v>9338.85</v>
      </c>
      <c r="I408" s="384">
        <v>9527.2499999999982</v>
      </c>
      <c r="J408" s="384">
        <v>9804.5</v>
      </c>
      <c r="K408" s="383">
        <v>9250</v>
      </c>
      <c r="L408" s="383">
        <v>8784.35</v>
      </c>
      <c r="M408" s="383">
        <v>0.34669</v>
      </c>
      <c r="N408" s="1"/>
      <c r="O408" s="1"/>
    </row>
    <row r="409" spans="1:15" ht="12.75" customHeight="1">
      <c r="A409" s="31">
        <v>399</v>
      </c>
      <c r="B409" s="382" t="s">
        <v>498</v>
      </c>
      <c r="C409" s="383">
        <v>109.25</v>
      </c>
      <c r="D409" s="384">
        <v>109.41666666666667</v>
      </c>
      <c r="E409" s="384">
        <v>105.83333333333334</v>
      </c>
      <c r="F409" s="384">
        <v>102.41666666666667</v>
      </c>
      <c r="G409" s="384">
        <v>98.833333333333343</v>
      </c>
      <c r="H409" s="384">
        <v>112.83333333333334</v>
      </c>
      <c r="I409" s="384">
        <v>116.41666666666669</v>
      </c>
      <c r="J409" s="384">
        <v>119.83333333333334</v>
      </c>
      <c r="K409" s="383">
        <v>113</v>
      </c>
      <c r="L409" s="383">
        <v>106</v>
      </c>
      <c r="M409" s="383">
        <v>13.836270000000001</v>
      </c>
      <c r="N409" s="1"/>
      <c r="O409" s="1"/>
    </row>
    <row r="410" spans="1:15" ht="12.75" customHeight="1">
      <c r="A410" s="31">
        <v>400</v>
      </c>
      <c r="B410" s="382" t="s">
        <v>503</v>
      </c>
      <c r="C410" s="383">
        <v>139.9</v>
      </c>
      <c r="D410" s="384">
        <v>139.01666666666668</v>
      </c>
      <c r="E410" s="384">
        <v>135.68333333333337</v>
      </c>
      <c r="F410" s="384">
        <v>131.4666666666667</v>
      </c>
      <c r="G410" s="384">
        <v>128.13333333333338</v>
      </c>
      <c r="H410" s="384">
        <v>143.23333333333335</v>
      </c>
      <c r="I410" s="384">
        <v>146.56666666666666</v>
      </c>
      <c r="J410" s="384">
        <v>150.78333333333333</v>
      </c>
      <c r="K410" s="383">
        <v>142.35</v>
      </c>
      <c r="L410" s="383">
        <v>134.80000000000001</v>
      </c>
      <c r="M410" s="383">
        <v>21.55162</v>
      </c>
      <c r="N410" s="1"/>
      <c r="O410" s="1"/>
    </row>
    <row r="411" spans="1:15" ht="12.75" customHeight="1">
      <c r="A411" s="31">
        <v>401</v>
      </c>
      <c r="B411" s="382" t="s">
        <v>499</v>
      </c>
      <c r="C411" s="383">
        <v>162.65</v>
      </c>
      <c r="D411" s="384">
        <v>163.76666666666668</v>
      </c>
      <c r="E411" s="384">
        <v>160.63333333333335</v>
      </c>
      <c r="F411" s="384">
        <v>158.61666666666667</v>
      </c>
      <c r="G411" s="384">
        <v>155.48333333333335</v>
      </c>
      <c r="H411" s="384">
        <v>165.78333333333336</v>
      </c>
      <c r="I411" s="384">
        <v>168.91666666666669</v>
      </c>
      <c r="J411" s="384">
        <v>170.93333333333337</v>
      </c>
      <c r="K411" s="383">
        <v>166.9</v>
      </c>
      <c r="L411" s="383">
        <v>161.75</v>
      </c>
      <c r="M411" s="383">
        <v>19.22223</v>
      </c>
      <c r="N411" s="1"/>
      <c r="O411" s="1"/>
    </row>
    <row r="412" spans="1:15" ht="12.75" customHeight="1">
      <c r="A412" s="31">
        <v>402</v>
      </c>
      <c r="B412" s="382" t="s">
        <v>501</v>
      </c>
      <c r="C412" s="383">
        <v>3237.8</v>
      </c>
      <c r="D412" s="384">
        <v>3252.6166666666668</v>
      </c>
      <c r="E412" s="384">
        <v>3198.2333333333336</v>
      </c>
      <c r="F412" s="384">
        <v>3158.666666666667</v>
      </c>
      <c r="G412" s="384">
        <v>3104.2833333333338</v>
      </c>
      <c r="H412" s="384">
        <v>3292.1833333333334</v>
      </c>
      <c r="I412" s="384">
        <v>3346.5666666666666</v>
      </c>
      <c r="J412" s="384">
        <v>3386.1333333333332</v>
      </c>
      <c r="K412" s="383">
        <v>3307</v>
      </c>
      <c r="L412" s="383">
        <v>3213.05</v>
      </c>
      <c r="M412" s="383">
        <v>0.26332</v>
      </c>
      <c r="N412" s="1"/>
      <c r="O412" s="1"/>
    </row>
    <row r="413" spans="1:15" ht="12.75" customHeight="1">
      <c r="A413" s="31">
        <v>403</v>
      </c>
      <c r="B413" s="382" t="s">
        <v>500</v>
      </c>
      <c r="C413" s="383">
        <v>355.8</v>
      </c>
      <c r="D413" s="384">
        <v>357.95</v>
      </c>
      <c r="E413" s="384">
        <v>351.4</v>
      </c>
      <c r="F413" s="384">
        <v>347</v>
      </c>
      <c r="G413" s="384">
        <v>340.45</v>
      </c>
      <c r="H413" s="384">
        <v>362.34999999999997</v>
      </c>
      <c r="I413" s="384">
        <v>368.90000000000003</v>
      </c>
      <c r="J413" s="384">
        <v>373.29999999999995</v>
      </c>
      <c r="K413" s="383">
        <v>364.5</v>
      </c>
      <c r="L413" s="383">
        <v>353.55</v>
      </c>
      <c r="M413" s="383">
        <v>2.5381300000000002</v>
      </c>
      <c r="N413" s="1"/>
      <c r="O413" s="1"/>
    </row>
    <row r="414" spans="1:15" ht="12.75" customHeight="1">
      <c r="A414" s="31">
        <v>404</v>
      </c>
      <c r="B414" s="382" t="s">
        <v>502</v>
      </c>
      <c r="C414" s="383">
        <v>593.45000000000005</v>
      </c>
      <c r="D414" s="384">
        <v>578.13333333333333</v>
      </c>
      <c r="E414" s="384">
        <v>552.31666666666661</v>
      </c>
      <c r="F414" s="384">
        <v>511.18333333333328</v>
      </c>
      <c r="G414" s="384">
        <v>485.36666666666656</v>
      </c>
      <c r="H414" s="384">
        <v>619.26666666666665</v>
      </c>
      <c r="I414" s="384">
        <v>645.08333333333348</v>
      </c>
      <c r="J414" s="384">
        <v>686.2166666666667</v>
      </c>
      <c r="K414" s="383">
        <v>603.95000000000005</v>
      </c>
      <c r="L414" s="383">
        <v>537</v>
      </c>
      <c r="M414" s="383">
        <v>8.2495700000000003</v>
      </c>
      <c r="N414" s="1"/>
      <c r="O414" s="1"/>
    </row>
    <row r="415" spans="1:15" ht="12.75" customHeight="1">
      <c r="A415" s="31">
        <v>405</v>
      </c>
      <c r="B415" s="382" t="s">
        <v>191</v>
      </c>
      <c r="C415" s="383">
        <v>27247.4</v>
      </c>
      <c r="D415" s="384">
        <v>27162.416666666668</v>
      </c>
      <c r="E415" s="384">
        <v>26974.983333333337</v>
      </c>
      <c r="F415" s="384">
        <v>26702.566666666669</v>
      </c>
      <c r="G415" s="384">
        <v>26515.133333333339</v>
      </c>
      <c r="H415" s="384">
        <v>27434.833333333336</v>
      </c>
      <c r="I415" s="384">
        <v>27622.266666666663</v>
      </c>
      <c r="J415" s="384">
        <v>27894.683333333334</v>
      </c>
      <c r="K415" s="383">
        <v>27349.85</v>
      </c>
      <c r="L415" s="383">
        <v>26890</v>
      </c>
      <c r="M415" s="383">
        <v>0.19536999999999999</v>
      </c>
      <c r="N415" s="1"/>
      <c r="O415" s="1"/>
    </row>
    <row r="416" spans="1:15" ht="12.75" customHeight="1">
      <c r="A416" s="31">
        <v>406</v>
      </c>
      <c r="B416" s="382" t="s">
        <v>504</v>
      </c>
      <c r="C416" s="383">
        <v>1821.75</v>
      </c>
      <c r="D416" s="384">
        <v>1806.0833333333333</v>
      </c>
      <c r="E416" s="384">
        <v>1783.4666666666665</v>
      </c>
      <c r="F416" s="384">
        <v>1745.1833333333332</v>
      </c>
      <c r="G416" s="384">
        <v>1722.5666666666664</v>
      </c>
      <c r="H416" s="384">
        <v>1844.3666666666666</v>
      </c>
      <c r="I416" s="384">
        <v>1866.9833333333333</v>
      </c>
      <c r="J416" s="384">
        <v>1905.2666666666667</v>
      </c>
      <c r="K416" s="383">
        <v>1828.7</v>
      </c>
      <c r="L416" s="383">
        <v>1767.8</v>
      </c>
      <c r="M416" s="383">
        <v>0.36515999999999998</v>
      </c>
      <c r="N416" s="1"/>
      <c r="O416" s="1"/>
    </row>
    <row r="417" spans="1:15" ht="12.75" customHeight="1">
      <c r="A417" s="31">
        <v>407</v>
      </c>
      <c r="B417" s="382" t="s">
        <v>192</v>
      </c>
      <c r="C417" s="383">
        <v>2366.8000000000002</v>
      </c>
      <c r="D417" s="384">
        <v>2375.4</v>
      </c>
      <c r="E417" s="384">
        <v>2351.4</v>
      </c>
      <c r="F417" s="384">
        <v>2336</v>
      </c>
      <c r="G417" s="384">
        <v>2312</v>
      </c>
      <c r="H417" s="384">
        <v>2390.8000000000002</v>
      </c>
      <c r="I417" s="384">
        <v>2414.8000000000002</v>
      </c>
      <c r="J417" s="384">
        <v>2430.2000000000003</v>
      </c>
      <c r="K417" s="383">
        <v>2399.4</v>
      </c>
      <c r="L417" s="383">
        <v>2360</v>
      </c>
      <c r="M417" s="383">
        <v>3.0197400000000001</v>
      </c>
      <c r="N417" s="1"/>
      <c r="O417" s="1"/>
    </row>
    <row r="418" spans="1:15" ht="12.75" customHeight="1">
      <c r="A418" s="31">
        <v>408</v>
      </c>
      <c r="B418" s="382" t="s">
        <v>494</v>
      </c>
      <c r="C418" s="383">
        <v>460.2</v>
      </c>
      <c r="D418" s="384">
        <v>460.93333333333339</v>
      </c>
      <c r="E418" s="384">
        <v>450.36666666666679</v>
      </c>
      <c r="F418" s="384">
        <v>440.53333333333342</v>
      </c>
      <c r="G418" s="384">
        <v>429.96666666666681</v>
      </c>
      <c r="H418" s="384">
        <v>470.76666666666677</v>
      </c>
      <c r="I418" s="384">
        <v>481.33333333333337</v>
      </c>
      <c r="J418" s="384">
        <v>491.16666666666674</v>
      </c>
      <c r="K418" s="383">
        <v>471.5</v>
      </c>
      <c r="L418" s="383">
        <v>451.1</v>
      </c>
      <c r="M418" s="383">
        <v>1.2976300000000001</v>
      </c>
      <c r="N418" s="1"/>
      <c r="O418" s="1"/>
    </row>
    <row r="419" spans="1:15" ht="12.75" customHeight="1">
      <c r="A419" s="31">
        <v>409</v>
      </c>
      <c r="B419" s="382" t="s">
        <v>495</v>
      </c>
      <c r="C419" s="383">
        <v>30.95</v>
      </c>
      <c r="D419" s="384">
        <v>31.033333333333331</v>
      </c>
      <c r="E419" s="384">
        <v>30.816666666666663</v>
      </c>
      <c r="F419" s="384">
        <v>30.68333333333333</v>
      </c>
      <c r="G419" s="384">
        <v>30.466666666666661</v>
      </c>
      <c r="H419" s="384">
        <v>31.166666666666664</v>
      </c>
      <c r="I419" s="384">
        <v>31.383333333333333</v>
      </c>
      <c r="J419" s="384">
        <v>31.516666666666666</v>
      </c>
      <c r="K419" s="383">
        <v>31.25</v>
      </c>
      <c r="L419" s="383">
        <v>30.9</v>
      </c>
      <c r="M419" s="383">
        <v>33.257510000000003</v>
      </c>
      <c r="N419" s="1"/>
      <c r="O419" s="1"/>
    </row>
    <row r="420" spans="1:15" ht="12.75" customHeight="1">
      <c r="A420" s="31">
        <v>410</v>
      </c>
      <c r="B420" s="382" t="s">
        <v>496</v>
      </c>
      <c r="C420" s="383">
        <v>3754.55</v>
      </c>
      <c r="D420" s="384">
        <v>3766.4166666666665</v>
      </c>
      <c r="E420" s="384">
        <v>3703.1333333333332</v>
      </c>
      <c r="F420" s="384">
        <v>3651.7166666666667</v>
      </c>
      <c r="G420" s="384">
        <v>3588.4333333333334</v>
      </c>
      <c r="H420" s="384">
        <v>3817.833333333333</v>
      </c>
      <c r="I420" s="384">
        <v>3881.1166666666668</v>
      </c>
      <c r="J420" s="384">
        <v>3932.5333333333328</v>
      </c>
      <c r="K420" s="383">
        <v>3829.7</v>
      </c>
      <c r="L420" s="383">
        <v>3715</v>
      </c>
      <c r="M420" s="383">
        <v>0.37459999999999999</v>
      </c>
      <c r="N420" s="1"/>
      <c r="O420" s="1"/>
    </row>
    <row r="421" spans="1:15" ht="12.75" customHeight="1">
      <c r="A421" s="31">
        <v>411</v>
      </c>
      <c r="B421" s="382" t="s">
        <v>505</v>
      </c>
      <c r="C421" s="383">
        <v>887.35</v>
      </c>
      <c r="D421" s="384">
        <v>889.7833333333333</v>
      </c>
      <c r="E421" s="384">
        <v>877.56666666666661</v>
      </c>
      <c r="F421" s="384">
        <v>867.7833333333333</v>
      </c>
      <c r="G421" s="384">
        <v>855.56666666666661</v>
      </c>
      <c r="H421" s="384">
        <v>899.56666666666661</v>
      </c>
      <c r="I421" s="384">
        <v>911.7833333333333</v>
      </c>
      <c r="J421" s="384">
        <v>921.56666666666661</v>
      </c>
      <c r="K421" s="383">
        <v>902</v>
      </c>
      <c r="L421" s="383">
        <v>880</v>
      </c>
      <c r="M421" s="383">
        <v>3.2189700000000001</v>
      </c>
      <c r="N421" s="1"/>
      <c r="O421" s="1"/>
    </row>
    <row r="422" spans="1:15" ht="12.75" customHeight="1">
      <c r="A422" s="31">
        <v>412</v>
      </c>
      <c r="B422" s="382" t="s">
        <v>507</v>
      </c>
      <c r="C422" s="383">
        <v>1092.55</v>
      </c>
      <c r="D422" s="384">
        <v>1112.8</v>
      </c>
      <c r="E422" s="384">
        <v>1010.5999999999999</v>
      </c>
      <c r="F422" s="384">
        <v>928.64999999999986</v>
      </c>
      <c r="G422" s="384">
        <v>826.44999999999982</v>
      </c>
      <c r="H422" s="384">
        <v>1194.75</v>
      </c>
      <c r="I422" s="384">
        <v>1296.9500000000003</v>
      </c>
      <c r="J422" s="384">
        <v>1378.9</v>
      </c>
      <c r="K422" s="383">
        <v>1215</v>
      </c>
      <c r="L422" s="383">
        <v>1030.8499999999999</v>
      </c>
      <c r="M422" s="383">
        <v>16.770800000000001</v>
      </c>
      <c r="N422" s="1"/>
      <c r="O422" s="1"/>
    </row>
    <row r="423" spans="1:15" ht="12.75" customHeight="1">
      <c r="A423" s="31">
        <v>413</v>
      </c>
      <c r="B423" s="382" t="s">
        <v>506</v>
      </c>
      <c r="C423" s="383">
        <v>2388.8000000000002</v>
      </c>
      <c r="D423" s="384">
        <v>2393.2833333333333</v>
      </c>
      <c r="E423" s="384">
        <v>2357.5666666666666</v>
      </c>
      <c r="F423" s="384">
        <v>2326.3333333333335</v>
      </c>
      <c r="G423" s="384">
        <v>2290.6166666666668</v>
      </c>
      <c r="H423" s="384">
        <v>2424.5166666666664</v>
      </c>
      <c r="I423" s="384">
        <v>2460.2333333333327</v>
      </c>
      <c r="J423" s="384">
        <v>2491.4666666666662</v>
      </c>
      <c r="K423" s="383">
        <v>2429</v>
      </c>
      <c r="L423" s="383">
        <v>2362.0500000000002</v>
      </c>
      <c r="M423" s="383">
        <v>0.99236999999999997</v>
      </c>
      <c r="N423" s="1"/>
      <c r="O423" s="1"/>
    </row>
    <row r="424" spans="1:15" ht="12.75" customHeight="1">
      <c r="A424" s="31">
        <v>414</v>
      </c>
      <c r="B424" s="382" t="s">
        <v>508</v>
      </c>
      <c r="C424" s="383">
        <v>866.5</v>
      </c>
      <c r="D424" s="384">
        <v>870.5</v>
      </c>
      <c r="E424" s="384">
        <v>857.1</v>
      </c>
      <c r="F424" s="384">
        <v>847.7</v>
      </c>
      <c r="G424" s="384">
        <v>834.30000000000007</v>
      </c>
      <c r="H424" s="384">
        <v>879.9</v>
      </c>
      <c r="I424" s="384">
        <v>893.30000000000007</v>
      </c>
      <c r="J424" s="384">
        <v>902.69999999999993</v>
      </c>
      <c r="K424" s="383">
        <v>883.9</v>
      </c>
      <c r="L424" s="383">
        <v>861.1</v>
      </c>
      <c r="M424" s="383">
        <v>1.07158</v>
      </c>
      <c r="N424" s="1"/>
      <c r="O424" s="1"/>
    </row>
    <row r="425" spans="1:15" ht="12.75" customHeight="1">
      <c r="A425" s="31">
        <v>415</v>
      </c>
      <c r="B425" s="382" t="s">
        <v>509</v>
      </c>
      <c r="C425" s="383">
        <v>454.65</v>
      </c>
      <c r="D425" s="384">
        <v>455.5333333333333</v>
      </c>
      <c r="E425" s="384">
        <v>446.71666666666658</v>
      </c>
      <c r="F425" s="384">
        <v>438.7833333333333</v>
      </c>
      <c r="G425" s="384">
        <v>429.96666666666658</v>
      </c>
      <c r="H425" s="384">
        <v>463.46666666666658</v>
      </c>
      <c r="I425" s="384">
        <v>472.2833333333333</v>
      </c>
      <c r="J425" s="384">
        <v>480.21666666666658</v>
      </c>
      <c r="K425" s="383">
        <v>464.35</v>
      </c>
      <c r="L425" s="383">
        <v>447.6</v>
      </c>
      <c r="M425" s="383">
        <v>0.92632999999999999</v>
      </c>
      <c r="N425" s="1"/>
      <c r="O425" s="1"/>
    </row>
    <row r="426" spans="1:15" ht="12.75" customHeight="1">
      <c r="A426" s="31">
        <v>416</v>
      </c>
      <c r="B426" s="382" t="s">
        <v>517</v>
      </c>
      <c r="C426" s="383">
        <v>292</v>
      </c>
      <c r="D426" s="384">
        <v>290.59999999999997</v>
      </c>
      <c r="E426" s="384">
        <v>284.79999999999995</v>
      </c>
      <c r="F426" s="384">
        <v>277.59999999999997</v>
      </c>
      <c r="G426" s="384">
        <v>271.79999999999995</v>
      </c>
      <c r="H426" s="384">
        <v>297.79999999999995</v>
      </c>
      <c r="I426" s="384">
        <v>303.60000000000002</v>
      </c>
      <c r="J426" s="384">
        <v>310.79999999999995</v>
      </c>
      <c r="K426" s="383">
        <v>296.39999999999998</v>
      </c>
      <c r="L426" s="383">
        <v>283.39999999999998</v>
      </c>
      <c r="M426" s="383">
        <v>15.03806</v>
      </c>
      <c r="N426" s="1"/>
      <c r="O426" s="1"/>
    </row>
    <row r="427" spans="1:15" ht="12.75" customHeight="1">
      <c r="A427" s="31">
        <v>417</v>
      </c>
      <c r="B427" s="382" t="s">
        <v>510</v>
      </c>
      <c r="C427" s="383">
        <v>67.849999999999994</v>
      </c>
      <c r="D427" s="384">
        <v>67.25</v>
      </c>
      <c r="E427" s="384">
        <v>66.25</v>
      </c>
      <c r="F427" s="384">
        <v>64.650000000000006</v>
      </c>
      <c r="G427" s="384">
        <v>63.650000000000006</v>
      </c>
      <c r="H427" s="384">
        <v>68.849999999999994</v>
      </c>
      <c r="I427" s="384">
        <v>69.849999999999994</v>
      </c>
      <c r="J427" s="384">
        <v>71.449999999999989</v>
      </c>
      <c r="K427" s="383">
        <v>68.25</v>
      </c>
      <c r="L427" s="383">
        <v>65.650000000000006</v>
      </c>
      <c r="M427" s="383">
        <v>41.750799999999998</v>
      </c>
      <c r="N427" s="1"/>
      <c r="O427" s="1"/>
    </row>
    <row r="428" spans="1:15" ht="12.75" customHeight="1">
      <c r="A428" s="31">
        <v>418</v>
      </c>
      <c r="B428" s="382" t="s">
        <v>193</v>
      </c>
      <c r="C428" s="383">
        <v>2412.5</v>
      </c>
      <c r="D428" s="384">
        <v>2420.85</v>
      </c>
      <c r="E428" s="384">
        <v>2397.6999999999998</v>
      </c>
      <c r="F428" s="384">
        <v>2382.9</v>
      </c>
      <c r="G428" s="384">
        <v>2359.75</v>
      </c>
      <c r="H428" s="384">
        <v>2435.6499999999996</v>
      </c>
      <c r="I428" s="384">
        <v>2458.8000000000002</v>
      </c>
      <c r="J428" s="384">
        <v>2473.5999999999995</v>
      </c>
      <c r="K428" s="383">
        <v>2444</v>
      </c>
      <c r="L428" s="383">
        <v>2406.0500000000002</v>
      </c>
      <c r="M428" s="383">
        <v>3.8513199999999999</v>
      </c>
      <c r="N428" s="1"/>
      <c r="O428" s="1"/>
    </row>
    <row r="429" spans="1:15" ht="12.75" customHeight="1">
      <c r="A429" s="31">
        <v>419</v>
      </c>
      <c r="B429" s="382" t="s">
        <v>194</v>
      </c>
      <c r="C429" s="383">
        <v>1250.75</v>
      </c>
      <c r="D429" s="384">
        <v>1242.1666666666667</v>
      </c>
      <c r="E429" s="384">
        <v>1226.1333333333334</v>
      </c>
      <c r="F429" s="384">
        <v>1201.5166666666667</v>
      </c>
      <c r="G429" s="384">
        <v>1185.4833333333333</v>
      </c>
      <c r="H429" s="384">
        <v>1266.7833333333335</v>
      </c>
      <c r="I429" s="384">
        <v>1282.8166666666668</v>
      </c>
      <c r="J429" s="384">
        <v>1307.4333333333336</v>
      </c>
      <c r="K429" s="383">
        <v>1258.2</v>
      </c>
      <c r="L429" s="383">
        <v>1217.55</v>
      </c>
      <c r="M429" s="383">
        <v>5.7200499999999996</v>
      </c>
      <c r="N429" s="1"/>
      <c r="O429" s="1"/>
    </row>
    <row r="430" spans="1:15" ht="12.75" customHeight="1">
      <c r="A430" s="31">
        <v>420</v>
      </c>
      <c r="B430" s="382" t="s">
        <v>514</v>
      </c>
      <c r="C430" s="383">
        <v>456.25</v>
      </c>
      <c r="D430" s="384">
        <v>455.56666666666666</v>
      </c>
      <c r="E430" s="384">
        <v>447.73333333333335</v>
      </c>
      <c r="F430" s="384">
        <v>439.2166666666667</v>
      </c>
      <c r="G430" s="384">
        <v>431.38333333333338</v>
      </c>
      <c r="H430" s="384">
        <v>464.08333333333331</v>
      </c>
      <c r="I430" s="384">
        <v>471.91666666666669</v>
      </c>
      <c r="J430" s="384">
        <v>480.43333333333328</v>
      </c>
      <c r="K430" s="383">
        <v>463.4</v>
      </c>
      <c r="L430" s="383">
        <v>447.05</v>
      </c>
      <c r="M430" s="383">
        <v>9.9812600000000007</v>
      </c>
      <c r="N430" s="1"/>
      <c r="O430" s="1"/>
    </row>
    <row r="431" spans="1:15" ht="12.75" customHeight="1">
      <c r="A431" s="31">
        <v>421</v>
      </c>
      <c r="B431" s="382" t="s">
        <v>511</v>
      </c>
      <c r="C431" s="383">
        <v>95.6</v>
      </c>
      <c r="D431" s="384">
        <v>95.649999999999991</v>
      </c>
      <c r="E431" s="384">
        <v>94.549999999999983</v>
      </c>
      <c r="F431" s="384">
        <v>93.499999999999986</v>
      </c>
      <c r="G431" s="384">
        <v>92.399999999999977</v>
      </c>
      <c r="H431" s="384">
        <v>96.699999999999989</v>
      </c>
      <c r="I431" s="384">
        <v>97.799999999999983</v>
      </c>
      <c r="J431" s="384">
        <v>98.85</v>
      </c>
      <c r="K431" s="383">
        <v>96.75</v>
      </c>
      <c r="L431" s="383">
        <v>94.6</v>
      </c>
      <c r="M431" s="383">
        <v>1.92761</v>
      </c>
      <c r="N431" s="1"/>
      <c r="O431" s="1"/>
    </row>
    <row r="432" spans="1:15" ht="12.75" customHeight="1">
      <c r="A432" s="31">
        <v>422</v>
      </c>
      <c r="B432" s="382" t="s">
        <v>513</v>
      </c>
      <c r="C432" s="383">
        <v>284.64999999999998</v>
      </c>
      <c r="D432" s="384">
        <v>287.14999999999998</v>
      </c>
      <c r="E432" s="384">
        <v>281.59999999999997</v>
      </c>
      <c r="F432" s="384">
        <v>278.55</v>
      </c>
      <c r="G432" s="384">
        <v>273</v>
      </c>
      <c r="H432" s="384">
        <v>290.19999999999993</v>
      </c>
      <c r="I432" s="384">
        <v>295.74999999999989</v>
      </c>
      <c r="J432" s="384">
        <v>298.7999999999999</v>
      </c>
      <c r="K432" s="383">
        <v>292.7</v>
      </c>
      <c r="L432" s="383">
        <v>284.10000000000002</v>
      </c>
      <c r="M432" s="383">
        <v>9.4278899999999997</v>
      </c>
      <c r="N432" s="1"/>
      <c r="O432" s="1"/>
    </row>
    <row r="433" spans="1:15" ht="12.75" customHeight="1">
      <c r="A433" s="31">
        <v>423</v>
      </c>
      <c r="B433" s="382" t="s">
        <v>515</v>
      </c>
      <c r="C433" s="383">
        <v>561.79999999999995</v>
      </c>
      <c r="D433" s="384">
        <v>562.68333333333328</v>
      </c>
      <c r="E433" s="384">
        <v>557.36666666666656</v>
      </c>
      <c r="F433" s="384">
        <v>552.93333333333328</v>
      </c>
      <c r="G433" s="384">
        <v>547.61666666666656</v>
      </c>
      <c r="H433" s="384">
        <v>567.11666666666656</v>
      </c>
      <c r="I433" s="384">
        <v>572.43333333333339</v>
      </c>
      <c r="J433" s="384">
        <v>576.86666666666656</v>
      </c>
      <c r="K433" s="383">
        <v>568</v>
      </c>
      <c r="L433" s="383">
        <v>558.25</v>
      </c>
      <c r="M433" s="383">
        <v>0.55708000000000002</v>
      </c>
      <c r="N433" s="1"/>
      <c r="O433" s="1"/>
    </row>
    <row r="434" spans="1:15" ht="12.75" customHeight="1">
      <c r="A434" s="31">
        <v>424</v>
      </c>
      <c r="B434" s="382" t="s">
        <v>516</v>
      </c>
      <c r="C434" s="383">
        <v>389.05</v>
      </c>
      <c r="D434" s="384">
        <v>389.34999999999997</v>
      </c>
      <c r="E434" s="384">
        <v>383.99999999999994</v>
      </c>
      <c r="F434" s="384">
        <v>378.95</v>
      </c>
      <c r="G434" s="384">
        <v>373.59999999999997</v>
      </c>
      <c r="H434" s="384">
        <v>394.39999999999992</v>
      </c>
      <c r="I434" s="384">
        <v>399.74999999999994</v>
      </c>
      <c r="J434" s="384">
        <v>404.7999999999999</v>
      </c>
      <c r="K434" s="383">
        <v>394.7</v>
      </c>
      <c r="L434" s="383">
        <v>384.3</v>
      </c>
      <c r="M434" s="383">
        <v>5.82559</v>
      </c>
      <c r="N434" s="1"/>
      <c r="O434" s="1"/>
    </row>
    <row r="435" spans="1:15" ht="12.75" customHeight="1">
      <c r="A435" s="31">
        <v>425</v>
      </c>
      <c r="B435" s="382" t="s">
        <v>518</v>
      </c>
      <c r="C435" s="383">
        <v>2461.5500000000002</v>
      </c>
      <c r="D435" s="384">
        <v>2403.666666666667</v>
      </c>
      <c r="E435" s="384">
        <v>2313.9333333333338</v>
      </c>
      <c r="F435" s="384">
        <v>2166.3166666666671</v>
      </c>
      <c r="G435" s="384">
        <v>2076.5833333333339</v>
      </c>
      <c r="H435" s="384">
        <v>2551.2833333333338</v>
      </c>
      <c r="I435" s="384">
        <v>2641.0166666666673</v>
      </c>
      <c r="J435" s="384">
        <v>2788.6333333333337</v>
      </c>
      <c r="K435" s="383">
        <v>2493.4</v>
      </c>
      <c r="L435" s="383">
        <v>2256.0500000000002</v>
      </c>
      <c r="M435" s="383">
        <v>0.69277</v>
      </c>
      <c r="N435" s="1"/>
      <c r="O435" s="1"/>
    </row>
    <row r="436" spans="1:15" ht="12.75" customHeight="1">
      <c r="A436" s="31">
        <v>426</v>
      </c>
      <c r="B436" s="382" t="s">
        <v>519</v>
      </c>
      <c r="C436" s="383">
        <v>897.25</v>
      </c>
      <c r="D436" s="384">
        <v>902.85</v>
      </c>
      <c r="E436" s="384">
        <v>883.7</v>
      </c>
      <c r="F436" s="384">
        <v>870.15</v>
      </c>
      <c r="G436" s="384">
        <v>851</v>
      </c>
      <c r="H436" s="384">
        <v>916.40000000000009</v>
      </c>
      <c r="I436" s="384">
        <v>935.55</v>
      </c>
      <c r="J436" s="384">
        <v>949.10000000000014</v>
      </c>
      <c r="K436" s="383">
        <v>922</v>
      </c>
      <c r="L436" s="383">
        <v>889.3</v>
      </c>
      <c r="M436" s="383">
        <v>0.44342999999999999</v>
      </c>
      <c r="N436" s="1"/>
      <c r="O436" s="1"/>
    </row>
    <row r="437" spans="1:15" ht="12.75" customHeight="1">
      <c r="A437" s="31">
        <v>427</v>
      </c>
      <c r="B437" s="382" t="s">
        <v>195</v>
      </c>
      <c r="C437" s="383">
        <v>848.95</v>
      </c>
      <c r="D437" s="384">
        <v>849.9666666666667</v>
      </c>
      <c r="E437" s="384">
        <v>839.88333333333344</v>
      </c>
      <c r="F437" s="384">
        <v>830.81666666666672</v>
      </c>
      <c r="G437" s="384">
        <v>820.73333333333346</v>
      </c>
      <c r="H437" s="384">
        <v>859.03333333333342</v>
      </c>
      <c r="I437" s="384">
        <v>869.11666666666667</v>
      </c>
      <c r="J437" s="384">
        <v>878.18333333333339</v>
      </c>
      <c r="K437" s="383">
        <v>860.05</v>
      </c>
      <c r="L437" s="383">
        <v>840.9</v>
      </c>
      <c r="M437" s="383">
        <v>37.267560000000003</v>
      </c>
      <c r="N437" s="1"/>
      <c r="O437" s="1"/>
    </row>
    <row r="438" spans="1:15" ht="12.75" customHeight="1">
      <c r="A438" s="31">
        <v>428</v>
      </c>
      <c r="B438" s="382" t="s">
        <v>520</v>
      </c>
      <c r="C438" s="383">
        <v>501.85</v>
      </c>
      <c r="D438" s="384">
        <v>496.90000000000003</v>
      </c>
      <c r="E438" s="384">
        <v>489.80000000000007</v>
      </c>
      <c r="F438" s="384">
        <v>477.75000000000006</v>
      </c>
      <c r="G438" s="384">
        <v>470.65000000000009</v>
      </c>
      <c r="H438" s="384">
        <v>508.95000000000005</v>
      </c>
      <c r="I438" s="384">
        <v>516.05000000000007</v>
      </c>
      <c r="J438" s="384">
        <v>528.1</v>
      </c>
      <c r="K438" s="383">
        <v>504</v>
      </c>
      <c r="L438" s="383">
        <v>484.85</v>
      </c>
      <c r="M438" s="383">
        <v>6.3517999999999999</v>
      </c>
      <c r="N438" s="1"/>
      <c r="O438" s="1"/>
    </row>
    <row r="439" spans="1:15" ht="12.75" customHeight="1">
      <c r="A439" s="31">
        <v>429</v>
      </c>
      <c r="B439" s="382" t="s">
        <v>196</v>
      </c>
      <c r="C439" s="383">
        <v>504.4</v>
      </c>
      <c r="D439" s="384">
        <v>503.15000000000003</v>
      </c>
      <c r="E439" s="384">
        <v>499.95000000000005</v>
      </c>
      <c r="F439" s="384">
        <v>495.5</v>
      </c>
      <c r="G439" s="384">
        <v>492.3</v>
      </c>
      <c r="H439" s="384">
        <v>507.60000000000008</v>
      </c>
      <c r="I439" s="384">
        <v>510.8</v>
      </c>
      <c r="J439" s="384">
        <v>515.25000000000011</v>
      </c>
      <c r="K439" s="383">
        <v>506.35</v>
      </c>
      <c r="L439" s="383">
        <v>498.7</v>
      </c>
      <c r="M439" s="383">
        <v>7.5534699999999999</v>
      </c>
      <c r="N439" s="1"/>
      <c r="O439" s="1"/>
    </row>
    <row r="440" spans="1:15" ht="12.75" customHeight="1">
      <c r="A440" s="31">
        <v>430</v>
      </c>
      <c r="B440" s="382" t="s">
        <v>523</v>
      </c>
      <c r="C440" s="383">
        <v>710.05</v>
      </c>
      <c r="D440" s="384">
        <v>709.76666666666677</v>
      </c>
      <c r="E440" s="384">
        <v>702.33333333333348</v>
      </c>
      <c r="F440" s="384">
        <v>694.61666666666667</v>
      </c>
      <c r="G440" s="384">
        <v>687.18333333333339</v>
      </c>
      <c r="H440" s="384">
        <v>717.48333333333358</v>
      </c>
      <c r="I440" s="384">
        <v>724.91666666666674</v>
      </c>
      <c r="J440" s="384">
        <v>732.63333333333367</v>
      </c>
      <c r="K440" s="383">
        <v>717.2</v>
      </c>
      <c r="L440" s="383">
        <v>702.05</v>
      </c>
      <c r="M440" s="383">
        <v>0.32225999999999999</v>
      </c>
      <c r="N440" s="1"/>
      <c r="O440" s="1"/>
    </row>
    <row r="441" spans="1:15" ht="12.75" customHeight="1">
      <c r="A441" s="31">
        <v>431</v>
      </c>
      <c r="B441" s="382" t="s">
        <v>521</v>
      </c>
      <c r="C441" s="383">
        <v>454.05</v>
      </c>
      <c r="D441" s="384">
        <v>447.34999999999997</v>
      </c>
      <c r="E441" s="384">
        <v>435.69999999999993</v>
      </c>
      <c r="F441" s="384">
        <v>417.34999999999997</v>
      </c>
      <c r="G441" s="384">
        <v>405.69999999999993</v>
      </c>
      <c r="H441" s="384">
        <v>465.69999999999993</v>
      </c>
      <c r="I441" s="384">
        <v>477.34999999999991</v>
      </c>
      <c r="J441" s="384">
        <v>495.69999999999993</v>
      </c>
      <c r="K441" s="383">
        <v>459</v>
      </c>
      <c r="L441" s="383">
        <v>429</v>
      </c>
      <c r="M441" s="383">
        <v>10.28237</v>
      </c>
      <c r="N441" s="1"/>
      <c r="O441" s="1"/>
    </row>
    <row r="442" spans="1:15" ht="12.75" customHeight="1">
      <c r="A442" s="31">
        <v>432</v>
      </c>
      <c r="B442" s="382" t="s">
        <v>522</v>
      </c>
      <c r="C442" s="383">
        <v>2230.15</v>
      </c>
      <c r="D442" s="384">
        <v>2221.35</v>
      </c>
      <c r="E442" s="384">
        <v>2195.7999999999997</v>
      </c>
      <c r="F442" s="384">
        <v>2161.4499999999998</v>
      </c>
      <c r="G442" s="384">
        <v>2135.8999999999996</v>
      </c>
      <c r="H442" s="384">
        <v>2255.6999999999998</v>
      </c>
      <c r="I442" s="384">
        <v>2281.25</v>
      </c>
      <c r="J442" s="384">
        <v>2315.6</v>
      </c>
      <c r="K442" s="383">
        <v>2246.9</v>
      </c>
      <c r="L442" s="383">
        <v>2187</v>
      </c>
      <c r="M442" s="383">
        <v>0.31251000000000001</v>
      </c>
      <c r="N442" s="1"/>
      <c r="O442" s="1"/>
    </row>
    <row r="443" spans="1:15" ht="12.75" customHeight="1">
      <c r="A443" s="31">
        <v>433</v>
      </c>
      <c r="B443" s="382" t="s">
        <v>524</v>
      </c>
      <c r="C443" s="383">
        <v>492.35</v>
      </c>
      <c r="D443" s="384">
        <v>493.45</v>
      </c>
      <c r="E443" s="384">
        <v>488.9</v>
      </c>
      <c r="F443" s="384">
        <v>485.45</v>
      </c>
      <c r="G443" s="384">
        <v>480.9</v>
      </c>
      <c r="H443" s="384">
        <v>496.9</v>
      </c>
      <c r="I443" s="384">
        <v>501.45000000000005</v>
      </c>
      <c r="J443" s="384">
        <v>504.9</v>
      </c>
      <c r="K443" s="383">
        <v>498</v>
      </c>
      <c r="L443" s="383">
        <v>490</v>
      </c>
      <c r="M443" s="383">
        <v>0.80842000000000003</v>
      </c>
      <c r="N443" s="1"/>
      <c r="O443" s="1"/>
    </row>
    <row r="444" spans="1:15" ht="12.75" customHeight="1">
      <c r="A444" s="31">
        <v>434</v>
      </c>
      <c r="B444" s="382" t="s">
        <v>525</v>
      </c>
      <c r="C444" s="383">
        <v>10.7</v>
      </c>
      <c r="D444" s="384">
        <v>10.633333333333333</v>
      </c>
      <c r="E444" s="384">
        <v>10.566666666666666</v>
      </c>
      <c r="F444" s="384">
        <v>10.433333333333334</v>
      </c>
      <c r="G444" s="384">
        <v>10.366666666666667</v>
      </c>
      <c r="H444" s="384">
        <v>10.766666666666666</v>
      </c>
      <c r="I444" s="384">
        <v>10.833333333333332</v>
      </c>
      <c r="J444" s="384">
        <v>10.966666666666665</v>
      </c>
      <c r="K444" s="383">
        <v>10.7</v>
      </c>
      <c r="L444" s="383">
        <v>10.5</v>
      </c>
      <c r="M444" s="383">
        <v>378.27123999999998</v>
      </c>
      <c r="N444" s="1"/>
      <c r="O444" s="1"/>
    </row>
    <row r="445" spans="1:15" ht="12.75" customHeight="1">
      <c r="A445" s="31">
        <v>435</v>
      </c>
      <c r="B445" s="382" t="s">
        <v>512</v>
      </c>
      <c r="C445" s="383">
        <v>386</v>
      </c>
      <c r="D445" s="384">
        <v>389</v>
      </c>
      <c r="E445" s="384">
        <v>379.7</v>
      </c>
      <c r="F445" s="384">
        <v>373.4</v>
      </c>
      <c r="G445" s="384">
        <v>364.09999999999997</v>
      </c>
      <c r="H445" s="384">
        <v>395.3</v>
      </c>
      <c r="I445" s="384">
        <v>404.59999999999997</v>
      </c>
      <c r="J445" s="384">
        <v>410.90000000000003</v>
      </c>
      <c r="K445" s="383">
        <v>398.3</v>
      </c>
      <c r="L445" s="383">
        <v>382.7</v>
      </c>
      <c r="M445" s="383">
        <v>12.14692</v>
      </c>
      <c r="N445" s="1"/>
      <c r="O445" s="1"/>
    </row>
    <row r="446" spans="1:15" ht="12.75" customHeight="1">
      <c r="A446" s="31">
        <v>436</v>
      </c>
      <c r="B446" s="382" t="s">
        <v>526</v>
      </c>
      <c r="C446" s="383">
        <v>1012.5</v>
      </c>
      <c r="D446" s="384">
        <v>1010.1666666666666</v>
      </c>
      <c r="E446" s="384">
        <v>1002.3333333333333</v>
      </c>
      <c r="F446" s="384">
        <v>992.16666666666663</v>
      </c>
      <c r="G446" s="384">
        <v>984.33333333333326</v>
      </c>
      <c r="H446" s="384">
        <v>1020.3333333333333</v>
      </c>
      <c r="I446" s="384">
        <v>1028.1666666666665</v>
      </c>
      <c r="J446" s="384">
        <v>1038.3333333333333</v>
      </c>
      <c r="K446" s="383">
        <v>1018</v>
      </c>
      <c r="L446" s="383">
        <v>1000</v>
      </c>
      <c r="M446" s="383">
        <v>0.18443999999999999</v>
      </c>
      <c r="N446" s="1"/>
      <c r="O446" s="1"/>
    </row>
    <row r="447" spans="1:15" ht="12.75" customHeight="1">
      <c r="A447" s="31">
        <v>437</v>
      </c>
      <c r="B447" s="382" t="s">
        <v>277</v>
      </c>
      <c r="C447" s="383">
        <v>612</v>
      </c>
      <c r="D447" s="384">
        <v>614.63333333333333</v>
      </c>
      <c r="E447" s="384">
        <v>605.36666666666667</v>
      </c>
      <c r="F447" s="384">
        <v>598.73333333333335</v>
      </c>
      <c r="G447" s="384">
        <v>589.4666666666667</v>
      </c>
      <c r="H447" s="384">
        <v>621.26666666666665</v>
      </c>
      <c r="I447" s="384">
        <v>630.5333333333333</v>
      </c>
      <c r="J447" s="384">
        <v>637.16666666666663</v>
      </c>
      <c r="K447" s="383">
        <v>623.9</v>
      </c>
      <c r="L447" s="383">
        <v>608</v>
      </c>
      <c r="M447" s="383">
        <v>3.3921100000000002</v>
      </c>
      <c r="N447" s="1"/>
      <c r="O447" s="1"/>
    </row>
    <row r="448" spans="1:15" ht="12.75" customHeight="1">
      <c r="A448" s="31">
        <v>438</v>
      </c>
      <c r="B448" s="382" t="s">
        <v>531</v>
      </c>
      <c r="C448" s="383">
        <v>1839</v>
      </c>
      <c r="D448" s="384">
        <v>1868.4833333333333</v>
      </c>
      <c r="E448" s="384">
        <v>1799.5166666666667</v>
      </c>
      <c r="F448" s="384">
        <v>1760.0333333333333</v>
      </c>
      <c r="G448" s="384">
        <v>1691.0666666666666</v>
      </c>
      <c r="H448" s="384">
        <v>1907.9666666666667</v>
      </c>
      <c r="I448" s="384">
        <v>1976.9333333333334</v>
      </c>
      <c r="J448" s="384">
        <v>2016.4166666666667</v>
      </c>
      <c r="K448" s="383">
        <v>1937.45</v>
      </c>
      <c r="L448" s="383">
        <v>1829</v>
      </c>
      <c r="M448" s="383">
        <v>2.9613399999999999</v>
      </c>
      <c r="N448" s="1"/>
      <c r="O448" s="1"/>
    </row>
    <row r="449" spans="1:15" ht="12.75" customHeight="1">
      <c r="A449" s="31">
        <v>439</v>
      </c>
      <c r="B449" s="382" t="s">
        <v>532</v>
      </c>
      <c r="C449" s="383">
        <v>13937.05</v>
      </c>
      <c r="D449" s="384">
        <v>13918.983333333332</v>
      </c>
      <c r="E449" s="384">
        <v>13589.166666666664</v>
      </c>
      <c r="F449" s="384">
        <v>13241.283333333333</v>
      </c>
      <c r="G449" s="384">
        <v>12911.466666666665</v>
      </c>
      <c r="H449" s="384">
        <v>14266.866666666663</v>
      </c>
      <c r="I449" s="384">
        <v>14596.683333333332</v>
      </c>
      <c r="J449" s="384">
        <v>14944.566666666662</v>
      </c>
      <c r="K449" s="383">
        <v>14248.8</v>
      </c>
      <c r="L449" s="383">
        <v>13571.1</v>
      </c>
      <c r="M449" s="383">
        <v>4.2270000000000002E-2</v>
      </c>
      <c r="N449" s="1"/>
      <c r="O449" s="1"/>
    </row>
    <row r="450" spans="1:15" ht="12.75" customHeight="1">
      <c r="A450" s="31">
        <v>440</v>
      </c>
      <c r="B450" s="382" t="s">
        <v>197</v>
      </c>
      <c r="C450" s="383">
        <v>914.15</v>
      </c>
      <c r="D450" s="384">
        <v>908.94999999999993</v>
      </c>
      <c r="E450" s="384">
        <v>900.54999999999984</v>
      </c>
      <c r="F450" s="384">
        <v>886.94999999999993</v>
      </c>
      <c r="G450" s="384">
        <v>878.54999999999984</v>
      </c>
      <c r="H450" s="384">
        <v>922.54999999999984</v>
      </c>
      <c r="I450" s="384">
        <v>930.94999999999993</v>
      </c>
      <c r="J450" s="384">
        <v>944.54999999999984</v>
      </c>
      <c r="K450" s="383">
        <v>917.35</v>
      </c>
      <c r="L450" s="383">
        <v>895.35</v>
      </c>
      <c r="M450" s="383">
        <v>7.9901999999999997</v>
      </c>
      <c r="N450" s="1"/>
      <c r="O450" s="1"/>
    </row>
    <row r="451" spans="1:15" ht="12.75" customHeight="1">
      <c r="A451" s="31">
        <v>441</v>
      </c>
      <c r="B451" s="382" t="s">
        <v>533</v>
      </c>
      <c r="C451" s="383">
        <v>214.05</v>
      </c>
      <c r="D451" s="384">
        <v>214.41666666666666</v>
      </c>
      <c r="E451" s="384">
        <v>211.93333333333331</v>
      </c>
      <c r="F451" s="384">
        <v>209.81666666666666</v>
      </c>
      <c r="G451" s="384">
        <v>207.33333333333331</v>
      </c>
      <c r="H451" s="384">
        <v>216.5333333333333</v>
      </c>
      <c r="I451" s="384">
        <v>219.01666666666665</v>
      </c>
      <c r="J451" s="384">
        <v>221.1333333333333</v>
      </c>
      <c r="K451" s="383">
        <v>216.9</v>
      </c>
      <c r="L451" s="383">
        <v>212.3</v>
      </c>
      <c r="M451" s="383">
        <v>15.25259</v>
      </c>
      <c r="N451" s="1"/>
      <c r="O451" s="1"/>
    </row>
    <row r="452" spans="1:15" ht="12.75" customHeight="1">
      <c r="A452" s="31">
        <v>442</v>
      </c>
      <c r="B452" s="382" t="s">
        <v>534</v>
      </c>
      <c r="C452" s="383">
        <v>1445.3</v>
      </c>
      <c r="D452" s="384">
        <v>1454.4833333333336</v>
      </c>
      <c r="E452" s="384">
        <v>1429.9666666666672</v>
      </c>
      <c r="F452" s="384">
        <v>1414.6333333333337</v>
      </c>
      <c r="G452" s="384">
        <v>1390.1166666666672</v>
      </c>
      <c r="H452" s="384">
        <v>1469.8166666666671</v>
      </c>
      <c r="I452" s="384">
        <v>1494.3333333333335</v>
      </c>
      <c r="J452" s="384">
        <v>1509.666666666667</v>
      </c>
      <c r="K452" s="383">
        <v>1479</v>
      </c>
      <c r="L452" s="383">
        <v>1439.15</v>
      </c>
      <c r="M452" s="383">
        <v>4.0357500000000002</v>
      </c>
      <c r="N452" s="1"/>
      <c r="O452" s="1"/>
    </row>
    <row r="453" spans="1:15" ht="12.75" customHeight="1">
      <c r="A453" s="31">
        <v>443</v>
      </c>
      <c r="B453" s="382" t="s">
        <v>198</v>
      </c>
      <c r="C453" s="383">
        <v>748</v>
      </c>
      <c r="D453" s="384">
        <v>745.80000000000007</v>
      </c>
      <c r="E453" s="384">
        <v>742.20000000000016</v>
      </c>
      <c r="F453" s="384">
        <v>736.40000000000009</v>
      </c>
      <c r="G453" s="384">
        <v>732.80000000000018</v>
      </c>
      <c r="H453" s="384">
        <v>751.60000000000014</v>
      </c>
      <c r="I453" s="384">
        <v>755.2</v>
      </c>
      <c r="J453" s="384">
        <v>761.00000000000011</v>
      </c>
      <c r="K453" s="383">
        <v>749.4</v>
      </c>
      <c r="L453" s="383">
        <v>740</v>
      </c>
      <c r="M453" s="383">
        <v>9.2569900000000001</v>
      </c>
      <c r="N453" s="1"/>
      <c r="O453" s="1"/>
    </row>
    <row r="454" spans="1:15" ht="12.75" customHeight="1">
      <c r="A454" s="31">
        <v>444</v>
      </c>
      <c r="B454" s="382" t="s">
        <v>278</v>
      </c>
      <c r="C454" s="383">
        <v>5893.65</v>
      </c>
      <c r="D454" s="384">
        <v>5915.1333333333341</v>
      </c>
      <c r="E454" s="384">
        <v>5846.5166666666682</v>
      </c>
      <c r="F454" s="384">
        <v>5799.3833333333341</v>
      </c>
      <c r="G454" s="384">
        <v>5730.7666666666682</v>
      </c>
      <c r="H454" s="384">
        <v>5962.2666666666682</v>
      </c>
      <c r="I454" s="384">
        <v>6030.883333333335</v>
      </c>
      <c r="J454" s="384">
        <v>6078.0166666666682</v>
      </c>
      <c r="K454" s="383">
        <v>5983.75</v>
      </c>
      <c r="L454" s="383">
        <v>5868</v>
      </c>
      <c r="M454" s="383">
        <v>1.20686</v>
      </c>
      <c r="N454" s="1"/>
      <c r="O454" s="1"/>
    </row>
    <row r="455" spans="1:15" ht="12.75" customHeight="1">
      <c r="A455" s="31">
        <v>445</v>
      </c>
      <c r="B455" s="382" t="s">
        <v>199</v>
      </c>
      <c r="C455" s="383">
        <v>497.6</v>
      </c>
      <c r="D455" s="384">
        <v>496.81666666666666</v>
      </c>
      <c r="E455" s="384">
        <v>492.7833333333333</v>
      </c>
      <c r="F455" s="384">
        <v>487.96666666666664</v>
      </c>
      <c r="G455" s="384">
        <v>483.93333333333328</v>
      </c>
      <c r="H455" s="384">
        <v>501.63333333333333</v>
      </c>
      <c r="I455" s="384">
        <v>505.66666666666674</v>
      </c>
      <c r="J455" s="384">
        <v>510.48333333333335</v>
      </c>
      <c r="K455" s="383">
        <v>500.85</v>
      </c>
      <c r="L455" s="383">
        <v>492</v>
      </c>
      <c r="M455" s="383">
        <v>327.48423000000003</v>
      </c>
      <c r="N455" s="1"/>
      <c r="O455" s="1"/>
    </row>
    <row r="456" spans="1:15" ht="12.75" customHeight="1">
      <c r="A456" s="31">
        <v>446</v>
      </c>
      <c r="B456" s="382" t="s">
        <v>535</v>
      </c>
      <c r="C456" s="383">
        <v>251.45</v>
      </c>
      <c r="D456" s="384">
        <v>250.15</v>
      </c>
      <c r="E456" s="384">
        <v>246.3</v>
      </c>
      <c r="F456" s="384">
        <v>241.15</v>
      </c>
      <c r="G456" s="384">
        <v>237.3</v>
      </c>
      <c r="H456" s="384">
        <v>255.3</v>
      </c>
      <c r="I456" s="384">
        <v>259.14999999999998</v>
      </c>
      <c r="J456" s="384">
        <v>264.3</v>
      </c>
      <c r="K456" s="383">
        <v>254</v>
      </c>
      <c r="L456" s="383">
        <v>245</v>
      </c>
      <c r="M456" s="383">
        <v>46.319740000000003</v>
      </c>
      <c r="N456" s="1"/>
      <c r="O456" s="1"/>
    </row>
    <row r="457" spans="1:15" ht="12.75" customHeight="1">
      <c r="A457" s="31">
        <v>447</v>
      </c>
      <c r="B457" s="382" t="s">
        <v>200</v>
      </c>
      <c r="C457" s="383">
        <v>223.4</v>
      </c>
      <c r="D457" s="384">
        <v>221.1</v>
      </c>
      <c r="E457" s="384">
        <v>218.29999999999998</v>
      </c>
      <c r="F457" s="384">
        <v>213.2</v>
      </c>
      <c r="G457" s="384">
        <v>210.39999999999998</v>
      </c>
      <c r="H457" s="384">
        <v>226.2</v>
      </c>
      <c r="I457" s="384">
        <v>229</v>
      </c>
      <c r="J457" s="384">
        <v>234.1</v>
      </c>
      <c r="K457" s="383">
        <v>223.9</v>
      </c>
      <c r="L457" s="383">
        <v>216</v>
      </c>
      <c r="M457" s="383">
        <v>190.62825000000001</v>
      </c>
      <c r="N457" s="1"/>
      <c r="O457" s="1"/>
    </row>
    <row r="458" spans="1:15" ht="12.75" customHeight="1">
      <c r="A458" s="31">
        <v>448</v>
      </c>
      <c r="B458" s="382" t="s">
        <v>201</v>
      </c>
      <c r="C458" s="383">
        <v>1142.45</v>
      </c>
      <c r="D458" s="384">
        <v>1136.1499999999999</v>
      </c>
      <c r="E458" s="384">
        <v>1121.2999999999997</v>
      </c>
      <c r="F458" s="384">
        <v>1100.1499999999999</v>
      </c>
      <c r="G458" s="384">
        <v>1085.2999999999997</v>
      </c>
      <c r="H458" s="384">
        <v>1157.2999999999997</v>
      </c>
      <c r="I458" s="384">
        <v>1172.1499999999996</v>
      </c>
      <c r="J458" s="384">
        <v>1193.2999999999997</v>
      </c>
      <c r="K458" s="383">
        <v>1151</v>
      </c>
      <c r="L458" s="383">
        <v>1115</v>
      </c>
      <c r="M458" s="383">
        <v>38.658029999999997</v>
      </c>
      <c r="N458" s="1"/>
      <c r="O458" s="1"/>
    </row>
    <row r="459" spans="1:15" ht="12.75" customHeight="1">
      <c r="A459" s="31">
        <v>449</v>
      </c>
      <c r="B459" s="382" t="s">
        <v>857</v>
      </c>
      <c r="C459" s="383">
        <v>742.85</v>
      </c>
      <c r="D459" s="384">
        <v>740.81666666666661</v>
      </c>
      <c r="E459" s="384">
        <v>733.63333333333321</v>
      </c>
      <c r="F459" s="384">
        <v>724.41666666666663</v>
      </c>
      <c r="G459" s="384">
        <v>717.23333333333323</v>
      </c>
      <c r="H459" s="384">
        <v>750.03333333333319</v>
      </c>
      <c r="I459" s="384">
        <v>757.21666666666658</v>
      </c>
      <c r="J459" s="384">
        <v>766.43333333333317</v>
      </c>
      <c r="K459" s="383">
        <v>748</v>
      </c>
      <c r="L459" s="383">
        <v>731.6</v>
      </c>
      <c r="M459" s="383">
        <v>0.46132000000000001</v>
      </c>
      <c r="N459" s="1"/>
      <c r="O459" s="1"/>
    </row>
    <row r="460" spans="1:15" ht="12.75" customHeight="1">
      <c r="A460" s="31">
        <v>450</v>
      </c>
      <c r="B460" s="382" t="s">
        <v>527</v>
      </c>
      <c r="C460" s="383">
        <v>2164.1</v>
      </c>
      <c r="D460" s="384">
        <v>2191.3333333333335</v>
      </c>
      <c r="E460" s="384">
        <v>2132.7666666666669</v>
      </c>
      <c r="F460" s="384">
        <v>2101.4333333333334</v>
      </c>
      <c r="G460" s="384">
        <v>2042.8666666666668</v>
      </c>
      <c r="H460" s="384">
        <v>2222.666666666667</v>
      </c>
      <c r="I460" s="384">
        <v>2281.2333333333336</v>
      </c>
      <c r="J460" s="384">
        <v>2312.5666666666671</v>
      </c>
      <c r="K460" s="383">
        <v>2249.9</v>
      </c>
      <c r="L460" s="383">
        <v>2160</v>
      </c>
      <c r="M460" s="383">
        <v>0.33495000000000003</v>
      </c>
      <c r="N460" s="1"/>
      <c r="O460" s="1"/>
    </row>
    <row r="461" spans="1:15" ht="12.75" customHeight="1">
      <c r="A461" s="31">
        <v>451</v>
      </c>
      <c r="B461" s="382" t="s">
        <v>528</v>
      </c>
      <c r="C461" s="383">
        <v>780.5</v>
      </c>
      <c r="D461" s="384">
        <v>785.43333333333339</v>
      </c>
      <c r="E461" s="384">
        <v>771.11666666666679</v>
      </c>
      <c r="F461" s="384">
        <v>761.73333333333335</v>
      </c>
      <c r="G461" s="384">
        <v>747.41666666666674</v>
      </c>
      <c r="H461" s="384">
        <v>794.81666666666683</v>
      </c>
      <c r="I461" s="384">
        <v>809.13333333333344</v>
      </c>
      <c r="J461" s="384">
        <v>818.51666666666688</v>
      </c>
      <c r="K461" s="383">
        <v>799.75</v>
      </c>
      <c r="L461" s="383">
        <v>776.05</v>
      </c>
      <c r="M461" s="383">
        <v>0.16728999999999999</v>
      </c>
      <c r="N461" s="1"/>
      <c r="O461" s="1"/>
    </row>
    <row r="462" spans="1:15" ht="12.75" customHeight="1">
      <c r="A462" s="31">
        <v>452</v>
      </c>
      <c r="B462" s="382" t="s">
        <v>202</v>
      </c>
      <c r="C462" s="383">
        <v>3817.75</v>
      </c>
      <c r="D462" s="384">
        <v>3797.5833333333335</v>
      </c>
      <c r="E462" s="384">
        <v>3765.166666666667</v>
      </c>
      <c r="F462" s="384">
        <v>3712.5833333333335</v>
      </c>
      <c r="G462" s="384">
        <v>3680.166666666667</v>
      </c>
      <c r="H462" s="384">
        <v>3850.166666666667</v>
      </c>
      <c r="I462" s="384">
        <v>3882.5833333333339</v>
      </c>
      <c r="J462" s="384">
        <v>3935.166666666667</v>
      </c>
      <c r="K462" s="383">
        <v>3830</v>
      </c>
      <c r="L462" s="383">
        <v>3745</v>
      </c>
      <c r="M462" s="383">
        <v>23.461580000000001</v>
      </c>
      <c r="N462" s="1"/>
      <c r="O462" s="1"/>
    </row>
    <row r="463" spans="1:15" ht="12.75" customHeight="1">
      <c r="A463" s="31">
        <v>453</v>
      </c>
      <c r="B463" s="382" t="s">
        <v>536</v>
      </c>
      <c r="C463" s="383">
        <v>4186.75</v>
      </c>
      <c r="D463" s="384">
        <v>4179.1333333333332</v>
      </c>
      <c r="E463" s="384">
        <v>4118.8666666666668</v>
      </c>
      <c r="F463" s="384">
        <v>4050.9833333333336</v>
      </c>
      <c r="G463" s="384">
        <v>3990.7166666666672</v>
      </c>
      <c r="H463" s="384">
        <v>4247.0166666666664</v>
      </c>
      <c r="I463" s="384">
        <v>4307.2833333333328</v>
      </c>
      <c r="J463" s="384">
        <v>4375.1666666666661</v>
      </c>
      <c r="K463" s="383">
        <v>4239.3999999999996</v>
      </c>
      <c r="L463" s="383">
        <v>4111.25</v>
      </c>
      <c r="M463" s="383">
        <v>0.46015</v>
      </c>
      <c r="N463" s="1"/>
      <c r="O463" s="1"/>
    </row>
    <row r="464" spans="1:15" ht="12.75" customHeight="1">
      <c r="A464" s="31">
        <v>454</v>
      </c>
      <c r="B464" s="382" t="s">
        <v>203</v>
      </c>
      <c r="C464" s="383">
        <v>1784.8</v>
      </c>
      <c r="D464" s="384">
        <v>1795.2666666666667</v>
      </c>
      <c r="E464" s="384">
        <v>1772.5333333333333</v>
      </c>
      <c r="F464" s="384">
        <v>1760.2666666666667</v>
      </c>
      <c r="G464" s="384">
        <v>1737.5333333333333</v>
      </c>
      <c r="H464" s="384">
        <v>1807.5333333333333</v>
      </c>
      <c r="I464" s="384">
        <v>1830.2666666666664</v>
      </c>
      <c r="J464" s="384">
        <v>1842.5333333333333</v>
      </c>
      <c r="K464" s="383">
        <v>1818</v>
      </c>
      <c r="L464" s="383">
        <v>1783</v>
      </c>
      <c r="M464" s="383">
        <v>17.79147</v>
      </c>
      <c r="N464" s="1"/>
      <c r="O464" s="1"/>
    </row>
    <row r="465" spans="1:15" ht="12.75" customHeight="1">
      <c r="A465" s="31">
        <v>455</v>
      </c>
      <c r="B465" s="382" t="s">
        <v>538</v>
      </c>
      <c r="C465" s="383">
        <v>1814.2</v>
      </c>
      <c r="D465" s="384">
        <v>1822.4166666666667</v>
      </c>
      <c r="E465" s="384">
        <v>1774.8333333333335</v>
      </c>
      <c r="F465" s="384">
        <v>1735.4666666666667</v>
      </c>
      <c r="G465" s="384">
        <v>1687.8833333333334</v>
      </c>
      <c r="H465" s="384">
        <v>1861.7833333333335</v>
      </c>
      <c r="I465" s="384">
        <v>1909.366666666667</v>
      </c>
      <c r="J465" s="384">
        <v>1948.7333333333336</v>
      </c>
      <c r="K465" s="383">
        <v>1870</v>
      </c>
      <c r="L465" s="383">
        <v>1783.05</v>
      </c>
      <c r="M465" s="383">
        <v>0.99880000000000002</v>
      </c>
      <c r="N465" s="1"/>
      <c r="O465" s="1"/>
    </row>
    <row r="466" spans="1:15" ht="12.75" customHeight="1">
      <c r="A466" s="31">
        <v>456</v>
      </c>
      <c r="B466" s="382" t="s">
        <v>539</v>
      </c>
      <c r="C466" s="383">
        <v>1111.9000000000001</v>
      </c>
      <c r="D466" s="384">
        <v>1115.3333333333333</v>
      </c>
      <c r="E466" s="384">
        <v>1098.6666666666665</v>
      </c>
      <c r="F466" s="384">
        <v>1085.4333333333332</v>
      </c>
      <c r="G466" s="384">
        <v>1068.7666666666664</v>
      </c>
      <c r="H466" s="384">
        <v>1128.5666666666666</v>
      </c>
      <c r="I466" s="384">
        <v>1145.2333333333331</v>
      </c>
      <c r="J466" s="384">
        <v>1158.4666666666667</v>
      </c>
      <c r="K466" s="383">
        <v>1132</v>
      </c>
      <c r="L466" s="383">
        <v>1102.0999999999999</v>
      </c>
      <c r="M466" s="383">
        <v>0.97772000000000003</v>
      </c>
      <c r="N466" s="1"/>
      <c r="O466" s="1"/>
    </row>
    <row r="467" spans="1:15" ht="12.75" customHeight="1">
      <c r="A467" s="31">
        <v>457</v>
      </c>
      <c r="B467" s="382" t="s">
        <v>543</v>
      </c>
      <c r="C467" s="383">
        <v>1888.6</v>
      </c>
      <c r="D467" s="384">
        <v>1860.95</v>
      </c>
      <c r="E467" s="384">
        <v>1792.5500000000002</v>
      </c>
      <c r="F467" s="384">
        <v>1696.5000000000002</v>
      </c>
      <c r="G467" s="384">
        <v>1628.1000000000004</v>
      </c>
      <c r="H467" s="384">
        <v>1957</v>
      </c>
      <c r="I467" s="384">
        <v>2025.4</v>
      </c>
      <c r="J467" s="384">
        <v>2121.4499999999998</v>
      </c>
      <c r="K467" s="383">
        <v>1929.35</v>
      </c>
      <c r="L467" s="383">
        <v>1764.9</v>
      </c>
      <c r="M467" s="383">
        <v>5.2065700000000001</v>
      </c>
      <c r="N467" s="1"/>
      <c r="O467" s="1"/>
    </row>
    <row r="468" spans="1:15" ht="12.75" customHeight="1">
      <c r="A468" s="31">
        <v>458</v>
      </c>
      <c r="B468" s="382" t="s">
        <v>540</v>
      </c>
      <c r="C468" s="383">
        <v>2017.3</v>
      </c>
      <c r="D468" s="384">
        <v>2012.95</v>
      </c>
      <c r="E468" s="384">
        <v>1990.9</v>
      </c>
      <c r="F468" s="384">
        <v>1964.5</v>
      </c>
      <c r="G468" s="384">
        <v>1942.45</v>
      </c>
      <c r="H468" s="384">
        <v>2039.3500000000001</v>
      </c>
      <c r="I468" s="384">
        <v>2061.3999999999996</v>
      </c>
      <c r="J468" s="384">
        <v>2087.8000000000002</v>
      </c>
      <c r="K468" s="383">
        <v>2035</v>
      </c>
      <c r="L468" s="383">
        <v>1986.55</v>
      </c>
      <c r="M468" s="383">
        <v>0.26357000000000003</v>
      </c>
      <c r="N468" s="1"/>
      <c r="O468" s="1"/>
    </row>
    <row r="469" spans="1:15" ht="12.75" customHeight="1">
      <c r="A469" s="31">
        <v>459</v>
      </c>
      <c r="B469" s="382" t="s">
        <v>204</v>
      </c>
      <c r="C469" s="383">
        <v>2523.85</v>
      </c>
      <c r="D469" s="384">
        <v>2524.0500000000002</v>
      </c>
      <c r="E469" s="384">
        <v>2502.1000000000004</v>
      </c>
      <c r="F469" s="384">
        <v>2480.3500000000004</v>
      </c>
      <c r="G469" s="384">
        <v>2458.4000000000005</v>
      </c>
      <c r="H469" s="384">
        <v>2545.8000000000002</v>
      </c>
      <c r="I469" s="384">
        <v>2567.75</v>
      </c>
      <c r="J469" s="384">
        <v>2589.5</v>
      </c>
      <c r="K469" s="383">
        <v>2546</v>
      </c>
      <c r="L469" s="383">
        <v>2502.3000000000002</v>
      </c>
      <c r="M469" s="383">
        <v>9.2172900000000002</v>
      </c>
      <c r="N469" s="1"/>
      <c r="O469" s="1"/>
    </row>
    <row r="470" spans="1:15" ht="12.75" customHeight="1">
      <c r="A470" s="31">
        <v>460</v>
      </c>
      <c r="B470" s="382" t="s">
        <v>205</v>
      </c>
      <c r="C470" s="383">
        <v>3252.1</v>
      </c>
      <c r="D470" s="384">
        <v>3265.1666666666665</v>
      </c>
      <c r="E470" s="384">
        <v>3234.3833333333332</v>
      </c>
      <c r="F470" s="384">
        <v>3216.6666666666665</v>
      </c>
      <c r="G470" s="384">
        <v>3185.8833333333332</v>
      </c>
      <c r="H470" s="384">
        <v>3282.8833333333332</v>
      </c>
      <c r="I470" s="384">
        <v>3313.666666666667</v>
      </c>
      <c r="J470" s="384">
        <v>3331.3833333333332</v>
      </c>
      <c r="K470" s="383">
        <v>3295.95</v>
      </c>
      <c r="L470" s="383">
        <v>3247.45</v>
      </c>
      <c r="M470" s="383">
        <v>0.98348000000000002</v>
      </c>
      <c r="N470" s="1"/>
      <c r="O470" s="1"/>
    </row>
    <row r="471" spans="1:15" ht="12.75" customHeight="1">
      <c r="A471" s="31">
        <v>461</v>
      </c>
      <c r="B471" s="382" t="s">
        <v>206</v>
      </c>
      <c r="C471" s="383">
        <v>555.1</v>
      </c>
      <c r="D471" s="384">
        <v>555.36666666666667</v>
      </c>
      <c r="E471" s="384">
        <v>551.73333333333335</v>
      </c>
      <c r="F471" s="384">
        <v>548.36666666666667</v>
      </c>
      <c r="G471" s="384">
        <v>544.73333333333335</v>
      </c>
      <c r="H471" s="384">
        <v>558.73333333333335</v>
      </c>
      <c r="I471" s="384">
        <v>562.36666666666679</v>
      </c>
      <c r="J471" s="384">
        <v>565.73333333333335</v>
      </c>
      <c r="K471" s="383">
        <v>559</v>
      </c>
      <c r="L471" s="383">
        <v>552</v>
      </c>
      <c r="M471" s="383">
        <v>3.1260400000000002</v>
      </c>
      <c r="N471" s="1"/>
      <c r="O471" s="1"/>
    </row>
    <row r="472" spans="1:15" ht="12.75" customHeight="1">
      <c r="A472" s="31">
        <v>462</v>
      </c>
      <c r="B472" s="382" t="s">
        <v>207</v>
      </c>
      <c r="C472" s="383">
        <v>1054.5999999999999</v>
      </c>
      <c r="D472" s="384">
        <v>1053.5333333333333</v>
      </c>
      <c r="E472" s="384">
        <v>1042.0666666666666</v>
      </c>
      <c r="F472" s="384">
        <v>1029.5333333333333</v>
      </c>
      <c r="G472" s="384">
        <v>1018.0666666666666</v>
      </c>
      <c r="H472" s="384">
        <v>1066.0666666666666</v>
      </c>
      <c r="I472" s="384">
        <v>1077.5333333333333</v>
      </c>
      <c r="J472" s="384">
        <v>1090.0666666666666</v>
      </c>
      <c r="K472" s="383">
        <v>1065</v>
      </c>
      <c r="L472" s="383">
        <v>1041</v>
      </c>
      <c r="M472" s="383">
        <v>3.6395300000000002</v>
      </c>
      <c r="N472" s="1"/>
      <c r="O472" s="1"/>
    </row>
    <row r="473" spans="1:15" ht="12.75" customHeight="1">
      <c r="A473" s="31">
        <v>463</v>
      </c>
      <c r="B473" s="382" t="s">
        <v>541</v>
      </c>
      <c r="C473" s="383">
        <v>53.85</v>
      </c>
      <c r="D473" s="384">
        <v>53.933333333333337</v>
      </c>
      <c r="E473" s="384">
        <v>53.416666666666671</v>
      </c>
      <c r="F473" s="384">
        <v>52.983333333333334</v>
      </c>
      <c r="G473" s="384">
        <v>52.466666666666669</v>
      </c>
      <c r="H473" s="384">
        <v>54.366666666666674</v>
      </c>
      <c r="I473" s="384">
        <v>54.88333333333334</v>
      </c>
      <c r="J473" s="384">
        <v>55.316666666666677</v>
      </c>
      <c r="K473" s="383">
        <v>54.45</v>
      </c>
      <c r="L473" s="383">
        <v>53.5</v>
      </c>
      <c r="M473" s="383">
        <v>146.75498999999999</v>
      </c>
      <c r="N473" s="1"/>
      <c r="O473" s="1"/>
    </row>
    <row r="474" spans="1:15" ht="12.75" customHeight="1">
      <c r="A474" s="31">
        <v>464</v>
      </c>
      <c r="B474" s="382" t="s">
        <v>542</v>
      </c>
      <c r="C474" s="383">
        <v>191.4</v>
      </c>
      <c r="D474" s="384">
        <v>191.96666666666667</v>
      </c>
      <c r="E474" s="384">
        <v>188.93333333333334</v>
      </c>
      <c r="F474" s="384">
        <v>186.46666666666667</v>
      </c>
      <c r="G474" s="384">
        <v>183.43333333333334</v>
      </c>
      <c r="H474" s="384">
        <v>194.43333333333334</v>
      </c>
      <c r="I474" s="384">
        <v>197.4666666666667</v>
      </c>
      <c r="J474" s="384">
        <v>199.93333333333334</v>
      </c>
      <c r="K474" s="383">
        <v>195</v>
      </c>
      <c r="L474" s="383">
        <v>189.5</v>
      </c>
      <c r="M474" s="383">
        <v>4.5827900000000001</v>
      </c>
      <c r="N474" s="1"/>
      <c r="O474" s="1"/>
    </row>
    <row r="475" spans="1:15" ht="12.75" customHeight="1">
      <c r="A475" s="31">
        <v>465</v>
      </c>
      <c r="B475" s="382" t="s">
        <v>529</v>
      </c>
      <c r="C475" s="383">
        <v>1018.45</v>
      </c>
      <c r="D475" s="384">
        <v>1019.4833333333332</v>
      </c>
      <c r="E475" s="384">
        <v>988.96666666666647</v>
      </c>
      <c r="F475" s="384">
        <v>959.48333333333323</v>
      </c>
      <c r="G475" s="384">
        <v>928.96666666666647</v>
      </c>
      <c r="H475" s="384">
        <v>1048.9666666666665</v>
      </c>
      <c r="I475" s="384">
        <v>1079.4833333333331</v>
      </c>
      <c r="J475" s="384">
        <v>1108.9666666666665</v>
      </c>
      <c r="K475" s="383">
        <v>1050</v>
      </c>
      <c r="L475" s="383">
        <v>990</v>
      </c>
      <c r="M475" s="383">
        <v>1.6553599999999999</v>
      </c>
      <c r="N475" s="1"/>
      <c r="O475" s="1"/>
    </row>
    <row r="476" spans="1:15" ht="12.75" customHeight="1">
      <c r="A476" s="31">
        <v>466</v>
      </c>
      <c r="B476" s="382" t="s">
        <v>858</v>
      </c>
      <c r="C476" s="383">
        <v>216.65</v>
      </c>
      <c r="D476" s="384">
        <v>216.65</v>
      </c>
      <c r="E476" s="384">
        <v>216.65</v>
      </c>
      <c r="F476" s="384">
        <v>216.65</v>
      </c>
      <c r="G476" s="384">
        <v>216.65</v>
      </c>
      <c r="H476" s="384">
        <v>216.65</v>
      </c>
      <c r="I476" s="384">
        <v>216.65</v>
      </c>
      <c r="J476" s="384">
        <v>216.65</v>
      </c>
      <c r="K476" s="383">
        <v>216.65</v>
      </c>
      <c r="L476" s="383">
        <v>216.65</v>
      </c>
      <c r="M476" s="383">
        <v>5.2654500000000004</v>
      </c>
      <c r="N476" s="1"/>
      <c r="O476" s="1"/>
    </row>
    <row r="477" spans="1:15" ht="12.75" customHeight="1">
      <c r="A477" s="31">
        <v>467</v>
      </c>
      <c r="B477" s="382" t="s">
        <v>530</v>
      </c>
      <c r="C477" s="383">
        <v>46.25</v>
      </c>
      <c r="D477" s="384">
        <v>46.050000000000004</v>
      </c>
      <c r="E477" s="384">
        <v>45.20000000000001</v>
      </c>
      <c r="F477" s="384">
        <v>44.150000000000006</v>
      </c>
      <c r="G477" s="384">
        <v>43.300000000000011</v>
      </c>
      <c r="H477" s="384">
        <v>47.100000000000009</v>
      </c>
      <c r="I477" s="384">
        <v>47.95</v>
      </c>
      <c r="J477" s="384">
        <v>49.000000000000007</v>
      </c>
      <c r="K477" s="383">
        <v>46.9</v>
      </c>
      <c r="L477" s="383">
        <v>45</v>
      </c>
      <c r="M477" s="383">
        <v>101.04239</v>
      </c>
      <c r="N477" s="1"/>
      <c r="O477" s="1"/>
    </row>
    <row r="478" spans="1:15" ht="12.75" customHeight="1">
      <c r="A478" s="31">
        <v>468</v>
      </c>
      <c r="B478" s="382" t="s">
        <v>208</v>
      </c>
      <c r="C478" s="383">
        <v>629.25</v>
      </c>
      <c r="D478" s="384">
        <v>626.16666666666663</v>
      </c>
      <c r="E478" s="384">
        <v>619.38333333333321</v>
      </c>
      <c r="F478" s="384">
        <v>609.51666666666654</v>
      </c>
      <c r="G478" s="384">
        <v>602.73333333333312</v>
      </c>
      <c r="H478" s="384">
        <v>636.0333333333333</v>
      </c>
      <c r="I478" s="384">
        <v>642.81666666666683</v>
      </c>
      <c r="J478" s="384">
        <v>652.68333333333339</v>
      </c>
      <c r="K478" s="383">
        <v>632.95000000000005</v>
      </c>
      <c r="L478" s="383">
        <v>616.29999999999995</v>
      </c>
      <c r="M478" s="383">
        <v>11.880699999999999</v>
      </c>
      <c r="N478" s="1"/>
      <c r="O478" s="1"/>
    </row>
    <row r="479" spans="1:15" ht="12.75" customHeight="1">
      <c r="A479" s="31">
        <v>469</v>
      </c>
      <c r="B479" s="382" t="s">
        <v>209</v>
      </c>
      <c r="C479" s="383">
        <v>1562.3</v>
      </c>
      <c r="D479" s="384">
        <v>1569.0666666666666</v>
      </c>
      <c r="E479" s="384">
        <v>1549.4833333333331</v>
      </c>
      <c r="F479" s="384">
        <v>1536.6666666666665</v>
      </c>
      <c r="G479" s="384">
        <v>1517.083333333333</v>
      </c>
      <c r="H479" s="384">
        <v>1581.8833333333332</v>
      </c>
      <c r="I479" s="384">
        <v>1601.4666666666667</v>
      </c>
      <c r="J479" s="384">
        <v>1614.2833333333333</v>
      </c>
      <c r="K479" s="383">
        <v>1588.65</v>
      </c>
      <c r="L479" s="383">
        <v>1556.25</v>
      </c>
      <c r="M479" s="383">
        <v>1.6837299999999999</v>
      </c>
      <c r="N479" s="1"/>
      <c r="O479" s="1"/>
    </row>
    <row r="480" spans="1:15" ht="12.75" customHeight="1">
      <c r="A480" s="31">
        <v>470</v>
      </c>
      <c r="B480" s="382" t="s">
        <v>544</v>
      </c>
      <c r="C480" s="383">
        <v>13.2</v>
      </c>
      <c r="D480" s="384">
        <v>13.183333333333332</v>
      </c>
      <c r="E480" s="384">
        <v>13.066666666666663</v>
      </c>
      <c r="F480" s="384">
        <v>12.933333333333332</v>
      </c>
      <c r="G480" s="384">
        <v>12.816666666666663</v>
      </c>
      <c r="H480" s="384">
        <v>13.316666666666663</v>
      </c>
      <c r="I480" s="384">
        <v>13.433333333333334</v>
      </c>
      <c r="J480" s="384">
        <v>13.566666666666663</v>
      </c>
      <c r="K480" s="383">
        <v>13.3</v>
      </c>
      <c r="L480" s="383">
        <v>13.05</v>
      </c>
      <c r="M480" s="383">
        <v>32.224260000000001</v>
      </c>
      <c r="N480" s="1"/>
      <c r="O480" s="1"/>
    </row>
    <row r="481" spans="1:15" ht="12.75" customHeight="1">
      <c r="A481" s="31">
        <v>471</v>
      </c>
      <c r="B481" s="382" t="s">
        <v>545</v>
      </c>
      <c r="C481" s="383">
        <v>519.54999999999995</v>
      </c>
      <c r="D481" s="384">
        <v>519.30000000000007</v>
      </c>
      <c r="E481" s="384">
        <v>513.65000000000009</v>
      </c>
      <c r="F481" s="384">
        <v>507.75</v>
      </c>
      <c r="G481" s="384">
        <v>502.1</v>
      </c>
      <c r="H481" s="384">
        <v>525.20000000000016</v>
      </c>
      <c r="I481" s="384">
        <v>530.85</v>
      </c>
      <c r="J481" s="384">
        <v>536.75000000000023</v>
      </c>
      <c r="K481" s="383">
        <v>524.95000000000005</v>
      </c>
      <c r="L481" s="383">
        <v>513.4</v>
      </c>
      <c r="M481" s="383">
        <v>0.88639000000000001</v>
      </c>
      <c r="N481" s="1"/>
      <c r="O481" s="1"/>
    </row>
    <row r="482" spans="1:15" ht="12.75" customHeight="1">
      <c r="A482" s="31">
        <v>472</v>
      </c>
      <c r="B482" s="382" t="s">
        <v>547</v>
      </c>
      <c r="C482" s="383">
        <v>133.9</v>
      </c>
      <c r="D482" s="384">
        <v>133.45000000000002</v>
      </c>
      <c r="E482" s="384">
        <v>131.45000000000005</v>
      </c>
      <c r="F482" s="384">
        <v>129.00000000000003</v>
      </c>
      <c r="G482" s="384">
        <v>127.00000000000006</v>
      </c>
      <c r="H482" s="384">
        <v>135.90000000000003</v>
      </c>
      <c r="I482" s="384">
        <v>137.89999999999998</v>
      </c>
      <c r="J482" s="384">
        <v>140.35000000000002</v>
      </c>
      <c r="K482" s="383">
        <v>135.44999999999999</v>
      </c>
      <c r="L482" s="383">
        <v>131</v>
      </c>
      <c r="M482" s="383">
        <v>5.4037300000000004</v>
      </c>
      <c r="N482" s="1"/>
      <c r="O482" s="1"/>
    </row>
    <row r="483" spans="1:15" ht="12.75" customHeight="1">
      <c r="A483" s="31">
        <v>473</v>
      </c>
      <c r="B483" s="382" t="s">
        <v>548</v>
      </c>
      <c r="C483" s="383">
        <v>19.05</v>
      </c>
      <c r="D483" s="384">
        <v>18.933333333333334</v>
      </c>
      <c r="E483" s="384">
        <v>18.616666666666667</v>
      </c>
      <c r="F483" s="384">
        <v>18.183333333333334</v>
      </c>
      <c r="G483" s="384">
        <v>17.866666666666667</v>
      </c>
      <c r="H483" s="384">
        <v>19.366666666666667</v>
      </c>
      <c r="I483" s="384">
        <v>19.683333333333337</v>
      </c>
      <c r="J483" s="384">
        <v>20.116666666666667</v>
      </c>
      <c r="K483" s="383">
        <v>19.25</v>
      </c>
      <c r="L483" s="383">
        <v>18.5</v>
      </c>
      <c r="M483" s="383">
        <v>24.012139999999999</v>
      </c>
      <c r="N483" s="1"/>
      <c r="O483" s="1"/>
    </row>
    <row r="484" spans="1:15" ht="12.75" customHeight="1">
      <c r="A484" s="31">
        <v>474</v>
      </c>
      <c r="B484" s="382" t="s">
        <v>210</v>
      </c>
      <c r="C484" s="383">
        <v>7723.9</v>
      </c>
      <c r="D484" s="384">
        <v>7681.3166666666666</v>
      </c>
      <c r="E484" s="384">
        <v>7612.6333333333332</v>
      </c>
      <c r="F484" s="384">
        <v>7501.3666666666668</v>
      </c>
      <c r="G484" s="384">
        <v>7432.6833333333334</v>
      </c>
      <c r="H484" s="384">
        <v>7792.583333333333</v>
      </c>
      <c r="I484" s="384">
        <v>7861.2666666666655</v>
      </c>
      <c r="J484" s="384">
        <v>7972.5333333333328</v>
      </c>
      <c r="K484" s="383">
        <v>7750</v>
      </c>
      <c r="L484" s="383">
        <v>7570.05</v>
      </c>
      <c r="M484" s="383">
        <v>2.5053299999999998</v>
      </c>
      <c r="N484" s="1"/>
      <c r="O484" s="1"/>
    </row>
    <row r="485" spans="1:15" ht="12.75" customHeight="1">
      <c r="A485" s="31">
        <v>475</v>
      </c>
      <c r="B485" s="382" t="s">
        <v>279</v>
      </c>
      <c r="C485" s="383">
        <v>44.15</v>
      </c>
      <c r="D485" s="384">
        <v>43.966666666666669</v>
      </c>
      <c r="E485" s="384">
        <v>43.433333333333337</v>
      </c>
      <c r="F485" s="384">
        <v>42.716666666666669</v>
      </c>
      <c r="G485" s="384">
        <v>42.183333333333337</v>
      </c>
      <c r="H485" s="384">
        <v>44.683333333333337</v>
      </c>
      <c r="I485" s="384">
        <v>45.216666666666669</v>
      </c>
      <c r="J485" s="384">
        <v>45.933333333333337</v>
      </c>
      <c r="K485" s="383">
        <v>44.5</v>
      </c>
      <c r="L485" s="383">
        <v>43.25</v>
      </c>
      <c r="M485" s="383">
        <v>67.792789999999997</v>
      </c>
      <c r="N485" s="1"/>
      <c r="O485" s="1"/>
    </row>
    <row r="486" spans="1:15" ht="12.75" customHeight="1">
      <c r="A486" s="31">
        <v>476</v>
      </c>
      <c r="B486" s="382" t="s">
        <v>211</v>
      </c>
      <c r="C486" s="383">
        <v>764.2</v>
      </c>
      <c r="D486" s="384">
        <v>760.36666666666667</v>
      </c>
      <c r="E486" s="384">
        <v>753.83333333333337</v>
      </c>
      <c r="F486" s="384">
        <v>743.4666666666667</v>
      </c>
      <c r="G486" s="384">
        <v>736.93333333333339</v>
      </c>
      <c r="H486" s="384">
        <v>770.73333333333335</v>
      </c>
      <c r="I486" s="384">
        <v>777.26666666666665</v>
      </c>
      <c r="J486" s="384">
        <v>787.63333333333333</v>
      </c>
      <c r="K486" s="383">
        <v>766.9</v>
      </c>
      <c r="L486" s="383">
        <v>750</v>
      </c>
      <c r="M486" s="383">
        <v>11.57591</v>
      </c>
      <c r="N486" s="1"/>
      <c r="O486" s="1"/>
    </row>
    <row r="487" spans="1:15" ht="12.75" customHeight="1">
      <c r="A487" s="31">
        <v>477</v>
      </c>
      <c r="B487" s="382" t="s">
        <v>546</v>
      </c>
      <c r="C487" s="383">
        <v>1073.5</v>
      </c>
      <c r="D487" s="384">
        <v>1066.6166666666666</v>
      </c>
      <c r="E487" s="384">
        <v>1053.1333333333332</v>
      </c>
      <c r="F487" s="384">
        <v>1032.7666666666667</v>
      </c>
      <c r="G487" s="384">
        <v>1019.2833333333333</v>
      </c>
      <c r="H487" s="384">
        <v>1086.9833333333331</v>
      </c>
      <c r="I487" s="384">
        <v>1100.4666666666662</v>
      </c>
      <c r="J487" s="384">
        <v>1120.833333333333</v>
      </c>
      <c r="K487" s="383">
        <v>1080.0999999999999</v>
      </c>
      <c r="L487" s="383">
        <v>1046.25</v>
      </c>
      <c r="M487" s="383">
        <v>1.41093</v>
      </c>
      <c r="N487" s="1"/>
      <c r="O487" s="1"/>
    </row>
    <row r="488" spans="1:15" ht="12.75" customHeight="1">
      <c r="A488" s="31">
        <v>478</v>
      </c>
      <c r="B488" s="382" t="s">
        <v>551</v>
      </c>
      <c r="C488" s="383">
        <v>571.29999999999995</v>
      </c>
      <c r="D488" s="384">
        <v>581.43333333333328</v>
      </c>
      <c r="E488" s="384">
        <v>557.86666666666656</v>
      </c>
      <c r="F488" s="384">
        <v>544.43333333333328</v>
      </c>
      <c r="G488" s="384">
        <v>520.86666666666656</v>
      </c>
      <c r="H488" s="384">
        <v>594.86666666666656</v>
      </c>
      <c r="I488" s="384">
        <v>618.43333333333339</v>
      </c>
      <c r="J488" s="384">
        <v>631.86666666666656</v>
      </c>
      <c r="K488" s="383">
        <v>605</v>
      </c>
      <c r="L488" s="383">
        <v>568</v>
      </c>
      <c r="M488" s="383">
        <v>1.93726</v>
      </c>
      <c r="N488" s="1"/>
      <c r="O488" s="1"/>
    </row>
    <row r="489" spans="1:15" ht="12.75" customHeight="1">
      <c r="A489" s="31">
        <v>479</v>
      </c>
      <c r="B489" s="382" t="s">
        <v>552</v>
      </c>
      <c r="C489" s="383">
        <v>43.6</v>
      </c>
      <c r="D489" s="384">
        <v>43.75</v>
      </c>
      <c r="E489" s="384">
        <v>42.9</v>
      </c>
      <c r="F489" s="384">
        <v>42.199999999999996</v>
      </c>
      <c r="G489" s="384">
        <v>41.349999999999994</v>
      </c>
      <c r="H489" s="384">
        <v>44.45</v>
      </c>
      <c r="I489" s="384">
        <v>45.3</v>
      </c>
      <c r="J489" s="384">
        <v>46.000000000000007</v>
      </c>
      <c r="K489" s="383">
        <v>44.6</v>
      </c>
      <c r="L489" s="383">
        <v>43.05</v>
      </c>
      <c r="M489" s="383">
        <v>52.190849999999998</v>
      </c>
      <c r="N489" s="1"/>
      <c r="O489" s="1"/>
    </row>
    <row r="490" spans="1:15" ht="12.75" customHeight="1">
      <c r="A490" s="31">
        <v>480</v>
      </c>
      <c r="B490" s="382" t="s">
        <v>553</v>
      </c>
      <c r="C490" s="383">
        <v>1064.0999999999999</v>
      </c>
      <c r="D490" s="384">
        <v>1060.8833333333332</v>
      </c>
      <c r="E490" s="384">
        <v>1046.7666666666664</v>
      </c>
      <c r="F490" s="384">
        <v>1029.4333333333332</v>
      </c>
      <c r="G490" s="384">
        <v>1015.3166666666664</v>
      </c>
      <c r="H490" s="384">
        <v>1078.2166666666665</v>
      </c>
      <c r="I490" s="384">
        <v>1092.3333333333333</v>
      </c>
      <c r="J490" s="384">
        <v>1109.6666666666665</v>
      </c>
      <c r="K490" s="383">
        <v>1075</v>
      </c>
      <c r="L490" s="383">
        <v>1043.55</v>
      </c>
      <c r="M490" s="383">
        <v>0.41683999999999999</v>
      </c>
      <c r="N490" s="1"/>
      <c r="O490" s="1"/>
    </row>
    <row r="491" spans="1:15" ht="12.75" customHeight="1">
      <c r="A491" s="31">
        <v>481</v>
      </c>
      <c r="B491" s="382" t="s">
        <v>555</v>
      </c>
      <c r="C491" s="383">
        <v>340.6</v>
      </c>
      <c r="D491" s="384">
        <v>340.43333333333334</v>
      </c>
      <c r="E491" s="384">
        <v>335.86666666666667</v>
      </c>
      <c r="F491" s="384">
        <v>331.13333333333333</v>
      </c>
      <c r="G491" s="384">
        <v>326.56666666666666</v>
      </c>
      <c r="H491" s="384">
        <v>345.16666666666669</v>
      </c>
      <c r="I491" s="384">
        <v>349.73333333333341</v>
      </c>
      <c r="J491" s="384">
        <v>354.4666666666667</v>
      </c>
      <c r="K491" s="383">
        <v>345</v>
      </c>
      <c r="L491" s="383">
        <v>335.7</v>
      </c>
      <c r="M491" s="383">
        <v>3.8016899999999998</v>
      </c>
      <c r="N491" s="1"/>
      <c r="O491" s="1"/>
    </row>
    <row r="492" spans="1:15" ht="12.75" customHeight="1">
      <c r="A492" s="31">
        <v>482</v>
      </c>
      <c r="B492" s="382" t="s">
        <v>281</v>
      </c>
      <c r="C492" s="383">
        <v>879.8</v>
      </c>
      <c r="D492" s="384">
        <v>881.81666666666661</v>
      </c>
      <c r="E492" s="384">
        <v>875.98333333333323</v>
      </c>
      <c r="F492" s="384">
        <v>872.16666666666663</v>
      </c>
      <c r="G492" s="384">
        <v>866.33333333333326</v>
      </c>
      <c r="H492" s="384">
        <v>885.63333333333321</v>
      </c>
      <c r="I492" s="384">
        <v>891.4666666666667</v>
      </c>
      <c r="J492" s="384">
        <v>895.28333333333319</v>
      </c>
      <c r="K492" s="383">
        <v>887.65</v>
      </c>
      <c r="L492" s="383">
        <v>878</v>
      </c>
      <c r="M492" s="383">
        <v>1.36008</v>
      </c>
      <c r="N492" s="1"/>
      <c r="O492" s="1"/>
    </row>
    <row r="493" spans="1:15" ht="12.75" customHeight="1">
      <c r="A493" s="31">
        <v>483</v>
      </c>
      <c r="B493" s="382" t="s">
        <v>212</v>
      </c>
      <c r="C493" s="383">
        <v>353.8</v>
      </c>
      <c r="D493" s="384">
        <v>349.75</v>
      </c>
      <c r="E493" s="384">
        <v>344.5</v>
      </c>
      <c r="F493" s="384">
        <v>335.2</v>
      </c>
      <c r="G493" s="384">
        <v>329.95</v>
      </c>
      <c r="H493" s="384">
        <v>359.05</v>
      </c>
      <c r="I493" s="384">
        <v>364.3</v>
      </c>
      <c r="J493" s="384">
        <v>373.6</v>
      </c>
      <c r="K493" s="383">
        <v>355</v>
      </c>
      <c r="L493" s="383">
        <v>340.45</v>
      </c>
      <c r="M493" s="383">
        <v>90.435329999999993</v>
      </c>
      <c r="N493" s="1"/>
      <c r="O493" s="1"/>
    </row>
    <row r="494" spans="1:15" ht="12.75" customHeight="1">
      <c r="A494" s="31">
        <v>484</v>
      </c>
      <c r="B494" s="382" t="s">
        <v>556</v>
      </c>
      <c r="C494" s="383">
        <v>2673</v>
      </c>
      <c r="D494" s="384">
        <v>2685.1166666666668</v>
      </c>
      <c r="E494" s="384">
        <v>2650.2333333333336</v>
      </c>
      <c r="F494" s="384">
        <v>2627.4666666666667</v>
      </c>
      <c r="G494" s="384">
        <v>2592.5833333333335</v>
      </c>
      <c r="H494" s="384">
        <v>2707.8833333333337</v>
      </c>
      <c r="I494" s="384">
        <v>2742.7666666666669</v>
      </c>
      <c r="J494" s="384">
        <v>2765.5333333333338</v>
      </c>
      <c r="K494" s="383">
        <v>2720</v>
      </c>
      <c r="L494" s="383">
        <v>2662.35</v>
      </c>
      <c r="M494" s="383">
        <v>0.39933000000000002</v>
      </c>
      <c r="N494" s="1"/>
      <c r="O494" s="1"/>
    </row>
    <row r="495" spans="1:15" ht="12.75" customHeight="1">
      <c r="A495" s="31">
        <v>485</v>
      </c>
      <c r="B495" s="382" t="s">
        <v>280</v>
      </c>
      <c r="C495" s="383">
        <v>223.8</v>
      </c>
      <c r="D495" s="384">
        <v>223.43333333333331</v>
      </c>
      <c r="E495" s="384">
        <v>222.36666666666662</v>
      </c>
      <c r="F495" s="384">
        <v>220.93333333333331</v>
      </c>
      <c r="G495" s="384">
        <v>219.86666666666662</v>
      </c>
      <c r="H495" s="384">
        <v>224.86666666666662</v>
      </c>
      <c r="I495" s="384">
        <v>225.93333333333328</v>
      </c>
      <c r="J495" s="384">
        <v>227.36666666666662</v>
      </c>
      <c r="K495" s="383">
        <v>224.5</v>
      </c>
      <c r="L495" s="383">
        <v>222</v>
      </c>
      <c r="M495" s="383">
        <v>1.98569</v>
      </c>
      <c r="N495" s="1"/>
      <c r="O495" s="1"/>
    </row>
    <row r="496" spans="1:15" ht="12.75" customHeight="1">
      <c r="A496" s="31">
        <v>486</v>
      </c>
      <c r="B496" s="382" t="s">
        <v>557</v>
      </c>
      <c r="C496" s="383">
        <v>2054.6999999999998</v>
      </c>
      <c r="D496" s="384">
        <v>2040.2333333333333</v>
      </c>
      <c r="E496" s="384">
        <v>2007.4666666666667</v>
      </c>
      <c r="F496" s="384">
        <v>1960.2333333333333</v>
      </c>
      <c r="G496" s="384">
        <v>1927.4666666666667</v>
      </c>
      <c r="H496" s="384">
        <v>2087.4666666666667</v>
      </c>
      <c r="I496" s="384">
        <v>2120.2333333333336</v>
      </c>
      <c r="J496" s="384">
        <v>2167.4666666666667</v>
      </c>
      <c r="K496" s="383">
        <v>2073</v>
      </c>
      <c r="L496" s="383">
        <v>1993</v>
      </c>
      <c r="M496" s="383">
        <v>0.97857000000000005</v>
      </c>
      <c r="N496" s="1"/>
      <c r="O496" s="1"/>
    </row>
    <row r="497" spans="1:15" ht="12.75" customHeight="1">
      <c r="A497" s="31">
        <v>487</v>
      </c>
      <c r="B497" s="382" t="s">
        <v>550</v>
      </c>
      <c r="C497" s="383">
        <v>547.85</v>
      </c>
      <c r="D497" s="384">
        <v>546.94999999999993</v>
      </c>
      <c r="E497" s="384">
        <v>539.89999999999986</v>
      </c>
      <c r="F497" s="384">
        <v>531.94999999999993</v>
      </c>
      <c r="G497" s="384">
        <v>524.89999999999986</v>
      </c>
      <c r="H497" s="384">
        <v>554.89999999999986</v>
      </c>
      <c r="I497" s="384">
        <v>561.94999999999982</v>
      </c>
      <c r="J497" s="384">
        <v>569.89999999999986</v>
      </c>
      <c r="K497" s="383">
        <v>554</v>
      </c>
      <c r="L497" s="383">
        <v>539</v>
      </c>
      <c r="M497" s="383">
        <v>2.7732700000000001</v>
      </c>
      <c r="N497" s="1"/>
      <c r="O497" s="1"/>
    </row>
    <row r="498" spans="1:15" ht="12.75" customHeight="1">
      <c r="A498" s="31">
        <v>488</v>
      </c>
      <c r="B498" s="382" t="s">
        <v>549</v>
      </c>
      <c r="C498" s="383">
        <v>3705.15</v>
      </c>
      <c r="D498" s="384">
        <v>3711.6666666666665</v>
      </c>
      <c r="E498" s="384">
        <v>3669.4833333333331</v>
      </c>
      <c r="F498" s="384">
        <v>3633.8166666666666</v>
      </c>
      <c r="G498" s="384">
        <v>3591.6333333333332</v>
      </c>
      <c r="H498" s="384">
        <v>3747.333333333333</v>
      </c>
      <c r="I498" s="384">
        <v>3789.5166666666664</v>
      </c>
      <c r="J498" s="384">
        <v>3825.1833333333329</v>
      </c>
      <c r="K498" s="383">
        <v>3753.85</v>
      </c>
      <c r="L498" s="383">
        <v>3676</v>
      </c>
      <c r="M498" s="383">
        <v>5.2929999999999998E-2</v>
      </c>
      <c r="N498" s="1"/>
      <c r="O498" s="1"/>
    </row>
    <row r="499" spans="1:15" ht="12.75" customHeight="1">
      <c r="A499" s="31">
        <v>489</v>
      </c>
      <c r="B499" s="382" t="s">
        <v>213</v>
      </c>
      <c r="C499" s="383">
        <v>1233.2</v>
      </c>
      <c r="D499" s="384">
        <v>1233.2833333333335</v>
      </c>
      <c r="E499" s="384">
        <v>1224.916666666667</v>
      </c>
      <c r="F499" s="384">
        <v>1216.6333333333334</v>
      </c>
      <c r="G499" s="384">
        <v>1208.2666666666669</v>
      </c>
      <c r="H499" s="384">
        <v>1241.5666666666671</v>
      </c>
      <c r="I499" s="384">
        <v>1249.9333333333334</v>
      </c>
      <c r="J499" s="384">
        <v>1258.2166666666672</v>
      </c>
      <c r="K499" s="383">
        <v>1241.6500000000001</v>
      </c>
      <c r="L499" s="383">
        <v>1225</v>
      </c>
      <c r="M499" s="383">
        <v>4.3139500000000002</v>
      </c>
      <c r="N499" s="1"/>
      <c r="O499" s="1"/>
    </row>
    <row r="500" spans="1:15" ht="12.75" customHeight="1">
      <c r="A500" s="31">
        <v>490</v>
      </c>
      <c r="B500" s="382" t="s">
        <v>554</v>
      </c>
      <c r="C500" s="383">
        <v>2490.1999999999998</v>
      </c>
      <c r="D500" s="384">
        <v>2442.9500000000003</v>
      </c>
      <c r="E500" s="384">
        <v>2367.2500000000005</v>
      </c>
      <c r="F500" s="384">
        <v>2244.3000000000002</v>
      </c>
      <c r="G500" s="384">
        <v>2168.6000000000004</v>
      </c>
      <c r="H500" s="384">
        <v>2565.9000000000005</v>
      </c>
      <c r="I500" s="384">
        <v>2641.6000000000004</v>
      </c>
      <c r="J500" s="384">
        <v>2764.5500000000006</v>
      </c>
      <c r="K500" s="383">
        <v>2518.65</v>
      </c>
      <c r="L500" s="383">
        <v>2320</v>
      </c>
      <c r="M500" s="383">
        <v>4.6529999999999996</v>
      </c>
      <c r="N500" s="1"/>
      <c r="O500" s="1"/>
    </row>
    <row r="501" spans="1:15" ht="12.75" customHeight="1">
      <c r="A501" s="31">
        <v>491</v>
      </c>
      <c r="B501" s="382" t="s">
        <v>558</v>
      </c>
      <c r="C501" s="383">
        <v>8396</v>
      </c>
      <c r="D501" s="384">
        <v>8450.8666666666668</v>
      </c>
      <c r="E501" s="384">
        <v>8301.8333333333339</v>
      </c>
      <c r="F501" s="384">
        <v>8207.6666666666679</v>
      </c>
      <c r="G501" s="384">
        <v>8058.633333333335</v>
      </c>
      <c r="H501" s="384">
        <v>8545.0333333333328</v>
      </c>
      <c r="I501" s="384">
        <v>8694.0666666666657</v>
      </c>
      <c r="J501" s="384">
        <v>8788.2333333333318</v>
      </c>
      <c r="K501" s="383">
        <v>8599.9</v>
      </c>
      <c r="L501" s="383">
        <v>8356.7000000000007</v>
      </c>
      <c r="M501" s="383">
        <v>2.2280000000000001E-2</v>
      </c>
      <c r="N501" s="1"/>
      <c r="O501" s="1"/>
    </row>
    <row r="502" spans="1:15" ht="12.75" customHeight="1">
      <c r="A502" s="31">
        <v>492</v>
      </c>
      <c r="B502" s="382" t="s">
        <v>559</v>
      </c>
      <c r="C502" s="383">
        <v>177.75</v>
      </c>
      <c r="D502" s="384">
        <v>178.38333333333333</v>
      </c>
      <c r="E502" s="384">
        <v>175.36666666666665</v>
      </c>
      <c r="F502" s="384">
        <v>172.98333333333332</v>
      </c>
      <c r="G502" s="384">
        <v>169.96666666666664</v>
      </c>
      <c r="H502" s="384">
        <v>180.76666666666665</v>
      </c>
      <c r="I502" s="384">
        <v>183.7833333333333</v>
      </c>
      <c r="J502" s="384">
        <v>186.16666666666666</v>
      </c>
      <c r="K502" s="383">
        <v>181.4</v>
      </c>
      <c r="L502" s="383">
        <v>176</v>
      </c>
      <c r="M502" s="383">
        <v>9.6278900000000007</v>
      </c>
      <c r="N502" s="1"/>
      <c r="O502" s="1"/>
    </row>
    <row r="503" spans="1:15" ht="12.75" customHeight="1">
      <c r="A503" s="31">
        <v>493</v>
      </c>
      <c r="B503" s="382" t="s">
        <v>560</v>
      </c>
      <c r="C503" s="383">
        <v>147.25</v>
      </c>
      <c r="D503" s="384">
        <v>146.71666666666667</v>
      </c>
      <c r="E503" s="384">
        <v>145.08333333333334</v>
      </c>
      <c r="F503" s="384">
        <v>142.91666666666669</v>
      </c>
      <c r="G503" s="384">
        <v>141.28333333333336</v>
      </c>
      <c r="H503" s="384">
        <v>148.88333333333333</v>
      </c>
      <c r="I503" s="384">
        <v>150.51666666666665</v>
      </c>
      <c r="J503" s="384">
        <v>152.68333333333331</v>
      </c>
      <c r="K503" s="383">
        <v>148.35</v>
      </c>
      <c r="L503" s="383">
        <v>144.55000000000001</v>
      </c>
      <c r="M503" s="383">
        <v>14.097160000000001</v>
      </c>
      <c r="N503" s="1"/>
      <c r="O503" s="1"/>
    </row>
    <row r="504" spans="1:15" ht="12.75" customHeight="1">
      <c r="A504" s="31">
        <v>494</v>
      </c>
      <c r="B504" s="382" t="s">
        <v>561</v>
      </c>
      <c r="C504" s="383">
        <v>553.1</v>
      </c>
      <c r="D504" s="384">
        <v>554.1</v>
      </c>
      <c r="E504" s="384">
        <v>543.40000000000009</v>
      </c>
      <c r="F504" s="384">
        <v>533.70000000000005</v>
      </c>
      <c r="G504" s="384">
        <v>523.00000000000011</v>
      </c>
      <c r="H504" s="384">
        <v>563.80000000000007</v>
      </c>
      <c r="I504" s="384">
        <v>574.50000000000011</v>
      </c>
      <c r="J504" s="384">
        <v>584.20000000000005</v>
      </c>
      <c r="K504" s="383">
        <v>564.79999999999995</v>
      </c>
      <c r="L504" s="383">
        <v>544.4</v>
      </c>
      <c r="M504" s="383">
        <v>0.35408000000000001</v>
      </c>
      <c r="N504" s="1"/>
      <c r="O504" s="1"/>
    </row>
    <row r="505" spans="1:15" ht="12.75" customHeight="1">
      <c r="A505" s="31">
        <v>495</v>
      </c>
      <c r="B505" s="382" t="s">
        <v>282</v>
      </c>
      <c r="C505" s="383">
        <v>1775.25</v>
      </c>
      <c r="D505" s="384">
        <v>1780.8</v>
      </c>
      <c r="E505" s="384">
        <v>1754.4499999999998</v>
      </c>
      <c r="F505" s="384">
        <v>1733.6499999999999</v>
      </c>
      <c r="G505" s="384">
        <v>1707.2999999999997</v>
      </c>
      <c r="H505" s="384">
        <v>1801.6</v>
      </c>
      <c r="I505" s="384">
        <v>1827.9499999999998</v>
      </c>
      <c r="J505" s="384">
        <v>1848.75</v>
      </c>
      <c r="K505" s="383">
        <v>1807.15</v>
      </c>
      <c r="L505" s="383">
        <v>1760</v>
      </c>
      <c r="M505" s="383">
        <v>2.1278199999999998</v>
      </c>
      <c r="N505" s="1"/>
      <c r="O505" s="1"/>
    </row>
    <row r="506" spans="1:15" ht="12.75" customHeight="1">
      <c r="A506" s="31">
        <v>496</v>
      </c>
      <c r="B506" s="382" t="s">
        <v>214</v>
      </c>
      <c r="C506" s="383">
        <v>718.7</v>
      </c>
      <c r="D506" s="384">
        <v>720.5</v>
      </c>
      <c r="E506" s="384">
        <v>714.2</v>
      </c>
      <c r="F506" s="384">
        <v>709.7</v>
      </c>
      <c r="G506" s="384">
        <v>703.40000000000009</v>
      </c>
      <c r="H506" s="384">
        <v>725</v>
      </c>
      <c r="I506" s="384">
        <v>731.3</v>
      </c>
      <c r="J506" s="384">
        <v>735.8</v>
      </c>
      <c r="K506" s="383">
        <v>726.8</v>
      </c>
      <c r="L506" s="383">
        <v>716</v>
      </c>
      <c r="M506" s="383">
        <v>46.404049999999998</v>
      </c>
      <c r="N506" s="1"/>
      <c r="O506" s="1"/>
    </row>
    <row r="507" spans="1:15" ht="12.75" customHeight="1">
      <c r="A507" s="31">
        <v>497</v>
      </c>
      <c r="B507" s="382" t="s">
        <v>562</v>
      </c>
      <c r="C507" s="383">
        <v>412.85</v>
      </c>
      <c r="D507" s="384">
        <v>414.25</v>
      </c>
      <c r="E507" s="384">
        <v>408.7</v>
      </c>
      <c r="F507" s="384">
        <v>404.55</v>
      </c>
      <c r="G507" s="384">
        <v>399</v>
      </c>
      <c r="H507" s="384">
        <v>418.4</v>
      </c>
      <c r="I507" s="384">
        <v>423.94999999999993</v>
      </c>
      <c r="J507" s="384">
        <v>428.09999999999997</v>
      </c>
      <c r="K507" s="383">
        <v>419.8</v>
      </c>
      <c r="L507" s="383">
        <v>410.1</v>
      </c>
      <c r="M507" s="383">
        <v>4.9850300000000001</v>
      </c>
      <c r="N507" s="1"/>
      <c r="O507" s="1"/>
    </row>
    <row r="508" spans="1:15" ht="12.75" customHeight="1">
      <c r="A508" s="31">
        <v>498</v>
      </c>
      <c r="B508" s="382" t="s">
        <v>283</v>
      </c>
      <c r="C508" s="383">
        <v>14.05</v>
      </c>
      <c r="D508" s="384">
        <v>14.033333333333333</v>
      </c>
      <c r="E508" s="384">
        <v>13.666666666666666</v>
      </c>
      <c r="F508" s="384">
        <v>13.283333333333333</v>
      </c>
      <c r="G508" s="384">
        <v>12.916666666666666</v>
      </c>
      <c r="H508" s="384">
        <v>14.416666666666666</v>
      </c>
      <c r="I508" s="384">
        <v>14.783333333333333</v>
      </c>
      <c r="J508" s="384">
        <v>15.166666666666666</v>
      </c>
      <c r="K508" s="383">
        <v>14.4</v>
      </c>
      <c r="L508" s="383">
        <v>13.65</v>
      </c>
      <c r="M508" s="383">
        <v>2336.4682400000002</v>
      </c>
      <c r="N508" s="1"/>
      <c r="O508" s="1"/>
    </row>
    <row r="509" spans="1:15" ht="12.75" customHeight="1">
      <c r="A509" s="31">
        <v>499</v>
      </c>
      <c r="B509" s="382" t="s">
        <v>215</v>
      </c>
      <c r="C509" s="383">
        <v>322.95</v>
      </c>
      <c r="D509" s="384">
        <v>322.03333333333336</v>
      </c>
      <c r="E509" s="384">
        <v>319.56666666666672</v>
      </c>
      <c r="F509" s="384">
        <v>316.18333333333334</v>
      </c>
      <c r="G509" s="384">
        <v>313.7166666666667</v>
      </c>
      <c r="H509" s="384">
        <v>325.41666666666674</v>
      </c>
      <c r="I509" s="384">
        <v>327.88333333333333</v>
      </c>
      <c r="J509" s="384">
        <v>331.26666666666677</v>
      </c>
      <c r="K509" s="383">
        <v>324.5</v>
      </c>
      <c r="L509" s="383">
        <v>318.64999999999998</v>
      </c>
      <c r="M509" s="383">
        <v>54.006659999999997</v>
      </c>
      <c r="N509" s="1"/>
      <c r="O509" s="1"/>
    </row>
    <row r="510" spans="1:15" ht="12.75" customHeight="1">
      <c r="A510" s="31">
        <v>500</v>
      </c>
      <c r="B510" s="382" t="s">
        <v>563</v>
      </c>
      <c r="C510" s="383">
        <v>533.29999999999995</v>
      </c>
      <c r="D510" s="384">
        <v>532.1</v>
      </c>
      <c r="E510" s="384">
        <v>525.20000000000005</v>
      </c>
      <c r="F510" s="384">
        <v>517.1</v>
      </c>
      <c r="G510" s="384">
        <v>510.20000000000005</v>
      </c>
      <c r="H510" s="384">
        <v>540.20000000000005</v>
      </c>
      <c r="I510" s="384">
        <v>547.09999999999991</v>
      </c>
      <c r="J510" s="384">
        <v>555.20000000000005</v>
      </c>
      <c r="K510" s="383">
        <v>539</v>
      </c>
      <c r="L510" s="383">
        <v>524</v>
      </c>
      <c r="M510" s="383">
        <v>21.80649</v>
      </c>
      <c r="N510" s="1"/>
      <c r="O510" s="1"/>
    </row>
    <row r="511" spans="1:15" ht="12.75" customHeight="1">
      <c r="A511" s="31">
        <v>501</v>
      </c>
      <c r="B511" s="382" t="s">
        <v>564</v>
      </c>
      <c r="C511" s="383">
        <v>1873.65</v>
      </c>
      <c r="D511" s="384">
        <v>1881.1833333333334</v>
      </c>
      <c r="E511" s="384">
        <v>1862.1666666666667</v>
      </c>
      <c r="F511" s="384">
        <v>1850.6833333333334</v>
      </c>
      <c r="G511" s="384">
        <v>1831.6666666666667</v>
      </c>
      <c r="H511" s="384">
        <v>1892.6666666666667</v>
      </c>
      <c r="I511" s="384">
        <v>1911.6833333333332</v>
      </c>
      <c r="J511" s="384">
        <v>1923.1666666666667</v>
      </c>
      <c r="K511" s="383">
        <v>1900.2</v>
      </c>
      <c r="L511" s="383">
        <v>1869.7</v>
      </c>
      <c r="M511" s="383">
        <v>0.24614</v>
      </c>
      <c r="N511" s="1"/>
      <c r="O511" s="1"/>
    </row>
    <row r="512" spans="1:15" ht="12.75" customHeight="1">
      <c r="A512" s="319"/>
      <c r="B512" s="319"/>
      <c r="C512" s="320"/>
      <c r="D512" s="320"/>
      <c r="E512" s="320"/>
      <c r="F512" s="320"/>
      <c r="G512" s="320"/>
      <c r="H512" s="320"/>
      <c r="I512" s="320"/>
      <c r="J512" s="319"/>
      <c r="K512" s="319"/>
      <c r="L512" s="319"/>
      <c r="M512" s="321"/>
      <c r="N512" s="1"/>
      <c r="O512" s="1"/>
    </row>
    <row r="513" spans="1:15" ht="12.75" customHeight="1">
      <c r="A513" s="319"/>
      <c r="B513" s="319"/>
      <c r="C513" s="320"/>
      <c r="D513" s="320"/>
      <c r="E513" s="320"/>
      <c r="F513" s="320"/>
      <c r="G513" s="320"/>
      <c r="H513" s="320"/>
      <c r="I513" s="320"/>
      <c r="J513" s="319"/>
      <c r="K513" s="319"/>
      <c r="L513" s="319"/>
      <c r="M513" s="321"/>
      <c r="N513" s="1"/>
      <c r="O513" s="1"/>
    </row>
    <row r="514" spans="1:15" ht="12.75" customHeight="1">
      <c r="A514" s="319"/>
      <c r="B514" s="319"/>
      <c r="C514" s="320"/>
      <c r="D514" s="320"/>
      <c r="E514" s="320"/>
      <c r="F514" s="320"/>
      <c r="G514" s="320"/>
      <c r="H514" s="320"/>
      <c r="I514" s="320"/>
      <c r="J514" s="319"/>
      <c r="K514" s="319"/>
      <c r="L514" s="319"/>
      <c r="M514" s="321"/>
      <c r="N514" s="1"/>
      <c r="O514" s="1"/>
    </row>
    <row r="515" spans="1:15" ht="12.75" customHeight="1">
      <c r="A515" s="319"/>
      <c r="B515" s="319"/>
      <c r="C515" s="320"/>
      <c r="D515" s="320"/>
      <c r="E515" s="320"/>
      <c r="F515" s="320"/>
      <c r="G515" s="320"/>
      <c r="H515" s="320"/>
      <c r="I515" s="320"/>
      <c r="J515" s="319"/>
      <c r="K515" s="319"/>
      <c r="L515" s="319"/>
      <c r="M515" s="32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08"/>
      <c r="B5" s="409"/>
      <c r="C5" s="408"/>
      <c r="D5" s="409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410" t="s">
        <v>567</v>
      </c>
      <c r="C7" s="409"/>
      <c r="D7" s="7">
        <f>Main!B10</f>
        <v>44565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44564</v>
      </c>
      <c r="B10" s="32">
        <v>543377</v>
      </c>
      <c r="C10" s="31" t="s">
        <v>975</v>
      </c>
      <c r="D10" s="31" t="s">
        <v>976</v>
      </c>
      <c r="E10" s="31" t="s">
        <v>576</v>
      </c>
      <c r="F10" s="90">
        <v>10000</v>
      </c>
      <c r="G10" s="32">
        <v>8.3000000000000007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44564</v>
      </c>
      <c r="B11" s="32">
        <v>543377</v>
      </c>
      <c r="C11" s="31" t="s">
        <v>975</v>
      </c>
      <c r="D11" s="31" t="s">
        <v>976</v>
      </c>
      <c r="E11" s="31" t="s">
        <v>577</v>
      </c>
      <c r="F11" s="90">
        <v>30000</v>
      </c>
      <c r="G11" s="32">
        <v>8.77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44564</v>
      </c>
      <c r="B12" s="32">
        <v>531991</v>
      </c>
      <c r="C12" s="31" t="s">
        <v>977</v>
      </c>
      <c r="D12" s="31" t="s">
        <v>904</v>
      </c>
      <c r="E12" s="31" t="s">
        <v>576</v>
      </c>
      <c r="F12" s="90">
        <v>673654</v>
      </c>
      <c r="G12" s="32">
        <v>1.85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44564</v>
      </c>
      <c r="B13" s="32">
        <v>530109</v>
      </c>
      <c r="C13" s="31" t="s">
        <v>888</v>
      </c>
      <c r="D13" s="31" t="s">
        <v>978</v>
      </c>
      <c r="E13" s="31" t="s">
        <v>577</v>
      </c>
      <c r="F13" s="90">
        <v>1500000</v>
      </c>
      <c r="G13" s="32">
        <v>4.3499999999999996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44564</v>
      </c>
      <c r="B14" s="32">
        <v>530109</v>
      </c>
      <c r="C14" s="31" t="s">
        <v>888</v>
      </c>
      <c r="D14" s="31" t="s">
        <v>936</v>
      </c>
      <c r="E14" s="31" t="s">
        <v>577</v>
      </c>
      <c r="F14" s="90">
        <v>1800000</v>
      </c>
      <c r="G14" s="32">
        <v>4.3499999999999996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44564</v>
      </c>
      <c r="B15" s="32">
        <v>542865</v>
      </c>
      <c r="C15" s="31" t="s">
        <v>979</v>
      </c>
      <c r="D15" s="31" t="s">
        <v>980</v>
      </c>
      <c r="E15" s="31" t="s">
        <v>577</v>
      </c>
      <c r="F15" s="90">
        <v>200000</v>
      </c>
      <c r="G15" s="32">
        <v>16.25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44564</v>
      </c>
      <c r="B16" s="32">
        <v>542865</v>
      </c>
      <c r="C16" s="31" t="s">
        <v>979</v>
      </c>
      <c r="D16" s="31" t="s">
        <v>941</v>
      </c>
      <c r="E16" s="31" t="s">
        <v>577</v>
      </c>
      <c r="F16" s="90">
        <v>140000</v>
      </c>
      <c r="G16" s="32">
        <v>16.27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44564</v>
      </c>
      <c r="B17" s="32">
        <v>542865</v>
      </c>
      <c r="C17" s="31" t="s">
        <v>979</v>
      </c>
      <c r="D17" s="31" t="s">
        <v>981</v>
      </c>
      <c r="E17" s="31" t="s">
        <v>576</v>
      </c>
      <c r="F17" s="90">
        <v>100000</v>
      </c>
      <c r="G17" s="32">
        <v>16.25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44564</v>
      </c>
      <c r="B18" s="32">
        <v>542865</v>
      </c>
      <c r="C18" s="31" t="s">
        <v>979</v>
      </c>
      <c r="D18" s="31" t="s">
        <v>982</v>
      </c>
      <c r="E18" s="31" t="s">
        <v>576</v>
      </c>
      <c r="F18" s="90">
        <v>100000</v>
      </c>
      <c r="G18" s="32">
        <v>16.25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44564</v>
      </c>
      <c r="B19" s="32">
        <v>542721</v>
      </c>
      <c r="C19" s="31" t="s">
        <v>983</v>
      </c>
      <c r="D19" s="31" t="s">
        <v>984</v>
      </c>
      <c r="E19" s="31" t="s">
        <v>576</v>
      </c>
      <c r="F19" s="90">
        <v>2261</v>
      </c>
      <c r="G19" s="32">
        <v>280.5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44564</v>
      </c>
      <c r="B20" s="32">
        <v>542721</v>
      </c>
      <c r="C20" s="31" t="s">
        <v>983</v>
      </c>
      <c r="D20" s="31" t="s">
        <v>984</v>
      </c>
      <c r="E20" s="31" t="s">
        <v>577</v>
      </c>
      <c r="F20" s="90">
        <v>111352</v>
      </c>
      <c r="G20" s="32">
        <v>280.27999999999997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44564</v>
      </c>
      <c r="B21" s="32">
        <v>541865</v>
      </c>
      <c r="C21" s="31" t="s">
        <v>985</v>
      </c>
      <c r="D21" s="31" t="s">
        <v>986</v>
      </c>
      <c r="E21" s="31" t="s">
        <v>576</v>
      </c>
      <c r="F21" s="90">
        <v>100000</v>
      </c>
      <c r="G21" s="32">
        <v>201.85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44564</v>
      </c>
      <c r="B22" s="32">
        <v>539288</v>
      </c>
      <c r="C22" s="31" t="s">
        <v>898</v>
      </c>
      <c r="D22" s="31" t="s">
        <v>987</v>
      </c>
      <c r="E22" s="31" t="s">
        <v>576</v>
      </c>
      <c r="F22" s="90">
        <v>30000</v>
      </c>
      <c r="G22" s="32">
        <v>43.7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44564</v>
      </c>
      <c r="B23" s="32">
        <v>539288</v>
      </c>
      <c r="C23" s="31" t="s">
        <v>898</v>
      </c>
      <c r="D23" s="31" t="s">
        <v>987</v>
      </c>
      <c r="E23" s="31" t="s">
        <v>576</v>
      </c>
      <c r="F23" s="90">
        <v>50000</v>
      </c>
      <c r="G23" s="32">
        <v>43.7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44564</v>
      </c>
      <c r="B24" s="32">
        <v>539288</v>
      </c>
      <c r="C24" s="31" t="s">
        <v>898</v>
      </c>
      <c r="D24" s="31" t="s">
        <v>988</v>
      </c>
      <c r="E24" s="31" t="s">
        <v>577</v>
      </c>
      <c r="F24" s="90">
        <v>70000</v>
      </c>
      <c r="G24" s="32">
        <v>43.8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44564</v>
      </c>
      <c r="B25" s="32">
        <v>539288</v>
      </c>
      <c r="C25" s="31" t="s">
        <v>898</v>
      </c>
      <c r="D25" s="31" t="s">
        <v>989</v>
      </c>
      <c r="E25" s="31" t="s">
        <v>576</v>
      </c>
      <c r="F25" s="90">
        <v>25000</v>
      </c>
      <c r="G25" s="32">
        <v>43.7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44564</v>
      </c>
      <c r="B26" s="32">
        <v>509053</v>
      </c>
      <c r="C26" s="31" t="s">
        <v>899</v>
      </c>
      <c r="D26" s="31" t="s">
        <v>935</v>
      </c>
      <c r="E26" s="31" t="s">
        <v>576</v>
      </c>
      <c r="F26" s="90">
        <v>20000</v>
      </c>
      <c r="G26" s="32">
        <v>73.900000000000006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44564</v>
      </c>
      <c r="B27" s="32">
        <v>509053</v>
      </c>
      <c r="C27" s="31" t="s">
        <v>899</v>
      </c>
      <c r="D27" s="31" t="s">
        <v>935</v>
      </c>
      <c r="E27" s="31" t="s">
        <v>577</v>
      </c>
      <c r="F27" s="90">
        <v>178268</v>
      </c>
      <c r="G27" s="32">
        <v>74.099999999999994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44564</v>
      </c>
      <c r="B28" s="32">
        <v>509053</v>
      </c>
      <c r="C28" s="31" t="s">
        <v>899</v>
      </c>
      <c r="D28" s="31" t="s">
        <v>937</v>
      </c>
      <c r="E28" s="31" t="s">
        <v>576</v>
      </c>
      <c r="F28" s="90">
        <v>145852</v>
      </c>
      <c r="G28" s="32">
        <v>73.7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44564</v>
      </c>
      <c r="B29" s="32">
        <v>509053</v>
      </c>
      <c r="C29" s="31" t="s">
        <v>899</v>
      </c>
      <c r="D29" s="31" t="s">
        <v>937</v>
      </c>
      <c r="E29" s="31" t="s">
        <v>577</v>
      </c>
      <c r="F29" s="90">
        <v>324230</v>
      </c>
      <c r="G29" s="32">
        <v>74.099999999999994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44564</v>
      </c>
      <c r="B30" s="32">
        <v>537766</v>
      </c>
      <c r="C30" s="31" t="s">
        <v>938</v>
      </c>
      <c r="D30" s="31" t="s">
        <v>954</v>
      </c>
      <c r="E30" s="31" t="s">
        <v>576</v>
      </c>
      <c r="F30" s="90">
        <v>156534</v>
      </c>
      <c r="G30" s="32">
        <v>7.17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44564</v>
      </c>
      <c r="B31" s="32">
        <v>537766</v>
      </c>
      <c r="C31" s="31" t="s">
        <v>938</v>
      </c>
      <c r="D31" s="31" t="s">
        <v>990</v>
      </c>
      <c r="E31" s="31" t="s">
        <v>576</v>
      </c>
      <c r="F31" s="90">
        <v>343805</v>
      </c>
      <c r="G31" s="32">
        <v>7.22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44564</v>
      </c>
      <c r="B32" s="32">
        <v>537766</v>
      </c>
      <c r="C32" s="31" t="s">
        <v>938</v>
      </c>
      <c r="D32" s="31" t="s">
        <v>860</v>
      </c>
      <c r="E32" s="31" t="s">
        <v>576</v>
      </c>
      <c r="F32" s="90">
        <v>739496</v>
      </c>
      <c r="G32" s="32">
        <v>6.95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44564</v>
      </c>
      <c r="B33" s="32">
        <v>537766</v>
      </c>
      <c r="C33" s="31" t="s">
        <v>938</v>
      </c>
      <c r="D33" s="31" t="s">
        <v>954</v>
      </c>
      <c r="E33" s="31" t="s">
        <v>577</v>
      </c>
      <c r="F33" s="90">
        <v>305535</v>
      </c>
      <c r="G33" s="32">
        <v>7.06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44564</v>
      </c>
      <c r="B34" s="32">
        <v>537766</v>
      </c>
      <c r="C34" s="31" t="s">
        <v>938</v>
      </c>
      <c r="D34" s="31" t="s">
        <v>990</v>
      </c>
      <c r="E34" s="31" t="s">
        <v>577</v>
      </c>
      <c r="F34" s="90">
        <v>433810</v>
      </c>
      <c r="G34" s="32">
        <v>7.38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44564</v>
      </c>
      <c r="B35" s="32">
        <v>537766</v>
      </c>
      <c r="C35" s="31" t="s">
        <v>938</v>
      </c>
      <c r="D35" s="31" t="s">
        <v>860</v>
      </c>
      <c r="E35" s="31" t="s">
        <v>577</v>
      </c>
      <c r="F35" s="90">
        <v>549836</v>
      </c>
      <c r="G35" s="32">
        <v>7.03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44564</v>
      </c>
      <c r="B36" s="32">
        <v>537766</v>
      </c>
      <c r="C36" s="31" t="s">
        <v>938</v>
      </c>
      <c r="D36" s="31" t="s">
        <v>991</v>
      </c>
      <c r="E36" s="31" t="s">
        <v>577</v>
      </c>
      <c r="F36" s="90">
        <v>770000</v>
      </c>
      <c r="G36" s="32">
        <v>7.58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44564</v>
      </c>
      <c r="B37" s="32">
        <v>537766</v>
      </c>
      <c r="C37" s="31" t="s">
        <v>938</v>
      </c>
      <c r="D37" s="31" t="s">
        <v>905</v>
      </c>
      <c r="E37" s="31" t="s">
        <v>576</v>
      </c>
      <c r="F37" s="90">
        <v>1000000</v>
      </c>
      <c r="G37" s="32">
        <v>7.58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44564</v>
      </c>
      <c r="B38" s="32">
        <v>537766</v>
      </c>
      <c r="C38" s="31" t="s">
        <v>938</v>
      </c>
      <c r="D38" s="31" t="s">
        <v>883</v>
      </c>
      <c r="E38" s="31" t="s">
        <v>576</v>
      </c>
      <c r="F38" s="90">
        <v>288181</v>
      </c>
      <c r="G38" s="32">
        <v>7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44564</v>
      </c>
      <c r="B39" s="32">
        <v>537766</v>
      </c>
      <c r="C39" s="31" t="s">
        <v>938</v>
      </c>
      <c r="D39" s="31" t="s">
        <v>883</v>
      </c>
      <c r="E39" s="31" t="s">
        <v>577</v>
      </c>
      <c r="F39" s="90">
        <v>363750</v>
      </c>
      <c r="G39" s="32">
        <v>6.95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44564</v>
      </c>
      <c r="B40" s="32">
        <v>537766</v>
      </c>
      <c r="C40" s="31" t="s">
        <v>938</v>
      </c>
      <c r="D40" s="31" t="s">
        <v>992</v>
      </c>
      <c r="E40" s="31" t="s">
        <v>576</v>
      </c>
      <c r="F40" s="90">
        <v>274219</v>
      </c>
      <c r="G40" s="32">
        <v>7.47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44564</v>
      </c>
      <c r="B41" s="32">
        <v>537766</v>
      </c>
      <c r="C41" s="31" t="s">
        <v>938</v>
      </c>
      <c r="D41" s="31" t="s">
        <v>992</v>
      </c>
      <c r="E41" s="31" t="s">
        <v>577</v>
      </c>
      <c r="F41" s="90">
        <v>407249</v>
      </c>
      <c r="G41" s="32">
        <v>7.09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44564</v>
      </c>
      <c r="B42" s="32">
        <v>537766</v>
      </c>
      <c r="C42" s="31" t="s">
        <v>938</v>
      </c>
      <c r="D42" s="31" t="s">
        <v>993</v>
      </c>
      <c r="E42" s="31" t="s">
        <v>576</v>
      </c>
      <c r="F42" s="90">
        <v>273639</v>
      </c>
      <c r="G42" s="32">
        <v>6.97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44564</v>
      </c>
      <c r="B43" s="32">
        <v>537766</v>
      </c>
      <c r="C43" s="31" t="s">
        <v>938</v>
      </c>
      <c r="D43" s="31" t="s">
        <v>994</v>
      </c>
      <c r="E43" s="31" t="s">
        <v>576</v>
      </c>
      <c r="F43" s="90">
        <v>432268</v>
      </c>
      <c r="G43" s="32">
        <v>6.92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44564</v>
      </c>
      <c r="B44" s="32">
        <v>537766</v>
      </c>
      <c r="C44" s="31" t="s">
        <v>938</v>
      </c>
      <c r="D44" s="31" t="s">
        <v>994</v>
      </c>
      <c r="E44" s="31" t="s">
        <v>577</v>
      </c>
      <c r="F44" s="90">
        <v>255268</v>
      </c>
      <c r="G44" s="32">
        <v>6.98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44564</v>
      </c>
      <c r="B45" s="32">
        <v>537766</v>
      </c>
      <c r="C45" s="31" t="s">
        <v>938</v>
      </c>
      <c r="D45" s="31" t="s">
        <v>993</v>
      </c>
      <c r="E45" s="31" t="s">
        <v>577</v>
      </c>
      <c r="F45" s="90">
        <v>342244</v>
      </c>
      <c r="G45" s="32">
        <v>6.98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44564</v>
      </c>
      <c r="B46" s="32">
        <v>537766</v>
      </c>
      <c r="C46" s="31" t="s">
        <v>938</v>
      </c>
      <c r="D46" s="31" t="s">
        <v>995</v>
      </c>
      <c r="E46" s="31" t="s">
        <v>576</v>
      </c>
      <c r="F46" s="90">
        <v>568569</v>
      </c>
      <c r="G46" s="32">
        <v>7.21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44564</v>
      </c>
      <c r="B47" s="32">
        <v>537766</v>
      </c>
      <c r="C47" s="31" t="s">
        <v>938</v>
      </c>
      <c r="D47" s="31" t="s">
        <v>995</v>
      </c>
      <c r="E47" s="31" t="s">
        <v>577</v>
      </c>
      <c r="F47" s="90">
        <v>673974</v>
      </c>
      <c r="G47" s="32">
        <v>7.24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44564</v>
      </c>
      <c r="B48" s="32">
        <v>540545</v>
      </c>
      <c r="C48" s="31" t="s">
        <v>996</v>
      </c>
      <c r="D48" s="31" t="s">
        <v>997</v>
      </c>
      <c r="E48" s="31" t="s">
        <v>577</v>
      </c>
      <c r="F48" s="90">
        <v>52000</v>
      </c>
      <c r="G48" s="32">
        <v>17.350000000000001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44564</v>
      </c>
      <c r="B49" s="32">
        <v>512608</v>
      </c>
      <c r="C49" s="31" t="s">
        <v>998</v>
      </c>
      <c r="D49" s="31" t="s">
        <v>999</v>
      </c>
      <c r="E49" s="31" t="s">
        <v>577</v>
      </c>
      <c r="F49" s="90">
        <v>832392</v>
      </c>
      <c r="G49" s="32">
        <v>11.75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44564</v>
      </c>
      <c r="B50" s="32">
        <v>543439</v>
      </c>
      <c r="C50" s="31" t="s">
        <v>939</v>
      </c>
      <c r="D50" s="31" t="s">
        <v>1000</v>
      </c>
      <c r="E50" s="31" t="s">
        <v>577</v>
      </c>
      <c r="F50" s="90">
        <v>40000</v>
      </c>
      <c r="G50" s="32">
        <v>50.8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44564</v>
      </c>
      <c r="B51" s="32">
        <v>543439</v>
      </c>
      <c r="C51" s="31" t="s">
        <v>939</v>
      </c>
      <c r="D51" s="31" t="s">
        <v>940</v>
      </c>
      <c r="E51" s="31" t="s">
        <v>576</v>
      </c>
      <c r="F51" s="90">
        <v>40000</v>
      </c>
      <c r="G51" s="32">
        <v>50.8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44564</v>
      </c>
      <c r="B52" s="32">
        <v>538433</v>
      </c>
      <c r="C52" s="31" t="s">
        <v>1001</v>
      </c>
      <c r="D52" s="31" t="s">
        <v>1002</v>
      </c>
      <c r="E52" s="31" t="s">
        <v>577</v>
      </c>
      <c r="F52" s="90">
        <v>311264</v>
      </c>
      <c r="G52" s="32">
        <v>0.52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44564</v>
      </c>
      <c r="B53" s="32">
        <v>506365</v>
      </c>
      <c r="C53" s="31" t="s">
        <v>1003</v>
      </c>
      <c r="D53" s="31" t="s">
        <v>1004</v>
      </c>
      <c r="E53" s="31" t="s">
        <v>577</v>
      </c>
      <c r="F53" s="90">
        <v>8104</v>
      </c>
      <c r="G53" s="32">
        <v>34.4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44564</v>
      </c>
      <c r="B54" s="32">
        <v>543435</v>
      </c>
      <c r="C54" s="31" t="s">
        <v>900</v>
      </c>
      <c r="D54" s="31" t="s">
        <v>941</v>
      </c>
      <c r="E54" s="31" t="s">
        <v>577</v>
      </c>
      <c r="F54" s="90">
        <v>18000</v>
      </c>
      <c r="G54" s="32">
        <v>46.96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44564</v>
      </c>
      <c r="B55" s="32">
        <v>543435</v>
      </c>
      <c r="C55" s="31" t="s">
        <v>900</v>
      </c>
      <c r="D55" s="31" t="s">
        <v>1005</v>
      </c>
      <c r="E55" s="31" t="s">
        <v>576</v>
      </c>
      <c r="F55" s="90">
        <v>21000</v>
      </c>
      <c r="G55" s="32">
        <v>46.99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44564</v>
      </c>
      <c r="B56" s="32">
        <v>542727</v>
      </c>
      <c r="C56" s="31" t="s">
        <v>1006</v>
      </c>
      <c r="D56" s="31" t="s">
        <v>1007</v>
      </c>
      <c r="E56" s="31" t="s">
        <v>577</v>
      </c>
      <c r="F56" s="90">
        <v>20000</v>
      </c>
      <c r="G56" s="32">
        <v>54.5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44564</v>
      </c>
      <c r="B57" s="32">
        <v>542727</v>
      </c>
      <c r="C57" s="31" t="s">
        <v>1006</v>
      </c>
      <c r="D57" s="31" t="s">
        <v>1008</v>
      </c>
      <c r="E57" s="31" t="s">
        <v>576</v>
      </c>
      <c r="F57" s="90">
        <v>20000</v>
      </c>
      <c r="G57" s="32">
        <v>54.5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44564</v>
      </c>
      <c r="B58" s="32">
        <v>512379</v>
      </c>
      <c r="C58" s="31" t="s">
        <v>942</v>
      </c>
      <c r="D58" s="31" t="s">
        <v>860</v>
      </c>
      <c r="E58" s="31" t="s">
        <v>576</v>
      </c>
      <c r="F58" s="90">
        <v>4</v>
      </c>
      <c r="G58" s="32">
        <v>6.79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44564</v>
      </c>
      <c r="B59" s="32">
        <v>512379</v>
      </c>
      <c r="C59" s="31" t="s">
        <v>942</v>
      </c>
      <c r="D59" s="31" t="s">
        <v>860</v>
      </c>
      <c r="E59" s="31" t="s">
        <v>577</v>
      </c>
      <c r="F59" s="90">
        <v>3500006</v>
      </c>
      <c r="G59" s="32">
        <v>6.79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44564</v>
      </c>
      <c r="B60" s="32">
        <v>512379</v>
      </c>
      <c r="C60" s="31" t="s">
        <v>942</v>
      </c>
      <c r="D60" s="31" t="s">
        <v>1009</v>
      </c>
      <c r="E60" s="31" t="s">
        <v>577</v>
      </c>
      <c r="F60" s="90">
        <v>3770000</v>
      </c>
      <c r="G60" s="32">
        <v>6.79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44564</v>
      </c>
      <c r="B61" s="32">
        <v>524752</v>
      </c>
      <c r="C61" s="31" t="s">
        <v>901</v>
      </c>
      <c r="D61" s="31" t="s">
        <v>860</v>
      </c>
      <c r="E61" s="31" t="s">
        <v>576</v>
      </c>
      <c r="F61" s="90">
        <v>139587</v>
      </c>
      <c r="G61" s="32">
        <v>132.75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44564</v>
      </c>
      <c r="B62" s="32">
        <v>524752</v>
      </c>
      <c r="C62" s="20" t="s">
        <v>901</v>
      </c>
      <c r="D62" s="20" t="s">
        <v>860</v>
      </c>
      <c r="E62" s="31" t="s">
        <v>577</v>
      </c>
      <c r="F62" s="90">
        <v>110717</v>
      </c>
      <c r="G62" s="32">
        <v>133.21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44564</v>
      </c>
      <c r="B63" s="32">
        <v>524752</v>
      </c>
      <c r="C63" s="31" t="s">
        <v>901</v>
      </c>
      <c r="D63" s="31" t="s">
        <v>1010</v>
      </c>
      <c r="E63" s="31" t="s">
        <v>576</v>
      </c>
      <c r="F63" s="90">
        <v>52987</v>
      </c>
      <c r="G63" s="32">
        <v>135.82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44564</v>
      </c>
      <c r="B64" s="32">
        <v>524752</v>
      </c>
      <c r="C64" s="31" t="s">
        <v>901</v>
      </c>
      <c r="D64" s="31" t="s">
        <v>1010</v>
      </c>
      <c r="E64" s="31" t="s">
        <v>577</v>
      </c>
      <c r="F64" s="90">
        <v>52987</v>
      </c>
      <c r="G64" s="32">
        <v>136.57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44564</v>
      </c>
      <c r="B65" s="32">
        <v>539197</v>
      </c>
      <c r="C65" s="31" t="s">
        <v>943</v>
      </c>
      <c r="D65" s="31" t="s">
        <v>860</v>
      </c>
      <c r="E65" s="31" t="s">
        <v>577</v>
      </c>
      <c r="F65" s="90">
        <v>488852</v>
      </c>
      <c r="G65" s="32">
        <v>1.02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44564</v>
      </c>
      <c r="B66" s="32">
        <v>539405</v>
      </c>
      <c r="C66" s="31" t="s">
        <v>944</v>
      </c>
      <c r="D66" s="31" t="s">
        <v>945</v>
      </c>
      <c r="E66" s="31" t="s">
        <v>577</v>
      </c>
      <c r="F66" s="90">
        <v>25542</v>
      </c>
      <c r="G66" s="32">
        <v>19.079999999999998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44564</v>
      </c>
      <c r="B67" s="32">
        <v>533149</v>
      </c>
      <c r="C67" s="31" t="s">
        <v>947</v>
      </c>
      <c r="D67" s="31" t="s">
        <v>948</v>
      </c>
      <c r="E67" s="31" t="s">
        <v>577</v>
      </c>
      <c r="F67" s="90">
        <v>442406</v>
      </c>
      <c r="G67" s="32">
        <v>6.32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44564</v>
      </c>
      <c r="B68" s="32">
        <v>533149</v>
      </c>
      <c r="C68" s="31" t="s">
        <v>947</v>
      </c>
      <c r="D68" s="31" t="s">
        <v>860</v>
      </c>
      <c r="E68" s="31" t="s">
        <v>576</v>
      </c>
      <c r="F68" s="90">
        <v>250000</v>
      </c>
      <c r="G68" s="32">
        <v>6.32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44564</v>
      </c>
      <c r="B69" s="32">
        <v>524444</v>
      </c>
      <c r="C69" s="31" t="s">
        <v>1011</v>
      </c>
      <c r="D69" s="31" t="s">
        <v>902</v>
      </c>
      <c r="E69" s="31" t="s">
        <v>576</v>
      </c>
      <c r="F69" s="90">
        <v>1700651</v>
      </c>
      <c r="G69" s="32">
        <v>10.6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44564</v>
      </c>
      <c r="B70" s="32">
        <v>524444</v>
      </c>
      <c r="C70" s="31" t="s">
        <v>1011</v>
      </c>
      <c r="D70" s="31" t="s">
        <v>902</v>
      </c>
      <c r="E70" s="31" t="s">
        <v>577</v>
      </c>
      <c r="F70" s="90">
        <v>1640651</v>
      </c>
      <c r="G70" s="32">
        <v>10.75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44564</v>
      </c>
      <c r="B71" s="32">
        <v>532656</v>
      </c>
      <c r="C71" s="31" t="s">
        <v>1012</v>
      </c>
      <c r="D71" s="31" t="s">
        <v>1013</v>
      </c>
      <c r="E71" s="31" t="s">
        <v>577</v>
      </c>
      <c r="F71" s="90">
        <v>1000000</v>
      </c>
      <c r="G71" s="32">
        <v>8.11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44564</v>
      </c>
      <c r="B72" s="32">
        <v>536751</v>
      </c>
      <c r="C72" s="31" t="s">
        <v>1014</v>
      </c>
      <c r="D72" s="31" t="s">
        <v>1015</v>
      </c>
      <c r="E72" s="31" t="s">
        <v>577</v>
      </c>
      <c r="F72" s="90">
        <v>1616057</v>
      </c>
      <c r="G72" s="32">
        <v>0.84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44564</v>
      </c>
      <c r="B73" s="32">
        <v>531592</v>
      </c>
      <c r="C73" s="31" t="s">
        <v>1016</v>
      </c>
      <c r="D73" s="31" t="s">
        <v>1017</v>
      </c>
      <c r="E73" s="31" t="s">
        <v>577</v>
      </c>
      <c r="F73" s="90">
        <v>1400000</v>
      </c>
      <c r="G73" s="32">
        <v>5.76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44564</v>
      </c>
      <c r="B74" s="32">
        <v>531592</v>
      </c>
      <c r="C74" s="31" t="s">
        <v>1016</v>
      </c>
      <c r="D74" s="31" t="s">
        <v>876</v>
      </c>
      <c r="E74" s="31" t="s">
        <v>576</v>
      </c>
      <c r="F74" s="90">
        <v>2976159</v>
      </c>
      <c r="G74" s="32">
        <v>6.09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44564</v>
      </c>
      <c r="B75" s="32">
        <v>531592</v>
      </c>
      <c r="C75" s="31" t="s">
        <v>1016</v>
      </c>
      <c r="D75" s="31" t="s">
        <v>876</v>
      </c>
      <c r="E75" s="31" t="s">
        <v>577</v>
      </c>
      <c r="F75" s="90">
        <v>1614256</v>
      </c>
      <c r="G75" s="32">
        <v>6.05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44564</v>
      </c>
      <c r="B76" s="32">
        <v>540614</v>
      </c>
      <c r="C76" s="31" t="s">
        <v>884</v>
      </c>
      <c r="D76" s="31" t="s">
        <v>992</v>
      </c>
      <c r="E76" s="31" t="s">
        <v>576</v>
      </c>
      <c r="F76" s="90">
        <v>403974</v>
      </c>
      <c r="G76" s="32">
        <v>12.48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44564</v>
      </c>
      <c r="B77" s="32">
        <v>540614</v>
      </c>
      <c r="C77" s="31" t="s">
        <v>884</v>
      </c>
      <c r="D77" s="31" t="s">
        <v>992</v>
      </c>
      <c r="E77" s="31" t="s">
        <v>577</v>
      </c>
      <c r="F77" s="90">
        <v>323635</v>
      </c>
      <c r="G77" s="32">
        <v>12.2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44564</v>
      </c>
      <c r="B78" s="32">
        <v>540936</v>
      </c>
      <c r="C78" s="31" t="s">
        <v>907</v>
      </c>
      <c r="D78" s="31" t="s">
        <v>1018</v>
      </c>
      <c r="E78" s="31" t="s">
        <v>576</v>
      </c>
      <c r="F78" s="90">
        <v>100000</v>
      </c>
      <c r="G78" s="32">
        <v>13.9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44564</v>
      </c>
      <c r="B79" s="32">
        <v>540936</v>
      </c>
      <c r="C79" s="31" t="s">
        <v>907</v>
      </c>
      <c r="D79" s="31" t="s">
        <v>910</v>
      </c>
      <c r="E79" s="31" t="s">
        <v>576</v>
      </c>
      <c r="F79" s="90">
        <v>100001</v>
      </c>
      <c r="G79" s="32">
        <v>14.11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44564</v>
      </c>
      <c r="B80" s="32">
        <v>540936</v>
      </c>
      <c r="C80" s="31" t="s">
        <v>907</v>
      </c>
      <c r="D80" s="31" t="s">
        <v>910</v>
      </c>
      <c r="E80" s="31" t="s">
        <v>577</v>
      </c>
      <c r="F80" s="90">
        <v>200001</v>
      </c>
      <c r="G80" s="32">
        <v>13.99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44564</v>
      </c>
      <c r="B81" s="32">
        <v>540936</v>
      </c>
      <c r="C81" s="31" t="s">
        <v>907</v>
      </c>
      <c r="D81" s="31" t="s">
        <v>946</v>
      </c>
      <c r="E81" s="31" t="s">
        <v>577</v>
      </c>
      <c r="F81" s="90">
        <v>500000</v>
      </c>
      <c r="G81" s="32">
        <v>13.96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44564</v>
      </c>
      <c r="B82" s="32">
        <v>540936</v>
      </c>
      <c r="C82" s="31" t="s">
        <v>907</v>
      </c>
      <c r="D82" s="31" t="s">
        <v>951</v>
      </c>
      <c r="E82" s="31" t="s">
        <v>577</v>
      </c>
      <c r="F82" s="90">
        <v>250769</v>
      </c>
      <c r="G82" s="32">
        <v>14.01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44564</v>
      </c>
      <c r="B83" s="32">
        <v>540936</v>
      </c>
      <c r="C83" s="31" t="s">
        <v>907</v>
      </c>
      <c r="D83" s="31" t="s">
        <v>860</v>
      </c>
      <c r="E83" s="31" t="s">
        <v>576</v>
      </c>
      <c r="F83" s="90">
        <v>100003</v>
      </c>
      <c r="G83" s="32">
        <v>14.11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44564</v>
      </c>
      <c r="B84" s="32">
        <v>540936</v>
      </c>
      <c r="C84" s="31" t="s">
        <v>907</v>
      </c>
      <c r="D84" s="31" t="s">
        <v>860</v>
      </c>
      <c r="E84" s="31" t="s">
        <v>577</v>
      </c>
      <c r="F84" s="90">
        <v>3</v>
      </c>
      <c r="G84" s="32">
        <v>14.07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44564</v>
      </c>
      <c r="B85" s="32">
        <v>540936</v>
      </c>
      <c r="C85" s="31" t="s">
        <v>907</v>
      </c>
      <c r="D85" s="31" t="s">
        <v>1019</v>
      </c>
      <c r="E85" s="31" t="s">
        <v>577</v>
      </c>
      <c r="F85" s="90">
        <v>75010</v>
      </c>
      <c r="G85" s="32">
        <v>13.85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44564</v>
      </c>
      <c r="B86" s="32">
        <v>533263</v>
      </c>
      <c r="C86" s="31" t="s">
        <v>1020</v>
      </c>
      <c r="D86" s="31" t="s">
        <v>1021</v>
      </c>
      <c r="E86" s="31" t="s">
        <v>576</v>
      </c>
      <c r="F86" s="90">
        <v>4500000</v>
      </c>
      <c r="G86" s="32">
        <v>20.8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44564</v>
      </c>
      <c r="B87" s="32">
        <v>533263</v>
      </c>
      <c r="C87" s="31" t="s">
        <v>1020</v>
      </c>
      <c r="D87" s="31" t="s">
        <v>1022</v>
      </c>
      <c r="E87" s="31" t="s">
        <v>577</v>
      </c>
      <c r="F87" s="90">
        <v>6613637</v>
      </c>
      <c r="G87" s="32">
        <v>20.8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44564</v>
      </c>
      <c r="B88" s="32">
        <v>540377</v>
      </c>
      <c r="C88" s="31" t="s">
        <v>949</v>
      </c>
      <c r="D88" s="31" t="s">
        <v>1023</v>
      </c>
      <c r="E88" s="31" t="s">
        <v>576</v>
      </c>
      <c r="F88" s="90">
        <v>30000</v>
      </c>
      <c r="G88" s="32">
        <v>23.45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44564</v>
      </c>
      <c r="B89" s="32">
        <v>540377</v>
      </c>
      <c r="C89" s="31" t="s">
        <v>949</v>
      </c>
      <c r="D89" s="31" t="s">
        <v>1024</v>
      </c>
      <c r="E89" s="31" t="s">
        <v>577</v>
      </c>
      <c r="F89" s="90">
        <v>18000</v>
      </c>
      <c r="G89" s="32">
        <v>23.18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44564</v>
      </c>
      <c r="B90" s="32">
        <v>541983</v>
      </c>
      <c r="C90" s="31" t="s">
        <v>889</v>
      </c>
      <c r="D90" s="31" t="s">
        <v>890</v>
      </c>
      <c r="E90" s="31" t="s">
        <v>577</v>
      </c>
      <c r="F90" s="90">
        <v>150000</v>
      </c>
      <c r="G90" s="32">
        <v>4.99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44564</v>
      </c>
      <c r="B91" s="32">
        <v>541983</v>
      </c>
      <c r="C91" s="31" t="s">
        <v>889</v>
      </c>
      <c r="D91" s="31" t="s">
        <v>1025</v>
      </c>
      <c r="E91" s="31" t="s">
        <v>576</v>
      </c>
      <c r="F91" s="90">
        <v>127000</v>
      </c>
      <c r="G91" s="32">
        <v>4.99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44564</v>
      </c>
      <c r="B92" s="32">
        <v>541983</v>
      </c>
      <c r="C92" s="31" t="s">
        <v>889</v>
      </c>
      <c r="D92" s="31" t="s">
        <v>1025</v>
      </c>
      <c r="E92" s="31" t="s">
        <v>577</v>
      </c>
      <c r="F92" s="90">
        <v>127000</v>
      </c>
      <c r="G92" s="32">
        <v>5.05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44564</v>
      </c>
      <c r="B93" s="32">
        <v>519319</v>
      </c>
      <c r="C93" s="31" t="s">
        <v>1026</v>
      </c>
      <c r="D93" s="31" t="s">
        <v>1027</v>
      </c>
      <c r="E93" s="31" t="s">
        <v>576</v>
      </c>
      <c r="F93" s="90">
        <v>25000</v>
      </c>
      <c r="G93" s="32">
        <v>3.69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44564</v>
      </c>
      <c r="B94" s="32">
        <v>519319</v>
      </c>
      <c r="C94" s="31" t="s">
        <v>1026</v>
      </c>
      <c r="D94" s="31" t="s">
        <v>1028</v>
      </c>
      <c r="E94" s="31" t="s">
        <v>576</v>
      </c>
      <c r="F94" s="90">
        <v>51157</v>
      </c>
      <c r="G94" s="32">
        <v>3.69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44564</v>
      </c>
      <c r="B95" s="32">
        <v>519319</v>
      </c>
      <c r="C95" s="31" t="s">
        <v>1026</v>
      </c>
      <c r="D95" s="31" t="s">
        <v>1028</v>
      </c>
      <c r="E95" s="31" t="s">
        <v>577</v>
      </c>
      <c r="F95" s="90">
        <v>5146</v>
      </c>
      <c r="G95" s="32">
        <v>3.45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44564</v>
      </c>
      <c r="B96" s="32">
        <v>519319</v>
      </c>
      <c r="C96" s="31" t="s">
        <v>1026</v>
      </c>
      <c r="D96" s="31" t="s">
        <v>1029</v>
      </c>
      <c r="E96" s="31" t="s">
        <v>577</v>
      </c>
      <c r="F96" s="90">
        <v>76000</v>
      </c>
      <c r="G96" s="32">
        <v>3.69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44564</v>
      </c>
      <c r="B97" s="32">
        <v>539225</v>
      </c>
      <c r="C97" s="31" t="s">
        <v>1030</v>
      </c>
      <c r="D97" s="31" t="s">
        <v>1031</v>
      </c>
      <c r="E97" s="31" t="s">
        <v>577</v>
      </c>
      <c r="F97" s="90">
        <v>160104</v>
      </c>
      <c r="G97" s="32">
        <v>3.18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44564</v>
      </c>
      <c r="B98" s="32">
        <v>539225</v>
      </c>
      <c r="C98" s="31" t="s">
        <v>1030</v>
      </c>
      <c r="D98" s="31" t="s">
        <v>1032</v>
      </c>
      <c r="E98" s="31" t="s">
        <v>577</v>
      </c>
      <c r="F98" s="90">
        <v>260000</v>
      </c>
      <c r="G98" s="32">
        <v>3.2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44564</v>
      </c>
      <c r="B99" s="32">
        <v>532154</v>
      </c>
      <c r="C99" s="31" t="s">
        <v>950</v>
      </c>
      <c r="D99" s="31" t="s">
        <v>881</v>
      </c>
      <c r="E99" s="31" t="s">
        <v>576</v>
      </c>
      <c r="F99" s="90">
        <v>235261</v>
      </c>
      <c r="G99" s="32">
        <v>6.77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44564</v>
      </c>
      <c r="B100" s="32">
        <v>532154</v>
      </c>
      <c r="C100" s="31" t="s">
        <v>950</v>
      </c>
      <c r="D100" s="31" t="s">
        <v>876</v>
      </c>
      <c r="E100" s="31" t="s">
        <v>576</v>
      </c>
      <c r="F100" s="90">
        <v>1100000</v>
      </c>
      <c r="G100" s="32">
        <v>6.8</v>
      </c>
      <c r="H100" s="32" t="s">
        <v>312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44564</v>
      </c>
      <c r="B101" s="32">
        <v>532154</v>
      </c>
      <c r="C101" s="31" t="s">
        <v>950</v>
      </c>
      <c r="D101" s="31" t="s">
        <v>881</v>
      </c>
      <c r="E101" s="31" t="s">
        <v>577</v>
      </c>
      <c r="F101" s="90">
        <v>262818</v>
      </c>
      <c r="G101" s="32">
        <v>6.65</v>
      </c>
      <c r="H101" s="32" t="s">
        <v>312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44564</v>
      </c>
      <c r="B102" s="32">
        <v>540385</v>
      </c>
      <c r="C102" s="31" t="s">
        <v>1033</v>
      </c>
      <c r="D102" s="31" t="s">
        <v>1034</v>
      </c>
      <c r="E102" s="31" t="s">
        <v>577</v>
      </c>
      <c r="F102" s="90">
        <v>33500</v>
      </c>
      <c r="G102" s="32">
        <v>20.440000000000001</v>
      </c>
      <c r="H102" s="32" t="s">
        <v>312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44564</v>
      </c>
      <c r="B103" s="32">
        <v>540385</v>
      </c>
      <c r="C103" s="31" t="s">
        <v>1033</v>
      </c>
      <c r="D103" s="31" t="s">
        <v>1035</v>
      </c>
      <c r="E103" s="31" t="s">
        <v>576</v>
      </c>
      <c r="F103" s="90">
        <v>29010</v>
      </c>
      <c r="G103" s="32">
        <v>20.27</v>
      </c>
      <c r="H103" s="32" t="s">
        <v>312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44564</v>
      </c>
      <c r="B104" s="32">
        <v>539910</v>
      </c>
      <c r="C104" s="31" t="s">
        <v>1036</v>
      </c>
      <c r="D104" s="31" t="s">
        <v>1037</v>
      </c>
      <c r="E104" s="31" t="s">
        <v>576</v>
      </c>
      <c r="F104" s="90">
        <v>85000</v>
      </c>
      <c r="G104" s="32">
        <v>3.66</v>
      </c>
      <c r="H104" s="32" t="s">
        <v>312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44564</v>
      </c>
      <c r="B105" s="32">
        <v>539910</v>
      </c>
      <c r="C105" s="31" t="s">
        <v>1036</v>
      </c>
      <c r="D105" s="31" t="s">
        <v>1038</v>
      </c>
      <c r="E105" s="31" t="s">
        <v>577</v>
      </c>
      <c r="F105" s="90">
        <v>185000</v>
      </c>
      <c r="G105" s="32">
        <v>3.66</v>
      </c>
      <c r="H105" s="32" t="s">
        <v>312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44564</v>
      </c>
      <c r="B106" s="32">
        <v>540360</v>
      </c>
      <c r="C106" s="31" t="s">
        <v>1039</v>
      </c>
      <c r="D106" s="31" t="s">
        <v>1040</v>
      </c>
      <c r="E106" s="31" t="s">
        <v>576</v>
      </c>
      <c r="F106" s="90">
        <v>35300</v>
      </c>
      <c r="G106" s="32">
        <v>91.25</v>
      </c>
      <c r="H106" s="32" t="s">
        <v>312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44564</v>
      </c>
      <c r="B107" s="32">
        <v>540360</v>
      </c>
      <c r="C107" s="31" t="s">
        <v>1039</v>
      </c>
      <c r="D107" s="31" t="s">
        <v>1041</v>
      </c>
      <c r="E107" s="31" t="s">
        <v>577</v>
      </c>
      <c r="F107" s="90">
        <v>50000</v>
      </c>
      <c r="G107" s="32">
        <v>91.25</v>
      </c>
      <c r="H107" s="32" t="s">
        <v>312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44564</v>
      </c>
      <c r="B108" s="32">
        <v>532852</v>
      </c>
      <c r="C108" s="31" t="s">
        <v>1042</v>
      </c>
      <c r="D108" s="31" t="s">
        <v>1043</v>
      </c>
      <c r="E108" s="31" t="s">
        <v>576</v>
      </c>
      <c r="F108" s="90">
        <v>168735</v>
      </c>
      <c r="G108" s="32">
        <v>122.5</v>
      </c>
      <c r="H108" s="32" t="s">
        <v>312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44564</v>
      </c>
      <c r="B109" s="32">
        <v>532852</v>
      </c>
      <c r="C109" s="31" t="s">
        <v>1042</v>
      </c>
      <c r="D109" s="31" t="s">
        <v>1044</v>
      </c>
      <c r="E109" s="31" t="s">
        <v>577</v>
      </c>
      <c r="F109" s="90">
        <v>167189</v>
      </c>
      <c r="G109" s="32">
        <v>122.5</v>
      </c>
      <c r="H109" s="32" t="s">
        <v>312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44564</v>
      </c>
      <c r="B110" s="32">
        <v>523782</v>
      </c>
      <c r="C110" s="31" t="s">
        <v>1045</v>
      </c>
      <c r="D110" s="31" t="s">
        <v>1046</v>
      </c>
      <c r="E110" s="31" t="s">
        <v>576</v>
      </c>
      <c r="F110" s="90">
        <v>60709</v>
      </c>
      <c r="G110" s="32">
        <v>15.04</v>
      </c>
      <c r="H110" s="32" t="s">
        <v>312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44564</v>
      </c>
      <c r="B111" s="32">
        <v>523782</v>
      </c>
      <c r="C111" s="31" t="s">
        <v>1045</v>
      </c>
      <c r="D111" s="31" t="s">
        <v>1046</v>
      </c>
      <c r="E111" s="31" t="s">
        <v>577</v>
      </c>
      <c r="F111" s="90">
        <v>9538</v>
      </c>
      <c r="G111" s="32">
        <v>15.65</v>
      </c>
      <c r="H111" s="32" t="s">
        <v>312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44564</v>
      </c>
      <c r="B112" s="32">
        <v>523782</v>
      </c>
      <c r="C112" s="31" t="s">
        <v>1045</v>
      </c>
      <c r="D112" s="31" t="s">
        <v>1047</v>
      </c>
      <c r="E112" s="31" t="s">
        <v>577</v>
      </c>
      <c r="F112" s="90">
        <v>77179</v>
      </c>
      <c r="G112" s="32">
        <v>15.04</v>
      </c>
      <c r="H112" s="32" t="s">
        <v>312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44564</v>
      </c>
      <c r="B113" s="32">
        <v>539767</v>
      </c>
      <c r="C113" s="31" t="s">
        <v>1048</v>
      </c>
      <c r="D113" s="31" t="s">
        <v>1049</v>
      </c>
      <c r="E113" s="31" t="s">
        <v>576</v>
      </c>
      <c r="F113" s="90">
        <v>20720</v>
      </c>
      <c r="G113" s="32">
        <v>13.64</v>
      </c>
      <c r="H113" s="32" t="s">
        <v>312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44564</v>
      </c>
      <c r="B114" s="32">
        <v>530167</v>
      </c>
      <c r="C114" s="31" t="s">
        <v>1050</v>
      </c>
      <c r="D114" s="31" t="s">
        <v>1051</v>
      </c>
      <c r="E114" s="31" t="s">
        <v>576</v>
      </c>
      <c r="F114" s="90">
        <v>20372</v>
      </c>
      <c r="G114" s="32">
        <v>19.23</v>
      </c>
      <c r="H114" s="32" t="s">
        <v>312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44564</v>
      </c>
      <c r="B115" s="32">
        <v>540809</v>
      </c>
      <c r="C115" s="31" t="s">
        <v>1052</v>
      </c>
      <c r="D115" s="31" t="s">
        <v>906</v>
      </c>
      <c r="E115" s="31" t="s">
        <v>576</v>
      </c>
      <c r="F115" s="90">
        <v>96000</v>
      </c>
      <c r="G115" s="32">
        <v>19.53</v>
      </c>
      <c r="H115" s="32" t="s">
        <v>312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44564</v>
      </c>
      <c r="B116" s="32">
        <v>530557</v>
      </c>
      <c r="C116" s="31" t="s">
        <v>908</v>
      </c>
      <c r="D116" s="31" t="s">
        <v>1053</v>
      </c>
      <c r="E116" s="31" t="s">
        <v>576</v>
      </c>
      <c r="F116" s="90">
        <v>4000000</v>
      </c>
      <c r="G116" s="32">
        <v>1.7</v>
      </c>
      <c r="H116" s="32" t="s">
        <v>312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44564</v>
      </c>
      <c r="B117" s="32">
        <v>533317</v>
      </c>
      <c r="C117" s="31" t="s">
        <v>1054</v>
      </c>
      <c r="D117" s="31" t="s">
        <v>1055</v>
      </c>
      <c r="E117" s="31" t="s">
        <v>577</v>
      </c>
      <c r="F117" s="90">
        <v>350000</v>
      </c>
      <c r="G117" s="32">
        <v>33.69</v>
      </c>
      <c r="H117" s="32" t="s">
        <v>312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44564</v>
      </c>
      <c r="B118" s="32">
        <v>533317</v>
      </c>
      <c r="C118" s="31" t="s">
        <v>1054</v>
      </c>
      <c r="D118" s="31" t="s">
        <v>1040</v>
      </c>
      <c r="E118" s="31" t="s">
        <v>576</v>
      </c>
      <c r="F118" s="90">
        <v>300000</v>
      </c>
      <c r="G118" s="32">
        <v>33.700000000000003</v>
      </c>
      <c r="H118" s="32" t="s">
        <v>312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44564</v>
      </c>
      <c r="B119" s="32">
        <v>532817</v>
      </c>
      <c r="C119" s="31" t="s">
        <v>1056</v>
      </c>
      <c r="D119" s="31" t="s">
        <v>1057</v>
      </c>
      <c r="E119" s="31" t="s">
        <v>576</v>
      </c>
      <c r="F119" s="90">
        <v>180131</v>
      </c>
      <c r="G119" s="32">
        <v>13.16</v>
      </c>
      <c r="H119" s="32" t="s">
        <v>312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44564</v>
      </c>
      <c r="B120" s="32">
        <v>532817</v>
      </c>
      <c r="C120" s="31" t="s">
        <v>1056</v>
      </c>
      <c r="D120" s="31" t="s">
        <v>1057</v>
      </c>
      <c r="E120" s="31" t="s">
        <v>577</v>
      </c>
      <c r="F120" s="90">
        <v>152802</v>
      </c>
      <c r="G120" s="32">
        <v>13.19</v>
      </c>
      <c r="H120" s="32" t="s">
        <v>312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44564</v>
      </c>
      <c r="B121" s="32">
        <v>532817</v>
      </c>
      <c r="C121" s="31" t="s">
        <v>1056</v>
      </c>
      <c r="D121" s="31" t="s">
        <v>1058</v>
      </c>
      <c r="E121" s="31" t="s">
        <v>577</v>
      </c>
      <c r="F121" s="90">
        <v>175000</v>
      </c>
      <c r="G121" s="32">
        <v>13.11</v>
      </c>
      <c r="H121" s="32" t="s">
        <v>312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44564</v>
      </c>
      <c r="B122" s="32">
        <v>531626</v>
      </c>
      <c r="C122" s="31" t="s">
        <v>1059</v>
      </c>
      <c r="D122" s="31" t="s">
        <v>1060</v>
      </c>
      <c r="E122" s="31" t="s">
        <v>577</v>
      </c>
      <c r="F122" s="90">
        <v>243600</v>
      </c>
      <c r="G122" s="32">
        <v>5.0199999999999996</v>
      </c>
      <c r="H122" s="32" t="s">
        <v>312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44564</v>
      </c>
      <c r="B123" s="32">
        <v>532911</v>
      </c>
      <c r="C123" s="31" t="s">
        <v>1061</v>
      </c>
      <c r="D123" s="31" t="s">
        <v>1062</v>
      </c>
      <c r="E123" s="31" t="s">
        <v>577</v>
      </c>
      <c r="F123" s="90">
        <v>120420</v>
      </c>
      <c r="G123" s="32">
        <v>9.8699999999999992</v>
      </c>
      <c r="H123" s="32" t="s">
        <v>312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44564</v>
      </c>
      <c r="B124" s="32">
        <v>532911</v>
      </c>
      <c r="C124" s="31" t="s">
        <v>1061</v>
      </c>
      <c r="D124" s="31" t="s">
        <v>910</v>
      </c>
      <c r="E124" s="31" t="s">
        <v>576</v>
      </c>
      <c r="F124" s="90">
        <v>128757</v>
      </c>
      <c r="G124" s="32">
        <v>10.02</v>
      </c>
      <c r="H124" s="32" t="s">
        <v>312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44564</v>
      </c>
      <c r="B125" s="32">
        <v>532911</v>
      </c>
      <c r="C125" s="31" t="s">
        <v>1061</v>
      </c>
      <c r="D125" s="31" t="s">
        <v>946</v>
      </c>
      <c r="E125" s="31" t="s">
        <v>576</v>
      </c>
      <c r="F125" s="90">
        <v>330970</v>
      </c>
      <c r="G125" s="32">
        <v>10.76</v>
      </c>
      <c r="H125" s="32" t="s">
        <v>312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44564</v>
      </c>
      <c r="B126" s="32">
        <v>532911</v>
      </c>
      <c r="C126" s="31" t="s">
        <v>1061</v>
      </c>
      <c r="D126" s="31" t="s">
        <v>910</v>
      </c>
      <c r="E126" s="31" t="s">
        <v>577</v>
      </c>
      <c r="F126" s="90">
        <v>93757</v>
      </c>
      <c r="G126" s="32">
        <v>10.220000000000001</v>
      </c>
      <c r="H126" s="32" t="s">
        <v>312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44564</v>
      </c>
      <c r="B127" s="32">
        <v>532911</v>
      </c>
      <c r="C127" s="31" t="s">
        <v>1061</v>
      </c>
      <c r="D127" s="31" t="s">
        <v>1063</v>
      </c>
      <c r="E127" s="31" t="s">
        <v>577</v>
      </c>
      <c r="F127" s="90">
        <v>79484</v>
      </c>
      <c r="G127" s="32">
        <v>10.77</v>
      </c>
      <c r="H127" s="32" t="s">
        <v>312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44564</v>
      </c>
      <c r="B128" s="32">
        <v>504335</v>
      </c>
      <c r="C128" s="31" t="s">
        <v>1064</v>
      </c>
      <c r="D128" s="31" t="s">
        <v>860</v>
      </c>
      <c r="E128" s="31" t="s">
        <v>576</v>
      </c>
      <c r="F128" s="90">
        <v>1500000</v>
      </c>
      <c r="G128" s="32">
        <v>0.39</v>
      </c>
      <c r="H128" s="32" t="s">
        <v>312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44564</v>
      </c>
      <c r="B129" s="32">
        <v>512481</v>
      </c>
      <c r="C129" s="31" t="s">
        <v>1065</v>
      </c>
      <c r="D129" s="31" t="s">
        <v>1066</v>
      </c>
      <c r="E129" s="31" t="s">
        <v>577</v>
      </c>
      <c r="F129" s="90">
        <v>76097</v>
      </c>
      <c r="G129" s="32">
        <v>6.29</v>
      </c>
      <c r="H129" s="32" t="s">
        <v>312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44564</v>
      </c>
      <c r="B130" s="32">
        <v>543363</v>
      </c>
      <c r="C130" s="31" t="s">
        <v>952</v>
      </c>
      <c r="D130" s="31" t="s">
        <v>1021</v>
      </c>
      <c r="E130" s="31" t="s">
        <v>576</v>
      </c>
      <c r="F130" s="90">
        <v>72000</v>
      </c>
      <c r="G130" s="32">
        <v>454.91</v>
      </c>
      <c r="H130" s="32" t="s">
        <v>312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44564</v>
      </c>
      <c r="B131" s="32">
        <v>511557</v>
      </c>
      <c r="C131" s="31" t="s">
        <v>1067</v>
      </c>
      <c r="D131" s="31" t="s">
        <v>902</v>
      </c>
      <c r="E131" s="31" t="s">
        <v>576</v>
      </c>
      <c r="F131" s="90">
        <v>45392</v>
      </c>
      <c r="G131" s="32">
        <v>36</v>
      </c>
      <c r="H131" s="32" t="s">
        <v>312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44564</v>
      </c>
      <c r="B132" s="32">
        <v>543375</v>
      </c>
      <c r="C132" s="31" t="s">
        <v>1068</v>
      </c>
      <c r="D132" s="31" t="s">
        <v>1069</v>
      </c>
      <c r="E132" s="31" t="s">
        <v>577</v>
      </c>
      <c r="F132" s="90">
        <v>40000</v>
      </c>
      <c r="G132" s="32">
        <v>19.61</v>
      </c>
      <c r="H132" s="32" t="s">
        <v>312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44564</v>
      </c>
      <c r="B133" s="32">
        <v>536659</v>
      </c>
      <c r="C133" s="31" t="s">
        <v>953</v>
      </c>
      <c r="D133" s="31" t="s">
        <v>1070</v>
      </c>
      <c r="E133" s="31" t="s">
        <v>577</v>
      </c>
      <c r="F133" s="90">
        <v>60000</v>
      </c>
      <c r="G133" s="32">
        <v>23.4</v>
      </c>
      <c r="H133" s="32" t="s">
        <v>312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44564</v>
      </c>
      <c r="B134" s="32">
        <v>502448</v>
      </c>
      <c r="C134" s="31" t="s">
        <v>955</v>
      </c>
      <c r="D134" s="31" t="s">
        <v>1071</v>
      </c>
      <c r="E134" s="31" t="s">
        <v>577</v>
      </c>
      <c r="F134" s="90">
        <v>1900000</v>
      </c>
      <c r="G134" s="32">
        <v>4.29</v>
      </c>
      <c r="H134" s="32" t="s">
        <v>312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44564</v>
      </c>
      <c r="B135" s="32">
        <v>539526</v>
      </c>
      <c r="C135" s="31" t="s">
        <v>1072</v>
      </c>
      <c r="D135" s="31" t="s">
        <v>876</v>
      </c>
      <c r="E135" s="31" t="s">
        <v>576</v>
      </c>
      <c r="F135" s="90">
        <v>1000000</v>
      </c>
      <c r="G135" s="32">
        <v>2.5</v>
      </c>
      <c r="H135" s="32" t="s">
        <v>312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44564</v>
      </c>
      <c r="B136" s="32">
        <v>538875</v>
      </c>
      <c r="C136" s="31" t="s">
        <v>956</v>
      </c>
      <c r="D136" s="31" t="s">
        <v>958</v>
      </c>
      <c r="E136" s="31" t="s">
        <v>577</v>
      </c>
      <c r="F136" s="90">
        <v>50000</v>
      </c>
      <c r="G136" s="32">
        <v>16.600000000000001</v>
      </c>
      <c r="H136" s="32" t="s">
        <v>312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44564</v>
      </c>
      <c r="B137" s="32">
        <v>538875</v>
      </c>
      <c r="C137" s="31" t="s">
        <v>956</v>
      </c>
      <c r="D137" s="31" t="s">
        <v>957</v>
      </c>
      <c r="E137" s="31" t="s">
        <v>577</v>
      </c>
      <c r="F137" s="90">
        <v>100000</v>
      </c>
      <c r="G137" s="32">
        <v>16.54</v>
      </c>
      <c r="H137" s="32" t="s">
        <v>312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44564</v>
      </c>
      <c r="B138" s="32">
        <v>539584</v>
      </c>
      <c r="C138" s="31" t="s">
        <v>959</v>
      </c>
      <c r="D138" s="31" t="s">
        <v>1073</v>
      </c>
      <c r="E138" s="31" t="s">
        <v>577</v>
      </c>
      <c r="F138" s="90">
        <v>298000</v>
      </c>
      <c r="G138" s="32">
        <v>1.73</v>
      </c>
      <c r="H138" s="32" t="s">
        <v>312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44564</v>
      </c>
      <c r="B139" s="32">
        <v>539584</v>
      </c>
      <c r="C139" s="31" t="s">
        <v>959</v>
      </c>
      <c r="D139" s="31" t="s">
        <v>860</v>
      </c>
      <c r="E139" s="31" t="s">
        <v>576</v>
      </c>
      <c r="F139" s="90">
        <v>450000</v>
      </c>
      <c r="G139" s="32">
        <v>1.73</v>
      </c>
      <c r="H139" s="32" t="s">
        <v>312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44564</v>
      </c>
      <c r="B140" s="32">
        <v>539584</v>
      </c>
      <c r="C140" s="31" t="s">
        <v>959</v>
      </c>
      <c r="D140" s="31" t="s">
        <v>1074</v>
      </c>
      <c r="E140" s="31" t="s">
        <v>576</v>
      </c>
      <c r="F140" s="90">
        <v>300000</v>
      </c>
      <c r="G140" s="32">
        <v>1.73</v>
      </c>
      <c r="H140" s="32" t="s">
        <v>312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44564</v>
      </c>
      <c r="B141" s="32">
        <v>530419</v>
      </c>
      <c r="C141" s="31" t="s">
        <v>1075</v>
      </c>
      <c r="D141" s="31" t="s">
        <v>1076</v>
      </c>
      <c r="E141" s="31" t="s">
        <v>576</v>
      </c>
      <c r="F141" s="90">
        <v>67666</v>
      </c>
      <c r="G141" s="32">
        <v>33.799999999999997</v>
      </c>
      <c r="H141" s="32" t="s">
        <v>312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44564</v>
      </c>
      <c r="B142" s="32">
        <v>530419</v>
      </c>
      <c r="C142" s="31" t="s">
        <v>1075</v>
      </c>
      <c r="D142" s="31" t="s">
        <v>1076</v>
      </c>
      <c r="E142" s="31" t="s">
        <v>577</v>
      </c>
      <c r="F142" s="90">
        <v>4969</v>
      </c>
      <c r="G142" s="32">
        <v>33.590000000000003</v>
      </c>
      <c r="H142" s="32" t="s">
        <v>312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44564</v>
      </c>
      <c r="B143" s="32">
        <v>542025</v>
      </c>
      <c r="C143" s="31" t="s">
        <v>880</v>
      </c>
      <c r="D143" s="31" t="s">
        <v>1074</v>
      </c>
      <c r="E143" s="31" t="s">
        <v>577</v>
      </c>
      <c r="F143" s="90">
        <v>960000</v>
      </c>
      <c r="G143" s="32">
        <v>1.01</v>
      </c>
      <c r="H143" s="32" t="s">
        <v>312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44564</v>
      </c>
      <c r="B144" s="32">
        <v>539835</v>
      </c>
      <c r="C144" s="31" t="s">
        <v>1077</v>
      </c>
      <c r="D144" s="31" t="s">
        <v>1078</v>
      </c>
      <c r="E144" s="31" t="s">
        <v>577</v>
      </c>
      <c r="F144" s="90">
        <v>15431</v>
      </c>
      <c r="G144" s="32">
        <v>94.76</v>
      </c>
      <c r="H144" s="32" t="s">
        <v>312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44564</v>
      </c>
      <c r="B145" s="32">
        <v>534733</v>
      </c>
      <c r="C145" s="31" t="s">
        <v>1079</v>
      </c>
      <c r="D145" s="31" t="s">
        <v>1080</v>
      </c>
      <c r="E145" s="31" t="s">
        <v>577</v>
      </c>
      <c r="F145" s="90">
        <v>293224</v>
      </c>
      <c r="G145" s="32">
        <v>11.08</v>
      </c>
      <c r="H145" s="32" t="s">
        <v>312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44564</v>
      </c>
      <c r="B146" s="32">
        <v>530185</v>
      </c>
      <c r="C146" s="31" t="s">
        <v>1081</v>
      </c>
      <c r="D146" s="31" t="s">
        <v>860</v>
      </c>
      <c r="E146" s="31" t="s">
        <v>576</v>
      </c>
      <c r="F146" s="90">
        <v>1146439</v>
      </c>
      <c r="G146" s="32">
        <v>22.1</v>
      </c>
      <c r="H146" s="32" t="s">
        <v>312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44564</v>
      </c>
      <c r="B147" s="32">
        <v>530185</v>
      </c>
      <c r="C147" s="31" t="s">
        <v>1081</v>
      </c>
      <c r="D147" s="31" t="s">
        <v>860</v>
      </c>
      <c r="E147" s="31" t="s">
        <v>577</v>
      </c>
      <c r="F147" s="90">
        <v>1146439</v>
      </c>
      <c r="G147" s="32">
        <v>23.66</v>
      </c>
      <c r="H147" s="32" t="s">
        <v>312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44564</v>
      </c>
      <c r="B148" s="32">
        <v>523722</v>
      </c>
      <c r="C148" s="31" t="s">
        <v>909</v>
      </c>
      <c r="D148" s="31" t="s">
        <v>1074</v>
      </c>
      <c r="E148" s="31" t="s">
        <v>576</v>
      </c>
      <c r="F148" s="90">
        <v>100000</v>
      </c>
      <c r="G148" s="32">
        <v>12.21</v>
      </c>
      <c r="H148" s="32" t="s">
        <v>312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44564</v>
      </c>
      <c r="B149" s="32">
        <v>531411</v>
      </c>
      <c r="C149" s="31" t="s">
        <v>1082</v>
      </c>
      <c r="D149" s="31" t="s">
        <v>860</v>
      </c>
      <c r="E149" s="31" t="s">
        <v>576</v>
      </c>
      <c r="F149" s="90">
        <v>1066092</v>
      </c>
      <c r="G149" s="32">
        <v>1.7</v>
      </c>
      <c r="H149" s="32" t="s">
        <v>312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44564</v>
      </c>
      <c r="B150" s="32">
        <v>526775</v>
      </c>
      <c r="C150" s="31" t="s">
        <v>1083</v>
      </c>
      <c r="D150" s="31" t="s">
        <v>1084</v>
      </c>
      <c r="E150" s="31" t="s">
        <v>577</v>
      </c>
      <c r="F150" s="90">
        <v>66544</v>
      </c>
      <c r="G150" s="32">
        <v>51.08</v>
      </c>
      <c r="H150" s="32" t="s">
        <v>312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44564</v>
      </c>
      <c r="B151" s="32">
        <v>512175</v>
      </c>
      <c r="C151" s="31" t="s">
        <v>1085</v>
      </c>
      <c r="D151" s="31" t="s">
        <v>902</v>
      </c>
      <c r="E151" s="31" t="s">
        <v>576</v>
      </c>
      <c r="F151" s="90">
        <v>434212</v>
      </c>
      <c r="G151" s="32">
        <v>12.43</v>
      </c>
      <c r="H151" s="32" t="s">
        <v>312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44564</v>
      </c>
      <c r="B152" s="32">
        <v>512175</v>
      </c>
      <c r="C152" s="31" t="s">
        <v>1085</v>
      </c>
      <c r="D152" s="31" t="s">
        <v>902</v>
      </c>
      <c r="E152" s="31" t="s">
        <v>577</v>
      </c>
      <c r="F152" s="90">
        <v>257212</v>
      </c>
      <c r="G152" s="32">
        <v>12.97</v>
      </c>
      <c r="H152" s="32" t="s">
        <v>312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44564</v>
      </c>
      <c r="B153" s="32">
        <v>506146</v>
      </c>
      <c r="C153" s="31" t="s">
        <v>1086</v>
      </c>
      <c r="D153" s="31" t="s">
        <v>860</v>
      </c>
      <c r="E153" s="31" t="s">
        <v>576</v>
      </c>
      <c r="F153" s="90">
        <v>1500000</v>
      </c>
      <c r="G153" s="32">
        <v>2.1</v>
      </c>
      <c r="H153" s="32" t="s">
        <v>312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44564</v>
      </c>
      <c r="B154" s="32">
        <v>506146</v>
      </c>
      <c r="C154" s="31" t="s">
        <v>1086</v>
      </c>
      <c r="D154" s="31" t="s">
        <v>860</v>
      </c>
      <c r="E154" s="31" t="s">
        <v>577</v>
      </c>
      <c r="F154" s="90">
        <v>15014</v>
      </c>
      <c r="G154" s="32">
        <v>2.1</v>
      </c>
      <c r="H154" s="32" t="s">
        <v>312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44564</v>
      </c>
      <c r="B155" s="32">
        <v>543436</v>
      </c>
      <c r="C155" s="31" t="s">
        <v>1087</v>
      </c>
      <c r="D155" s="31" t="s">
        <v>1088</v>
      </c>
      <c r="E155" s="31" t="s">
        <v>576</v>
      </c>
      <c r="F155" s="90">
        <v>2400</v>
      </c>
      <c r="G155" s="32">
        <v>205.1</v>
      </c>
      <c r="H155" s="32" t="s">
        <v>312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44564</v>
      </c>
      <c r="B156" s="32">
        <v>543436</v>
      </c>
      <c r="C156" s="31" t="s">
        <v>1087</v>
      </c>
      <c r="D156" s="31" t="s">
        <v>1089</v>
      </c>
      <c r="E156" s="31" t="s">
        <v>577</v>
      </c>
      <c r="F156" s="90">
        <v>2400</v>
      </c>
      <c r="G156" s="32">
        <v>205.1</v>
      </c>
      <c r="H156" s="32" t="s">
        <v>312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44564</v>
      </c>
      <c r="B157" s="32">
        <v>504220</v>
      </c>
      <c r="C157" s="31" t="s">
        <v>1090</v>
      </c>
      <c r="D157" s="31" t="s">
        <v>1091</v>
      </c>
      <c r="E157" s="31" t="s">
        <v>576</v>
      </c>
      <c r="F157" s="90">
        <v>1706940</v>
      </c>
      <c r="G157" s="32">
        <v>10.38</v>
      </c>
      <c r="H157" s="32" t="s">
        <v>312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44564</v>
      </c>
      <c r="B158" s="32">
        <v>504220</v>
      </c>
      <c r="C158" s="31" t="s">
        <v>1090</v>
      </c>
      <c r="D158" s="31" t="s">
        <v>1092</v>
      </c>
      <c r="E158" s="31" t="s">
        <v>576</v>
      </c>
      <c r="F158" s="90">
        <v>1706940</v>
      </c>
      <c r="G158" s="32">
        <v>10.38</v>
      </c>
      <c r="H158" s="32" t="s">
        <v>312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44564</v>
      </c>
      <c r="B159" s="32">
        <v>504220</v>
      </c>
      <c r="C159" s="31" t="s">
        <v>1090</v>
      </c>
      <c r="D159" s="31" t="s">
        <v>1093</v>
      </c>
      <c r="E159" s="31" t="s">
        <v>576</v>
      </c>
      <c r="F159" s="90">
        <v>1706940</v>
      </c>
      <c r="G159" s="32">
        <v>10.38</v>
      </c>
      <c r="H159" s="32" t="s">
        <v>312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44564</v>
      </c>
      <c r="B160" s="32">
        <v>504220</v>
      </c>
      <c r="C160" s="31" t="s">
        <v>1090</v>
      </c>
      <c r="D160" s="31" t="s">
        <v>1094</v>
      </c>
      <c r="E160" s="31" t="s">
        <v>577</v>
      </c>
      <c r="F160" s="90">
        <v>785192</v>
      </c>
      <c r="G160" s="32">
        <v>10.38</v>
      </c>
      <c r="H160" s="32" t="s">
        <v>312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44564</v>
      </c>
      <c r="B161" s="32">
        <v>504220</v>
      </c>
      <c r="C161" s="31" t="s">
        <v>1090</v>
      </c>
      <c r="D161" s="31" t="s">
        <v>1095</v>
      </c>
      <c r="E161" s="31" t="s">
        <v>577</v>
      </c>
      <c r="F161" s="90">
        <v>1901268</v>
      </c>
      <c r="G161" s="32">
        <v>10.38</v>
      </c>
      <c r="H161" s="32" t="s">
        <v>312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44564</v>
      </c>
      <c r="B162" s="32">
        <v>504220</v>
      </c>
      <c r="C162" s="31" t="s">
        <v>1090</v>
      </c>
      <c r="D162" s="31" t="s">
        <v>1096</v>
      </c>
      <c r="E162" s="31" t="s">
        <v>577</v>
      </c>
      <c r="F162" s="90">
        <v>2434358</v>
      </c>
      <c r="G162" s="32">
        <v>10.38</v>
      </c>
      <c r="H162" s="32" t="s">
        <v>312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44564</v>
      </c>
      <c r="B163" s="32" t="s">
        <v>1097</v>
      </c>
      <c r="C163" s="31" t="s">
        <v>1098</v>
      </c>
      <c r="D163" s="31" t="s">
        <v>913</v>
      </c>
      <c r="E163" s="31" t="s">
        <v>576</v>
      </c>
      <c r="F163" s="90">
        <v>35485</v>
      </c>
      <c r="G163" s="32">
        <v>680.42</v>
      </c>
      <c r="H163" s="32" t="s">
        <v>863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44564</v>
      </c>
      <c r="B164" s="32" t="s">
        <v>1099</v>
      </c>
      <c r="C164" s="31" t="s">
        <v>1100</v>
      </c>
      <c r="D164" s="31" t="s">
        <v>1101</v>
      </c>
      <c r="E164" s="31" t="s">
        <v>576</v>
      </c>
      <c r="F164" s="90">
        <v>119021</v>
      </c>
      <c r="G164" s="32">
        <v>94.83</v>
      </c>
      <c r="H164" s="32" t="s">
        <v>863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44564</v>
      </c>
      <c r="B165" s="32" t="s">
        <v>1099</v>
      </c>
      <c r="C165" s="31" t="s">
        <v>1100</v>
      </c>
      <c r="D165" s="31" t="s">
        <v>877</v>
      </c>
      <c r="E165" s="31" t="s">
        <v>576</v>
      </c>
      <c r="F165" s="90">
        <v>133647</v>
      </c>
      <c r="G165" s="32">
        <v>90.32</v>
      </c>
      <c r="H165" s="32" t="s">
        <v>863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44564</v>
      </c>
      <c r="B166" s="32" t="s">
        <v>1099</v>
      </c>
      <c r="C166" s="31" t="s">
        <v>1100</v>
      </c>
      <c r="D166" s="31" t="s">
        <v>913</v>
      </c>
      <c r="E166" s="31" t="s">
        <v>576</v>
      </c>
      <c r="F166" s="90">
        <v>195124</v>
      </c>
      <c r="G166" s="32">
        <v>90.36</v>
      </c>
      <c r="H166" s="32" t="s">
        <v>863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44564</v>
      </c>
      <c r="B167" s="32" t="s">
        <v>1102</v>
      </c>
      <c r="C167" s="31" t="s">
        <v>1103</v>
      </c>
      <c r="D167" s="31" t="s">
        <v>1104</v>
      </c>
      <c r="E167" s="31" t="s">
        <v>576</v>
      </c>
      <c r="F167" s="90">
        <v>56000</v>
      </c>
      <c r="G167" s="32">
        <v>7.05</v>
      </c>
      <c r="H167" s="32" t="s">
        <v>863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44564</v>
      </c>
      <c r="B168" s="32" t="s">
        <v>1102</v>
      </c>
      <c r="C168" s="31" t="s">
        <v>1103</v>
      </c>
      <c r="D168" s="31" t="s">
        <v>1105</v>
      </c>
      <c r="E168" s="31" t="s">
        <v>576</v>
      </c>
      <c r="F168" s="90">
        <v>56000</v>
      </c>
      <c r="G168" s="32">
        <v>7.05</v>
      </c>
      <c r="H168" s="32" t="s">
        <v>863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44564</v>
      </c>
      <c r="B169" s="32" t="s">
        <v>1102</v>
      </c>
      <c r="C169" s="31" t="s">
        <v>1103</v>
      </c>
      <c r="D169" s="31" t="s">
        <v>1106</v>
      </c>
      <c r="E169" s="31" t="s">
        <v>576</v>
      </c>
      <c r="F169" s="90">
        <v>56000</v>
      </c>
      <c r="G169" s="32">
        <v>7.05</v>
      </c>
      <c r="H169" s="32" t="s">
        <v>863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44564</v>
      </c>
      <c r="B170" s="32" t="s">
        <v>1102</v>
      </c>
      <c r="C170" s="31" t="s">
        <v>1103</v>
      </c>
      <c r="D170" s="31" t="s">
        <v>1107</v>
      </c>
      <c r="E170" s="31" t="s">
        <v>576</v>
      </c>
      <c r="F170" s="90">
        <v>56000</v>
      </c>
      <c r="G170" s="32">
        <v>7.05</v>
      </c>
      <c r="H170" s="32" t="s">
        <v>863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>
        <v>44564</v>
      </c>
      <c r="B171" s="32" t="s">
        <v>1102</v>
      </c>
      <c r="C171" s="31" t="s">
        <v>1103</v>
      </c>
      <c r="D171" s="31" t="s">
        <v>1108</v>
      </c>
      <c r="E171" s="31" t="s">
        <v>576</v>
      </c>
      <c r="F171" s="90">
        <v>56000</v>
      </c>
      <c r="G171" s="32">
        <v>7.05</v>
      </c>
      <c r="H171" s="32" t="s">
        <v>863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>
        <v>44564</v>
      </c>
      <c r="B172" s="32" t="s">
        <v>1102</v>
      </c>
      <c r="C172" s="31" t="s">
        <v>1103</v>
      </c>
      <c r="D172" s="31" t="s">
        <v>1109</v>
      </c>
      <c r="E172" s="31" t="s">
        <v>576</v>
      </c>
      <c r="F172" s="90">
        <v>56000</v>
      </c>
      <c r="G172" s="32">
        <v>7.05</v>
      </c>
      <c r="H172" s="32" t="s">
        <v>863</v>
      </c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>
        <v>44564</v>
      </c>
      <c r="B173" s="32" t="s">
        <v>911</v>
      </c>
      <c r="C173" s="31" t="s">
        <v>912</v>
      </c>
      <c r="D173" s="31" t="s">
        <v>913</v>
      </c>
      <c r="E173" s="31" t="s">
        <v>576</v>
      </c>
      <c r="F173" s="90">
        <v>227000</v>
      </c>
      <c r="G173" s="32">
        <v>181.72</v>
      </c>
      <c r="H173" s="32" t="s">
        <v>863</v>
      </c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>
        <v>44564</v>
      </c>
      <c r="B174" s="32" t="s">
        <v>911</v>
      </c>
      <c r="C174" s="31" t="s">
        <v>912</v>
      </c>
      <c r="D174" s="31" t="s">
        <v>914</v>
      </c>
      <c r="E174" s="31" t="s">
        <v>576</v>
      </c>
      <c r="F174" s="90">
        <v>154112</v>
      </c>
      <c r="G174" s="32">
        <v>182.85</v>
      </c>
      <c r="H174" s="32" t="s">
        <v>863</v>
      </c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>
        <v>44564</v>
      </c>
      <c r="B175" s="32" t="s">
        <v>911</v>
      </c>
      <c r="C175" s="31" t="s">
        <v>912</v>
      </c>
      <c r="D175" s="31" t="s">
        <v>877</v>
      </c>
      <c r="E175" s="31" t="s">
        <v>576</v>
      </c>
      <c r="F175" s="90">
        <v>269767</v>
      </c>
      <c r="G175" s="32">
        <v>181.07</v>
      </c>
      <c r="H175" s="32" t="s">
        <v>863</v>
      </c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>
        <v>44564</v>
      </c>
      <c r="B176" s="32" t="s">
        <v>1110</v>
      </c>
      <c r="C176" s="31" t="s">
        <v>1111</v>
      </c>
      <c r="D176" s="31" t="s">
        <v>1057</v>
      </c>
      <c r="E176" s="31" t="s">
        <v>576</v>
      </c>
      <c r="F176" s="90">
        <v>57135</v>
      </c>
      <c r="G176" s="32">
        <v>81.94</v>
      </c>
      <c r="H176" s="32" t="s">
        <v>863</v>
      </c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>
        <v>44564</v>
      </c>
      <c r="B177" s="32" t="s">
        <v>1110</v>
      </c>
      <c r="C177" s="31" t="s">
        <v>1111</v>
      </c>
      <c r="D177" s="31" t="s">
        <v>1112</v>
      </c>
      <c r="E177" s="31" t="s">
        <v>576</v>
      </c>
      <c r="F177" s="90">
        <v>209879</v>
      </c>
      <c r="G177" s="32">
        <v>85.73</v>
      </c>
      <c r="H177" s="32" t="s">
        <v>863</v>
      </c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>
        <v>44564</v>
      </c>
      <c r="B178" s="32" t="s">
        <v>1110</v>
      </c>
      <c r="C178" s="31" t="s">
        <v>1111</v>
      </c>
      <c r="D178" s="31" t="s">
        <v>903</v>
      </c>
      <c r="E178" s="31" t="s">
        <v>576</v>
      </c>
      <c r="F178" s="90">
        <v>59150</v>
      </c>
      <c r="G178" s="32">
        <v>91.77</v>
      </c>
      <c r="H178" s="32" t="s">
        <v>863</v>
      </c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>
        <v>44564</v>
      </c>
      <c r="B179" s="32" t="s">
        <v>938</v>
      </c>
      <c r="C179" s="31" t="s">
        <v>1113</v>
      </c>
      <c r="D179" s="31" t="s">
        <v>876</v>
      </c>
      <c r="E179" s="31" t="s">
        <v>576</v>
      </c>
      <c r="F179" s="90">
        <v>300000</v>
      </c>
      <c r="G179" s="32">
        <v>6.72</v>
      </c>
      <c r="H179" s="32" t="s">
        <v>863</v>
      </c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>
        <v>44564</v>
      </c>
      <c r="B180" s="32" t="s">
        <v>938</v>
      </c>
      <c r="C180" s="31" t="s">
        <v>1113</v>
      </c>
      <c r="D180" s="31" t="s">
        <v>881</v>
      </c>
      <c r="E180" s="31" t="s">
        <v>576</v>
      </c>
      <c r="F180" s="90">
        <v>365000</v>
      </c>
      <c r="G180" s="32">
        <v>7.16</v>
      </c>
      <c r="H180" s="32" t="s">
        <v>863</v>
      </c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>
        <v>44564</v>
      </c>
      <c r="B181" s="32" t="s">
        <v>938</v>
      </c>
      <c r="C181" s="31" t="s">
        <v>1113</v>
      </c>
      <c r="D181" s="31" t="s">
        <v>1114</v>
      </c>
      <c r="E181" s="31" t="s">
        <v>576</v>
      </c>
      <c r="F181" s="90">
        <v>500000</v>
      </c>
      <c r="G181" s="32">
        <v>7.25</v>
      </c>
      <c r="H181" s="32" t="s">
        <v>863</v>
      </c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>
        <v>44564</v>
      </c>
      <c r="B182" s="32" t="s">
        <v>938</v>
      </c>
      <c r="C182" s="31" t="s">
        <v>1113</v>
      </c>
      <c r="D182" s="31" t="s">
        <v>885</v>
      </c>
      <c r="E182" s="31" t="s">
        <v>576</v>
      </c>
      <c r="F182" s="90">
        <v>764075</v>
      </c>
      <c r="G182" s="32">
        <v>6.78</v>
      </c>
      <c r="H182" s="32" t="s">
        <v>863</v>
      </c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>
        <v>44564</v>
      </c>
      <c r="B183" s="32" t="s">
        <v>938</v>
      </c>
      <c r="C183" s="31" t="s">
        <v>1113</v>
      </c>
      <c r="D183" s="31" t="s">
        <v>1115</v>
      </c>
      <c r="E183" s="31" t="s">
        <v>576</v>
      </c>
      <c r="F183" s="90">
        <v>382000</v>
      </c>
      <c r="G183" s="32">
        <v>6.91</v>
      </c>
      <c r="H183" s="32" t="s">
        <v>863</v>
      </c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>
        <v>44564</v>
      </c>
      <c r="B184" s="32" t="s">
        <v>938</v>
      </c>
      <c r="C184" s="31" t="s">
        <v>1113</v>
      </c>
      <c r="D184" s="31" t="s">
        <v>860</v>
      </c>
      <c r="E184" s="31" t="s">
        <v>576</v>
      </c>
      <c r="F184" s="90">
        <v>2616303</v>
      </c>
      <c r="G184" s="32">
        <v>6.76</v>
      </c>
      <c r="H184" s="32" t="s">
        <v>863</v>
      </c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>
        <v>44564</v>
      </c>
      <c r="B185" s="32" t="s">
        <v>938</v>
      </c>
      <c r="C185" s="31" t="s">
        <v>1113</v>
      </c>
      <c r="D185" s="31" t="s">
        <v>1116</v>
      </c>
      <c r="E185" s="31" t="s">
        <v>576</v>
      </c>
      <c r="F185" s="90">
        <v>518766</v>
      </c>
      <c r="G185" s="32">
        <v>6.72</v>
      </c>
      <c r="H185" s="32" t="s">
        <v>863</v>
      </c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>
        <v>44564</v>
      </c>
      <c r="B186" s="32" t="s">
        <v>938</v>
      </c>
      <c r="C186" s="31" t="s">
        <v>1113</v>
      </c>
      <c r="D186" s="31" t="s">
        <v>994</v>
      </c>
      <c r="E186" s="31" t="s">
        <v>576</v>
      </c>
      <c r="F186" s="90">
        <v>1017580</v>
      </c>
      <c r="G186" s="32">
        <v>6.77</v>
      </c>
      <c r="H186" s="32" t="s">
        <v>863</v>
      </c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>
        <v>44564</v>
      </c>
      <c r="B187" s="32" t="s">
        <v>938</v>
      </c>
      <c r="C187" s="31" t="s">
        <v>1113</v>
      </c>
      <c r="D187" s="31" t="s">
        <v>993</v>
      </c>
      <c r="E187" s="31" t="s">
        <v>576</v>
      </c>
      <c r="F187" s="90">
        <v>623369</v>
      </c>
      <c r="G187" s="32">
        <v>6.77</v>
      </c>
      <c r="H187" s="32" t="s">
        <v>863</v>
      </c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>
        <v>44564</v>
      </c>
      <c r="B188" s="32" t="s">
        <v>938</v>
      </c>
      <c r="C188" s="31" t="s">
        <v>1113</v>
      </c>
      <c r="D188" s="31" t="s">
        <v>1117</v>
      </c>
      <c r="E188" s="31" t="s">
        <v>576</v>
      </c>
      <c r="F188" s="90">
        <v>833544</v>
      </c>
      <c r="G188" s="32">
        <v>6.72</v>
      </c>
      <c r="H188" s="32" t="s">
        <v>863</v>
      </c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>
        <v>44564</v>
      </c>
      <c r="B189" s="32" t="s">
        <v>938</v>
      </c>
      <c r="C189" s="31" t="s">
        <v>1113</v>
      </c>
      <c r="D189" s="31" t="s">
        <v>883</v>
      </c>
      <c r="E189" s="31" t="s">
        <v>576</v>
      </c>
      <c r="F189" s="90">
        <v>370419</v>
      </c>
      <c r="G189" s="32">
        <v>6.86</v>
      </c>
      <c r="H189" s="32" t="s">
        <v>863</v>
      </c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>
        <v>44564</v>
      </c>
      <c r="B190" s="32" t="s">
        <v>938</v>
      </c>
      <c r="C190" s="31" t="s">
        <v>1113</v>
      </c>
      <c r="D190" s="31" t="s">
        <v>1118</v>
      </c>
      <c r="E190" s="31" t="s">
        <v>576</v>
      </c>
      <c r="F190" s="90">
        <v>307957</v>
      </c>
      <c r="G190" s="32">
        <v>6.86</v>
      </c>
      <c r="H190" s="32" t="s">
        <v>863</v>
      </c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>
        <v>44564</v>
      </c>
      <c r="B191" s="32" t="s">
        <v>938</v>
      </c>
      <c r="C191" s="31" t="s">
        <v>1113</v>
      </c>
      <c r="D191" s="31" t="s">
        <v>1119</v>
      </c>
      <c r="E191" s="31" t="s">
        <v>576</v>
      </c>
      <c r="F191" s="90">
        <v>910816</v>
      </c>
      <c r="G191" s="32">
        <v>6.88</v>
      </c>
      <c r="H191" s="32" t="s">
        <v>863</v>
      </c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>
        <v>44564</v>
      </c>
      <c r="B192" s="32" t="s">
        <v>938</v>
      </c>
      <c r="C192" s="31" t="s">
        <v>1113</v>
      </c>
      <c r="D192" s="31" t="s">
        <v>1120</v>
      </c>
      <c r="E192" s="31" t="s">
        <v>576</v>
      </c>
      <c r="F192" s="90">
        <v>934756</v>
      </c>
      <c r="G192" s="32">
        <v>6.76</v>
      </c>
      <c r="H192" s="32" t="s">
        <v>863</v>
      </c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>
        <v>44564</v>
      </c>
      <c r="B193" s="32" t="s">
        <v>938</v>
      </c>
      <c r="C193" s="31" t="s">
        <v>1113</v>
      </c>
      <c r="D193" s="31" t="s">
        <v>1121</v>
      </c>
      <c r="E193" s="31" t="s">
        <v>576</v>
      </c>
      <c r="F193" s="90">
        <v>200000</v>
      </c>
      <c r="G193" s="32">
        <v>6.83</v>
      </c>
      <c r="H193" s="32" t="s">
        <v>863</v>
      </c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>
        <v>44564</v>
      </c>
      <c r="B194" s="32" t="s">
        <v>1122</v>
      </c>
      <c r="C194" s="31" t="s">
        <v>1123</v>
      </c>
      <c r="D194" s="31" t="s">
        <v>860</v>
      </c>
      <c r="E194" s="31" t="s">
        <v>576</v>
      </c>
      <c r="F194" s="90">
        <v>18000</v>
      </c>
      <c r="G194" s="32">
        <v>448.85</v>
      </c>
      <c r="H194" s="32" t="s">
        <v>863</v>
      </c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>
        <v>44564</v>
      </c>
      <c r="B195" s="32" t="s">
        <v>1122</v>
      </c>
      <c r="C195" s="31" t="s">
        <v>1123</v>
      </c>
      <c r="D195" s="31" t="s">
        <v>976</v>
      </c>
      <c r="E195" s="31" t="s">
        <v>576</v>
      </c>
      <c r="F195" s="90">
        <v>2000</v>
      </c>
      <c r="G195" s="32">
        <v>448.85</v>
      </c>
      <c r="H195" s="32" t="s">
        <v>863</v>
      </c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>
        <v>44564</v>
      </c>
      <c r="B196" s="32" t="s">
        <v>960</v>
      </c>
      <c r="C196" s="31" t="s">
        <v>961</v>
      </c>
      <c r="D196" s="31" t="s">
        <v>1124</v>
      </c>
      <c r="E196" s="31" t="s">
        <v>576</v>
      </c>
      <c r="F196" s="90">
        <v>88352</v>
      </c>
      <c r="G196" s="32">
        <v>54.45</v>
      </c>
      <c r="H196" s="32" t="s">
        <v>863</v>
      </c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>
        <v>44564</v>
      </c>
      <c r="B197" s="32" t="s">
        <v>960</v>
      </c>
      <c r="C197" s="31" t="s">
        <v>961</v>
      </c>
      <c r="D197" s="31" t="s">
        <v>877</v>
      </c>
      <c r="E197" s="31" t="s">
        <v>576</v>
      </c>
      <c r="F197" s="90">
        <v>98030</v>
      </c>
      <c r="G197" s="32">
        <v>53.68</v>
      </c>
      <c r="H197" s="32" t="s">
        <v>863</v>
      </c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>
        <v>44564</v>
      </c>
      <c r="B198" s="32" t="s">
        <v>960</v>
      </c>
      <c r="C198" s="31" t="s">
        <v>961</v>
      </c>
      <c r="D198" s="31" t="s">
        <v>1125</v>
      </c>
      <c r="E198" s="31" t="s">
        <v>576</v>
      </c>
      <c r="F198" s="90">
        <v>81640</v>
      </c>
      <c r="G198" s="32">
        <v>54.59</v>
      </c>
      <c r="H198" s="32" t="s">
        <v>863</v>
      </c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>
        <v>44564</v>
      </c>
      <c r="B199" s="32" t="s">
        <v>964</v>
      </c>
      <c r="C199" s="31" t="s">
        <v>965</v>
      </c>
      <c r="D199" s="31" t="s">
        <v>877</v>
      </c>
      <c r="E199" s="31" t="s">
        <v>576</v>
      </c>
      <c r="F199" s="90">
        <v>204392</v>
      </c>
      <c r="G199" s="32">
        <v>186.37</v>
      </c>
      <c r="H199" s="32" t="s">
        <v>863</v>
      </c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>
        <v>44564</v>
      </c>
      <c r="B200" s="32" t="s">
        <v>964</v>
      </c>
      <c r="C200" s="31" t="s">
        <v>965</v>
      </c>
      <c r="D200" s="31" t="s">
        <v>914</v>
      </c>
      <c r="E200" s="31" t="s">
        <v>576</v>
      </c>
      <c r="F200" s="90">
        <v>180556</v>
      </c>
      <c r="G200" s="32">
        <v>185.98</v>
      </c>
      <c r="H200" s="32" t="s">
        <v>863</v>
      </c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>
        <v>44564</v>
      </c>
      <c r="B201" s="32" t="s">
        <v>1126</v>
      </c>
      <c r="C201" s="31" t="s">
        <v>1127</v>
      </c>
      <c r="D201" s="31" t="s">
        <v>876</v>
      </c>
      <c r="E201" s="31" t="s">
        <v>576</v>
      </c>
      <c r="F201" s="90">
        <v>950000</v>
      </c>
      <c r="G201" s="32">
        <v>14.64</v>
      </c>
      <c r="H201" s="32" t="s">
        <v>863</v>
      </c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>
        <v>44564</v>
      </c>
      <c r="B202" s="32" t="s">
        <v>1128</v>
      </c>
      <c r="C202" s="31" t="s">
        <v>1129</v>
      </c>
      <c r="D202" s="31" t="s">
        <v>1130</v>
      </c>
      <c r="E202" s="31" t="s">
        <v>576</v>
      </c>
      <c r="F202" s="90">
        <v>45600</v>
      </c>
      <c r="G202" s="32">
        <v>97.5</v>
      </c>
      <c r="H202" s="32" t="s">
        <v>863</v>
      </c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>
        <v>44564</v>
      </c>
      <c r="B203" s="32" t="s">
        <v>1131</v>
      </c>
      <c r="C203" s="31" t="s">
        <v>1132</v>
      </c>
      <c r="D203" s="31" t="s">
        <v>902</v>
      </c>
      <c r="E203" s="31" t="s">
        <v>576</v>
      </c>
      <c r="F203" s="90">
        <v>1094075</v>
      </c>
      <c r="G203" s="32">
        <v>15.96</v>
      </c>
      <c r="H203" s="32" t="s">
        <v>863</v>
      </c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>
        <v>44564</v>
      </c>
      <c r="B204" s="32" t="s">
        <v>886</v>
      </c>
      <c r="C204" s="31" t="s">
        <v>887</v>
      </c>
      <c r="D204" s="31" t="s">
        <v>876</v>
      </c>
      <c r="E204" s="31" t="s">
        <v>576</v>
      </c>
      <c r="F204" s="90">
        <v>5539692</v>
      </c>
      <c r="G204" s="32">
        <v>4.17</v>
      </c>
      <c r="H204" s="32" t="s">
        <v>863</v>
      </c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>
        <v>44564</v>
      </c>
      <c r="B205" s="32" t="s">
        <v>886</v>
      </c>
      <c r="C205" s="31" t="s">
        <v>887</v>
      </c>
      <c r="D205" s="31" t="s">
        <v>1119</v>
      </c>
      <c r="E205" s="31" t="s">
        <v>576</v>
      </c>
      <c r="F205" s="90">
        <v>6235593</v>
      </c>
      <c r="G205" s="32">
        <v>3.9</v>
      </c>
      <c r="H205" s="32" t="s">
        <v>863</v>
      </c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>
        <v>44564</v>
      </c>
      <c r="B206" s="32" t="s">
        <v>886</v>
      </c>
      <c r="C206" s="31" t="s">
        <v>887</v>
      </c>
      <c r="D206" s="31" t="s">
        <v>883</v>
      </c>
      <c r="E206" s="31" t="s">
        <v>576</v>
      </c>
      <c r="F206" s="90">
        <v>14993648</v>
      </c>
      <c r="G206" s="32">
        <v>3.87</v>
      </c>
      <c r="H206" s="32" t="s">
        <v>863</v>
      </c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>
        <v>44564</v>
      </c>
      <c r="B207" s="32" t="s">
        <v>886</v>
      </c>
      <c r="C207" s="31" t="s">
        <v>887</v>
      </c>
      <c r="D207" s="31" t="s">
        <v>966</v>
      </c>
      <c r="E207" s="31" t="s">
        <v>576</v>
      </c>
      <c r="F207" s="90">
        <v>6670226</v>
      </c>
      <c r="G207" s="32">
        <v>4.1900000000000004</v>
      </c>
      <c r="H207" s="32" t="s">
        <v>863</v>
      </c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>
        <v>44564</v>
      </c>
      <c r="B208" s="32" t="s">
        <v>1133</v>
      </c>
      <c r="C208" s="31" t="s">
        <v>1134</v>
      </c>
      <c r="D208" s="31" t="s">
        <v>1119</v>
      </c>
      <c r="E208" s="31" t="s">
        <v>576</v>
      </c>
      <c r="F208" s="90">
        <v>60394343</v>
      </c>
      <c r="G208" s="32">
        <v>6.98</v>
      </c>
      <c r="H208" s="32" t="s">
        <v>863</v>
      </c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>
        <v>44564</v>
      </c>
      <c r="B209" s="32" t="s">
        <v>1133</v>
      </c>
      <c r="C209" s="31" t="s">
        <v>1134</v>
      </c>
      <c r="D209" s="31" t="s">
        <v>1135</v>
      </c>
      <c r="E209" s="31" t="s">
        <v>576</v>
      </c>
      <c r="F209" s="90">
        <v>35609164</v>
      </c>
      <c r="G209" s="32">
        <v>7.04</v>
      </c>
      <c r="H209" s="32" t="s">
        <v>863</v>
      </c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>
        <v>44564</v>
      </c>
      <c r="B210" s="32" t="s">
        <v>1136</v>
      </c>
      <c r="C210" s="31" t="s">
        <v>1137</v>
      </c>
      <c r="D210" s="31" t="s">
        <v>1138</v>
      </c>
      <c r="E210" s="31" t="s">
        <v>576</v>
      </c>
      <c r="F210" s="90">
        <v>377852</v>
      </c>
      <c r="G210" s="32">
        <v>73.400000000000006</v>
      </c>
      <c r="H210" s="32" t="s">
        <v>863</v>
      </c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>
        <v>44564</v>
      </c>
      <c r="B211" s="32" t="s">
        <v>1139</v>
      </c>
      <c r="C211" s="31" t="s">
        <v>1140</v>
      </c>
      <c r="D211" s="31" t="s">
        <v>1141</v>
      </c>
      <c r="E211" s="31" t="s">
        <v>576</v>
      </c>
      <c r="F211" s="90">
        <v>300000</v>
      </c>
      <c r="G211" s="32">
        <v>44.71</v>
      </c>
      <c r="H211" s="32" t="s">
        <v>863</v>
      </c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>
        <v>44564</v>
      </c>
      <c r="B212" s="32" t="s">
        <v>1054</v>
      </c>
      <c r="C212" s="31" t="s">
        <v>1142</v>
      </c>
      <c r="D212" s="31" t="s">
        <v>860</v>
      </c>
      <c r="E212" s="31" t="s">
        <v>576</v>
      </c>
      <c r="F212" s="90">
        <v>246373</v>
      </c>
      <c r="G212" s="32">
        <v>30.01</v>
      </c>
      <c r="H212" s="32" t="s">
        <v>863</v>
      </c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>
        <v>44564</v>
      </c>
      <c r="B213" s="32" t="s">
        <v>1056</v>
      </c>
      <c r="C213" s="31" t="s">
        <v>1143</v>
      </c>
      <c r="D213" s="31" t="s">
        <v>967</v>
      </c>
      <c r="E213" s="31" t="s">
        <v>576</v>
      </c>
      <c r="F213" s="90">
        <v>185010</v>
      </c>
      <c r="G213" s="32">
        <v>13.08</v>
      </c>
      <c r="H213" s="32" t="s">
        <v>863</v>
      </c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>
        <v>44564</v>
      </c>
      <c r="B214" s="32" t="s">
        <v>915</v>
      </c>
      <c r="C214" s="31" t="s">
        <v>916</v>
      </c>
      <c r="D214" s="31" t="s">
        <v>902</v>
      </c>
      <c r="E214" s="31" t="s">
        <v>576</v>
      </c>
      <c r="F214" s="90">
        <v>75334</v>
      </c>
      <c r="G214" s="32">
        <v>65.400000000000006</v>
      </c>
      <c r="H214" s="32" t="s">
        <v>863</v>
      </c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>
        <v>44564</v>
      </c>
      <c r="B215" s="32" t="s">
        <v>891</v>
      </c>
      <c r="C215" s="31" t="s">
        <v>892</v>
      </c>
      <c r="D215" s="31" t="s">
        <v>917</v>
      </c>
      <c r="E215" s="31" t="s">
        <v>576</v>
      </c>
      <c r="F215" s="90">
        <v>87225</v>
      </c>
      <c r="G215" s="32">
        <v>347.83</v>
      </c>
      <c r="H215" s="32" t="s">
        <v>863</v>
      </c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>
        <v>44564</v>
      </c>
      <c r="B216" s="32" t="s">
        <v>891</v>
      </c>
      <c r="C216" s="31" t="s">
        <v>892</v>
      </c>
      <c r="D216" s="31" t="s">
        <v>904</v>
      </c>
      <c r="E216" s="31" t="s">
        <v>576</v>
      </c>
      <c r="F216" s="90">
        <v>114209</v>
      </c>
      <c r="G216" s="32">
        <v>352.05</v>
      </c>
      <c r="H216" s="32" t="s">
        <v>863</v>
      </c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>
        <v>44564</v>
      </c>
      <c r="B217" s="32" t="s">
        <v>185</v>
      </c>
      <c r="C217" s="31" t="s">
        <v>918</v>
      </c>
      <c r="D217" s="31" t="s">
        <v>963</v>
      </c>
      <c r="E217" s="31" t="s">
        <v>576</v>
      </c>
      <c r="F217" s="90">
        <v>3467967</v>
      </c>
      <c r="G217" s="32">
        <v>129.38</v>
      </c>
      <c r="H217" s="32" t="s">
        <v>863</v>
      </c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>
        <v>44564</v>
      </c>
      <c r="B218" s="32" t="s">
        <v>1144</v>
      </c>
      <c r="C218" s="31" t="s">
        <v>1145</v>
      </c>
      <c r="D218" s="31" t="s">
        <v>1146</v>
      </c>
      <c r="E218" s="31" t="s">
        <v>576</v>
      </c>
      <c r="F218" s="90">
        <v>15000000</v>
      </c>
      <c r="G218" s="32">
        <v>4.2300000000000004</v>
      </c>
      <c r="H218" s="32" t="s">
        <v>863</v>
      </c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>
        <v>44564</v>
      </c>
      <c r="B219" s="32" t="s">
        <v>921</v>
      </c>
      <c r="C219" s="31" t="s">
        <v>922</v>
      </c>
      <c r="D219" s="31" t="s">
        <v>885</v>
      </c>
      <c r="E219" s="31" t="s">
        <v>576</v>
      </c>
      <c r="F219" s="90">
        <v>156668</v>
      </c>
      <c r="G219" s="32">
        <v>14.75</v>
      </c>
      <c r="H219" s="32" t="s">
        <v>863</v>
      </c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>
        <v>44564</v>
      </c>
      <c r="B220" s="32" t="s">
        <v>1147</v>
      </c>
      <c r="C220" s="31" t="s">
        <v>1148</v>
      </c>
      <c r="D220" s="31" t="s">
        <v>1149</v>
      </c>
      <c r="E220" s="31" t="s">
        <v>576</v>
      </c>
      <c r="F220" s="90">
        <v>188000</v>
      </c>
      <c r="G220" s="32">
        <v>53.1</v>
      </c>
      <c r="H220" s="32" t="s">
        <v>863</v>
      </c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>
        <v>44564</v>
      </c>
      <c r="B221" s="32" t="s">
        <v>1150</v>
      </c>
      <c r="C221" s="31" t="s">
        <v>1151</v>
      </c>
      <c r="D221" s="31" t="s">
        <v>1152</v>
      </c>
      <c r="E221" s="31" t="s">
        <v>576</v>
      </c>
      <c r="F221" s="90">
        <v>129912</v>
      </c>
      <c r="G221" s="32">
        <v>25.63</v>
      </c>
      <c r="H221" s="32" t="s">
        <v>863</v>
      </c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>
        <v>44564</v>
      </c>
      <c r="B222" s="32" t="s">
        <v>1150</v>
      </c>
      <c r="C222" s="31" t="s">
        <v>1151</v>
      </c>
      <c r="D222" s="31" t="s">
        <v>1101</v>
      </c>
      <c r="E222" s="31" t="s">
        <v>576</v>
      </c>
      <c r="F222" s="90">
        <v>180211</v>
      </c>
      <c r="G222" s="32">
        <v>26.69</v>
      </c>
      <c r="H222" s="32" t="s">
        <v>863</v>
      </c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>
        <v>44564</v>
      </c>
      <c r="B223" s="32" t="s">
        <v>1150</v>
      </c>
      <c r="C223" s="31" t="s">
        <v>1151</v>
      </c>
      <c r="D223" s="31" t="s">
        <v>1153</v>
      </c>
      <c r="E223" s="31" t="s">
        <v>576</v>
      </c>
      <c r="F223" s="90">
        <v>150000</v>
      </c>
      <c r="G223" s="32">
        <v>25</v>
      </c>
      <c r="H223" s="32" t="s">
        <v>863</v>
      </c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>
        <v>44564</v>
      </c>
      <c r="B224" s="32" t="s">
        <v>1154</v>
      </c>
      <c r="C224" s="31" t="s">
        <v>1155</v>
      </c>
      <c r="D224" s="31" t="s">
        <v>1156</v>
      </c>
      <c r="E224" s="31" t="s">
        <v>576</v>
      </c>
      <c r="F224" s="90">
        <v>40000</v>
      </c>
      <c r="G224" s="32">
        <v>981.24</v>
      </c>
      <c r="H224" s="32" t="s">
        <v>863</v>
      </c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>
        <v>44564</v>
      </c>
      <c r="B225" s="32" t="s">
        <v>1157</v>
      </c>
      <c r="C225" s="31" t="s">
        <v>1158</v>
      </c>
      <c r="D225" s="31" t="s">
        <v>876</v>
      </c>
      <c r="E225" s="31" t="s">
        <v>576</v>
      </c>
      <c r="F225" s="90">
        <v>18000000</v>
      </c>
      <c r="G225" s="32">
        <v>0.75</v>
      </c>
      <c r="H225" s="32" t="s">
        <v>863</v>
      </c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>
        <v>44564</v>
      </c>
      <c r="B226" s="32" t="s">
        <v>1157</v>
      </c>
      <c r="C226" s="31" t="s">
        <v>1158</v>
      </c>
      <c r="D226" s="31" t="s">
        <v>1146</v>
      </c>
      <c r="E226" s="31" t="s">
        <v>576</v>
      </c>
      <c r="F226" s="90">
        <v>20000000</v>
      </c>
      <c r="G226" s="32">
        <v>0.75</v>
      </c>
      <c r="H226" s="32" t="s">
        <v>863</v>
      </c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>
        <v>44564</v>
      </c>
      <c r="B227" s="32" t="s">
        <v>1157</v>
      </c>
      <c r="C227" s="31" t="s">
        <v>1158</v>
      </c>
      <c r="D227" s="31" t="s">
        <v>1159</v>
      </c>
      <c r="E227" s="31" t="s">
        <v>576</v>
      </c>
      <c r="F227" s="90">
        <v>2500000</v>
      </c>
      <c r="G227" s="32">
        <v>0.75</v>
      </c>
      <c r="H227" s="32" t="s">
        <v>863</v>
      </c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>
        <v>44564</v>
      </c>
      <c r="B228" s="32" t="s">
        <v>1160</v>
      </c>
      <c r="C228" s="31" t="s">
        <v>1161</v>
      </c>
      <c r="D228" s="31" t="s">
        <v>1162</v>
      </c>
      <c r="E228" s="31" t="s">
        <v>576</v>
      </c>
      <c r="F228" s="90">
        <v>2786111</v>
      </c>
      <c r="G228" s="32">
        <v>27.04</v>
      </c>
      <c r="H228" s="32" t="s">
        <v>863</v>
      </c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>
        <v>44564</v>
      </c>
      <c r="B229" s="32" t="s">
        <v>1160</v>
      </c>
      <c r="C229" s="31" t="s">
        <v>1161</v>
      </c>
      <c r="D229" s="31" t="s">
        <v>902</v>
      </c>
      <c r="E229" s="31" t="s">
        <v>576</v>
      </c>
      <c r="F229" s="90">
        <v>2340214</v>
      </c>
      <c r="G229" s="32">
        <v>25.85</v>
      </c>
      <c r="H229" s="32" t="s">
        <v>863</v>
      </c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>
        <v>44564</v>
      </c>
      <c r="B230" s="32" t="s">
        <v>1097</v>
      </c>
      <c r="C230" s="31" t="s">
        <v>1098</v>
      </c>
      <c r="D230" s="31" t="s">
        <v>913</v>
      </c>
      <c r="E230" s="31" t="s">
        <v>577</v>
      </c>
      <c r="F230" s="90">
        <v>36139</v>
      </c>
      <c r="G230" s="32">
        <v>680.89</v>
      </c>
      <c r="H230" s="32" t="s">
        <v>863</v>
      </c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>
        <v>44564</v>
      </c>
      <c r="B231" s="32" t="s">
        <v>1099</v>
      </c>
      <c r="C231" s="31" t="s">
        <v>1100</v>
      </c>
      <c r="D231" s="31" t="s">
        <v>913</v>
      </c>
      <c r="E231" s="31" t="s">
        <v>577</v>
      </c>
      <c r="F231" s="90">
        <v>194963</v>
      </c>
      <c r="G231" s="32">
        <v>90.91</v>
      </c>
      <c r="H231" s="32" t="s">
        <v>863</v>
      </c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>
        <v>44564</v>
      </c>
      <c r="B232" s="32" t="s">
        <v>1099</v>
      </c>
      <c r="C232" s="31" t="s">
        <v>1100</v>
      </c>
      <c r="D232" s="31" t="s">
        <v>1101</v>
      </c>
      <c r="E232" s="31" t="s">
        <v>577</v>
      </c>
      <c r="F232" s="90">
        <v>19021</v>
      </c>
      <c r="G232" s="32">
        <v>93.83</v>
      </c>
      <c r="H232" s="32" t="s">
        <v>863</v>
      </c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>
        <v>44564</v>
      </c>
      <c r="B233" s="32" t="s">
        <v>1099</v>
      </c>
      <c r="C233" s="31" t="s">
        <v>1100</v>
      </c>
      <c r="D233" s="31" t="s">
        <v>877</v>
      </c>
      <c r="E233" s="31" t="s">
        <v>577</v>
      </c>
      <c r="F233" s="90">
        <v>133647</v>
      </c>
      <c r="G233" s="32">
        <v>90.45</v>
      </c>
      <c r="H233" s="32" t="s">
        <v>863</v>
      </c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>
        <v>44564</v>
      </c>
      <c r="B234" s="32" t="s">
        <v>1102</v>
      </c>
      <c r="C234" s="31" t="s">
        <v>1103</v>
      </c>
      <c r="D234" s="31" t="s">
        <v>1163</v>
      </c>
      <c r="E234" s="31" t="s">
        <v>577</v>
      </c>
      <c r="F234" s="90">
        <v>96000</v>
      </c>
      <c r="G234" s="32">
        <v>7.05</v>
      </c>
      <c r="H234" s="32" t="s">
        <v>863</v>
      </c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>
        <v>44564</v>
      </c>
      <c r="B235" s="32" t="s">
        <v>1102</v>
      </c>
      <c r="C235" s="31" t="s">
        <v>1103</v>
      </c>
      <c r="D235" s="31" t="s">
        <v>1164</v>
      </c>
      <c r="E235" s="31" t="s">
        <v>577</v>
      </c>
      <c r="F235" s="90">
        <v>56000</v>
      </c>
      <c r="G235" s="32">
        <v>7.05</v>
      </c>
      <c r="H235" s="32" t="s">
        <v>863</v>
      </c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>
        <v>44564</v>
      </c>
      <c r="B236" s="32" t="s">
        <v>1102</v>
      </c>
      <c r="C236" s="31" t="s">
        <v>1103</v>
      </c>
      <c r="D236" s="31" t="s">
        <v>1165</v>
      </c>
      <c r="E236" s="31" t="s">
        <v>577</v>
      </c>
      <c r="F236" s="90">
        <v>112000</v>
      </c>
      <c r="G236" s="32">
        <v>7.05</v>
      </c>
      <c r="H236" s="32" t="s">
        <v>863</v>
      </c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>
        <v>44564</v>
      </c>
      <c r="B237" s="32" t="s">
        <v>911</v>
      </c>
      <c r="C237" s="31" t="s">
        <v>912</v>
      </c>
      <c r="D237" s="31" t="s">
        <v>913</v>
      </c>
      <c r="E237" s="31" t="s">
        <v>577</v>
      </c>
      <c r="F237" s="90">
        <v>222952</v>
      </c>
      <c r="G237" s="32">
        <v>182.13</v>
      </c>
      <c r="H237" s="32" t="s">
        <v>863</v>
      </c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>
        <v>44564</v>
      </c>
      <c r="B238" s="32" t="s">
        <v>911</v>
      </c>
      <c r="C238" s="31" t="s">
        <v>912</v>
      </c>
      <c r="D238" s="31" t="s">
        <v>914</v>
      </c>
      <c r="E238" s="31" t="s">
        <v>577</v>
      </c>
      <c r="F238" s="90">
        <v>157662</v>
      </c>
      <c r="G238" s="32">
        <v>182.17</v>
      </c>
      <c r="H238" s="32" t="s">
        <v>863</v>
      </c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>
        <v>44564</v>
      </c>
      <c r="B239" s="32" t="s">
        <v>911</v>
      </c>
      <c r="C239" s="31" t="s">
        <v>912</v>
      </c>
      <c r="D239" s="31" t="s">
        <v>877</v>
      </c>
      <c r="E239" s="31" t="s">
        <v>577</v>
      </c>
      <c r="F239" s="90">
        <v>269767</v>
      </c>
      <c r="G239" s="32">
        <v>180.61</v>
      </c>
      <c r="H239" s="32" t="s">
        <v>863</v>
      </c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>
        <v>44564</v>
      </c>
      <c r="B240" s="32" t="s">
        <v>1166</v>
      </c>
      <c r="C240" s="31" t="s">
        <v>1167</v>
      </c>
      <c r="D240" s="31" t="s">
        <v>1168</v>
      </c>
      <c r="E240" s="31" t="s">
        <v>577</v>
      </c>
      <c r="F240" s="90">
        <v>27200</v>
      </c>
      <c r="G240" s="32">
        <v>149.56</v>
      </c>
      <c r="H240" s="32" t="s">
        <v>863</v>
      </c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>
        <v>44564</v>
      </c>
      <c r="B241" s="32" t="s">
        <v>1110</v>
      </c>
      <c r="C241" s="31" t="s">
        <v>1111</v>
      </c>
      <c r="D241" s="31" t="s">
        <v>1112</v>
      </c>
      <c r="E241" s="31" t="s">
        <v>577</v>
      </c>
      <c r="F241" s="90">
        <v>209879</v>
      </c>
      <c r="G241" s="32">
        <v>90.25</v>
      </c>
      <c r="H241" s="32" t="s">
        <v>863</v>
      </c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>
        <v>44564</v>
      </c>
      <c r="B242" s="32" t="s">
        <v>1110</v>
      </c>
      <c r="C242" s="31" t="s">
        <v>1111</v>
      </c>
      <c r="D242" s="31" t="s">
        <v>1057</v>
      </c>
      <c r="E242" s="31" t="s">
        <v>577</v>
      </c>
      <c r="F242" s="90">
        <v>57135</v>
      </c>
      <c r="G242" s="32">
        <v>82</v>
      </c>
      <c r="H242" s="32" t="s">
        <v>863</v>
      </c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>
        <v>44564</v>
      </c>
      <c r="B243" s="32" t="s">
        <v>938</v>
      </c>
      <c r="C243" s="31" t="s">
        <v>1113</v>
      </c>
      <c r="D243" s="31" t="s">
        <v>1119</v>
      </c>
      <c r="E243" s="31" t="s">
        <v>577</v>
      </c>
      <c r="F243" s="90">
        <v>804711</v>
      </c>
      <c r="G243" s="32">
        <v>6.88</v>
      </c>
      <c r="H243" s="32" t="s">
        <v>863</v>
      </c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>
        <v>44564</v>
      </c>
      <c r="B244" s="32" t="s">
        <v>938</v>
      </c>
      <c r="C244" s="31" t="s">
        <v>1113</v>
      </c>
      <c r="D244" s="31" t="s">
        <v>1118</v>
      </c>
      <c r="E244" s="31" t="s">
        <v>577</v>
      </c>
      <c r="F244" s="90">
        <v>105801</v>
      </c>
      <c r="G244" s="32">
        <v>6.82</v>
      </c>
      <c r="H244" s="32" t="s">
        <v>863</v>
      </c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>
        <v>44564</v>
      </c>
      <c r="B245" s="32" t="s">
        <v>938</v>
      </c>
      <c r="C245" s="31" t="s">
        <v>1113</v>
      </c>
      <c r="D245" s="31" t="s">
        <v>883</v>
      </c>
      <c r="E245" s="31" t="s">
        <v>577</v>
      </c>
      <c r="F245" s="90">
        <v>276084</v>
      </c>
      <c r="G245" s="32">
        <v>6.88</v>
      </c>
      <c r="H245" s="32" t="s">
        <v>863</v>
      </c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>
        <v>44564</v>
      </c>
      <c r="B246" s="32" t="s">
        <v>938</v>
      </c>
      <c r="C246" s="31" t="s">
        <v>1113</v>
      </c>
      <c r="D246" s="31" t="s">
        <v>1117</v>
      </c>
      <c r="E246" s="31" t="s">
        <v>577</v>
      </c>
      <c r="F246" s="90">
        <v>933544</v>
      </c>
      <c r="G246" s="32">
        <v>6.81</v>
      </c>
      <c r="H246" s="32" t="s">
        <v>863</v>
      </c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>
        <v>44564</v>
      </c>
      <c r="B247" s="32" t="s">
        <v>938</v>
      </c>
      <c r="C247" s="31" t="s">
        <v>1113</v>
      </c>
      <c r="D247" s="31" t="s">
        <v>993</v>
      </c>
      <c r="E247" s="31" t="s">
        <v>577</v>
      </c>
      <c r="F247" s="90">
        <v>554764</v>
      </c>
      <c r="G247" s="32">
        <v>6.83</v>
      </c>
      <c r="H247" s="32" t="s">
        <v>863</v>
      </c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>
        <v>44564</v>
      </c>
      <c r="B248" s="32" t="s">
        <v>938</v>
      </c>
      <c r="C248" s="31" t="s">
        <v>1113</v>
      </c>
      <c r="D248" s="31" t="s">
        <v>994</v>
      </c>
      <c r="E248" s="31" t="s">
        <v>577</v>
      </c>
      <c r="F248" s="90">
        <v>1194580</v>
      </c>
      <c r="G248" s="32">
        <v>6.8</v>
      </c>
      <c r="H248" s="32" t="s">
        <v>863</v>
      </c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>
        <v>44564</v>
      </c>
      <c r="B249" s="32" t="s">
        <v>938</v>
      </c>
      <c r="C249" s="31" t="s">
        <v>1113</v>
      </c>
      <c r="D249" s="31" t="s">
        <v>1116</v>
      </c>
      <c r="E249" s="31" t="s">
        <v>577</v>
      </c>
      <c r="F249" s="90">
        <v>688823</v>
      </c>
      <c r="G249" s="32">
        <v>6.75</v>
      </c>
      <c r="H249" s="32" t="s">
        <v>863</v>
      </c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>
        <v>44564</v>
      </c>
      <c r="B250" s="32" t="s">
        <v>938</v>
      </c>
      <c r="C250" s="31" t="s">
        <v>1113</v>
      </c>
      <c r="D250" s="31" t="s">
        <v>860</v>
      </c>
      <c r="E250" s="31" t="s">
        <v>577</v>
      </c>
      <c r="F250" s="90">
        <v>2916302</v>
      </c>
      <c r="G250" s="32">
        <v>6.83</v>
      </c>
      <c r="H250" s="32" t="s">
        <v>863</v>
      </c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>
        <v>44564</v>
      </c>
      <c r="B251" s="32" t="s">
        <v>938</v>
      </c>
      <c r="C251" s="31" t="s">
        <v>1113</v>
      </c>
      <c r="D251" s="31" t="s">
        <v>1115</v>
      </c>
      <c r="E251" s="31" t="s">
        <v>577</v>
      </c>
      <c r="F251" s="90">
        <v>223000</v>
      </c>
      <c r="G251" s="32">
        <v>6.87</v>
      </c>
      <c r="H251" s="32" t="s">
        <v>863</v>
      </c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>
        <v>44564</v>
      </c>
      <c r="B252" s="32" t="s">
        <v>938</v>
      </c>
      <c r="C252" s="31" t="s">
        <v>1113</v>
      </c>
      <c r="D252" s="31" t="s">
        <v>1120</v>
      </c>
      <c r="E252" s="31" t="s">
        <v>577</v>
      </c>
      <c r="F252" s="90">
        <v>634586</v>
      </c>
      <c r="G252" s="32">
        <v>6.7</v>
      </c>
      <c r="H252" s="32" t="s">
        <v>863</v>
      </c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>
        <v>44564</v>
      </c>
      <c r="B253" s="32" t="s">
        <v>938</v>
      </c>
      <c r="C253" s="31" t="s">
        <v>1113</v>
      </c>
      <c r="D253" s="31" t="s">
        <v>905</v>
      </c>
      <c r="E253" s="31" t="s">
        <v>577</v>
      </c>
      <c r="F253" s="90">
        <v>1500000</v>
      </c>
      <c r="G253" s="32">
        <v>6.87</v>
      </c>
      <c r="H253" s="32" t="s">
        <v>863</v>
      </c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>
        <v>44564</v>
      </c>
      <c r="B254" s="32" t="s">
        <v>938</v>
      </c>
      <c r="C254" s="31" t="s">
        <v>1113</v>
      </c>
      <c r="D254" s="31" t="s">
        <v>885</v>
      </c>
      <c r="E254" s="31" t="s">
        <v>577</v>
      </c>
      <c r="F254" s="90">
        <v>863899</v>
      </c>
      <c r="G254" s="32">
        <v>6.73</v>
      </c>
      <c r="H254" s="32" t="s">
        <v>863</v>
      </c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>
        <v>44564</v>
      </c>
      <c r="B255" s="32" t="s">
        <v>938</v>
      </c>
      <c r="C255" s="31" t="s">
        <v>1113</v>
      </c>
      <c r="D255" s="31" t="s">
        <v>1114</v>
      </c>
      <c r="E255" s="31" t="s">
        <v>577</v>
      </c>
      <c r="F255" s="90">
        <v>500000</v>
      </c>
      <c r="G255" s="32">
        <v>7.25</v>
      </c>
      <c r="H255" s="32" t="s">
        <v>863</v>
      </c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>
        <v>44564</v>
      </c>
      <c r="B256" s="32" t="s">
        <v>938</v>
      </c>
      <c r="C256" s="31" t="s">
        <v>1113</v>
      </c>
      <c r="D256" s="31" t="s">
        <v>881</v>
      </c>
      <c r="E256" s="31" t="s">
        <v>577</v>
      </c>
      <c r="F256" s="90">
        <v>431000</v>
      </c>
      <c r="G256" s="32">
        <v>7.11</v>
      </c>
      <c r="H256" s="32" t="s">
        <v>863</v>
      </c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>
        <v>44564</v>
      </c>
      <c r="B257" s="32" t="s">
        <v>938</v>
      </c>
      <c r="C257" s="31" t="s">
        <v>1113</v>
      </c>
      <c r="D257" s="31" t="s">
        <v>876</v>
      </c>
      <c r="E257" s="31" t="s">
        <v>577</v>
      </c>
      <c r="F257" s="90">
        <v>300000</v>
      </c>
      <c r="G257" s="32">
        <v>6.68</v>
      </c>
      <c r="H257" s="32" t="s">
        <v>863</v>
      </c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>
        <v>44564</v>
      </c>
      <c r="B258" s="32" t="s">
        <v>938</v>
      </c>
      <c r="C258" s="31" t="s">
        <v>1113</v>
      </c>
      <c r="D258" s="31" t="s">
        <v>1121</v>
      </c>
      <c r="E258" s="31" t="s">
        <v>577</v>
      </c>
      <c r="F258" s="90">
        <v>300000</v>
      </c>
      <c r="G258" s="32">
        <v>6.73</v>
      </c>
      <c r="H258" s="32" t="s">
        <v>863</v>
      </c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>
        <v>44564</v>
      </c>
      <c r="B259" s="32" t="s">
        <v>1122</v>
      </c>
      <c r="C259" s="31" t="s">
        <v>1123</v>
      </c>
      <c r="D259" s="31" t="s">
        <v>860</v>
      </c>
      <c r="E259" s="31" t="s">
        <v>577</v>
      </c>
      <c r="F259" s="90">
        <v>18000</v>
      </c>
      <c r="G259" s="32">
        <v>472.45</v>
      </c>
      <c r="H259" s="32" t="s">
        <v>863</v>
      </c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>
        <v>44564</v>
      </c>
      <c r="B260" s="32" t="s">
        <v>1122</v>
      </c>
      <c r="C260" s="31" t="s">
        <v>1123</v>
      </c>
      <c r="D260" s="31" t="s">
        <v>976</v>
      </c>
      <c r="E260" s="31" t="s">
        <v>577</v>
      </c>
      <c r="F260" s="90">
        <v>24000</v>
      </c>
      <c r="G260" s="32">
        <v>451.03</v>
      </c>
      <c r="H260" s="32" t="s">
        <v>863</v>
      </c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>
        <v>44564</v>
      </c>
      <c r="B261" s="32" t="s">
        <v>1169</v>
      </c>
      <c r="C261" s="31" t="s">
        <v>1170</v>
      </c>
      <c r="D261" s="31" t="s">
        <v>999</v>
      </c>
      <c r="E261" s="31" t="s">
        <v>577</v>
      </c>
      <c r="F261" s="90">
        <v>1551542</v>
      </c>
      <c r="G261" s="32">
        <v>11.1</v>
      </c>
      <c r="H261" s="32" t="s">
        <v>863</v>
      </c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>
        <v>44564</v>
      </c>
      <c r="B262" s="32" t="s">
        <v>960</v>
      </c>
      <c r="C262" s="31" t="s">
        <v>961</v>
      </c>
      <c r="D262" s="31" t="s">
        <v>1124</v>
      </c>
      <c r="E262" s="31" t="s">
        <v>577</v>
      </c>
      <c r="F262" s="90">
        <v>35801</v>
      </c>
      <c r="G262" s="32">
        <v>54.19</v>
      </c>
      <c r="H262" s="32" t="s">
        <v>863</v>
      </c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>
        <v>44564</v>
      </c>
      <c r="B263" s="32" t="s">
        <v>960</v>
      </c>
      <c r="C263" s="31" t="s">
        <v>961</v>
      </c>
      <c r="D263" s="31" t="s">
        <v>877</v>
      </c>
      <c r="E263" s="31" t="s">
        <v>577</v>
      </c>
      <c r="F263" s="90">
        <v>98030</v>
      </c>
      <c r="G263" s="32">
        <v>53.88</v>
      </c>
      <c r="H263" s="32" t="s">
        <v>863</v>
      </c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>
        <v>44564</v>
      </c>
      <c r="B264" s="32" t="s">
        <v>960</v>
      </c>
      <c r="C264" s="31" t="s">
        <v>961</v>
      </c>
      <c r="D264" s="31" t="s">
        <v>1125</v>
      </c>
      <c r="E264" s="31" t="s">
        <v>577</v>
      </c>
      <c r="F264" s="90">
        <v>81640</v>
      </c>
      <c r="G264" s="32">
        <v>54.17</v>
      </c>
      <c r="H264" s="32" t="s">
        <v>863</v>
      </c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>
        <v>44564</v>
      </c>
      <c r="B265" s="32" t="s">
        <v>964</v>
      </c>
      <c r="C265" s="31" t="s">
        <v>965</v>
      </c>
      <c r="D265" s="31" t="s">
        <v>914</v>
      </c>
      <c r="E265" s="31" t="s">
        <v>577</v>
      </c>
      <c r="F265" s="90">
        <v>182058</v>
      </c>
      <c r="G265" s="32">
        <v>186.39</v>
      </c>
      <c r="H265" s="32" t="s">
        <v>863</v>
      </c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>
        <v>44564</v>
      </c>
      <c r="B266" s="32" t="s">
        <v>964</v>
      </c>
      <c r="C266" s="31" t="s">
        <v>965</v>
      </c>
      <c r="D266" s="31" t="s">
        <v>877</v>
      </c>
      <c r="E266" s="31" t="s">
        <v>577</v>
      </c>
      <c r="F266" s="90">
        <v>204392</v>
      </c>
      <c r="G266" s="32">
        <v>186.28</v>
      </c>
      <c r="H266" s="32" t="s">
        <v>863</v>
      </c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>
        <v>44564</v>
      </c>
      <c r="B267" s="32" t="s">
        <v>1126</v>
      </c>
      <c r="C267" s="31" t="s">
        <v>1127</v>
      </c>
      <c r="D267" s="31" t="s">
        <v>876</v>
      </c>
      <c r="E267" s="31" t="s">
        <v>577</v>
      </c>
      <c r="F267" s="90">
        <v>1250000</v>
      </c>
      <c r="G267" s="32">
        <v>14.67</v>
      </c>
      <c r="H267" s="32" t="s">
        <v>863</v>
      </c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>
        <v>44564</v>
      </c>
      <c r="B268" s="32" t="s">
        <v>1128</v>
      </c>
      <c r="C268" s="31" t="s">
        <v>1129</v>
      </c>
      <c r="D268" s="31" t="s">
        <v>1171</v>
      </c>
      <c r="E268" s="31" t="s">
        <v>577</v>
      </c>
      <c r="F268" s="90">
        <v>45600</v>
      </c>
      <c r="G268" s="32">
        <v>97.5</v>
      </c>
      <c r="H268" s="32" t="s">
        <v>863</v>
      </c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>
        <v>44564</v>
      </c>
      <c r="B269" s="32" t="s">
        <v>1131</v>
      </c>
      <c r="C269" s="31" t="s">
        <v>1132</v>
      </c>
      <c r="D269" s="31" t="s">
        <v>902</v>
      </c>
      <c r="E269" s="31" t="s">
        <v>577</v>
      </c>
      <c r="F269" s="90">
        <v>1094075</v>
      </c>
      <c r="G269" s="32">
        <v>15.83</v>
      </c>
      <c r="H269" s="32" t="s">
        <v>863</v>
      </c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>
        <v>44564</v>
      </c>
      <c r="B270" s="32" t="s">
        <v>889</v>
      </c>
      <c r="C270" s="31" t="s">
        <v>968</v>
      </c>
      <c r="D270" s="31" t="s">
        <v>962</v>
      </c>
      <c r="E270" s="31" t="s">
        <v>577</v>
      </c>
      <c r="F270" s="90">
        <v>117000</v>
      </c>
      <c r="G270" s="32">
        <v>8.02</v>
      </c>
      <c r="H270" s="32" t="s">
        <v>863</v>
      </c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>
        <v>44564</v>
      </c>
      <c r="B271" s="32" t="s">
        <v>886</v>
      </c>
      <c r="C271" s="31" t="s">
        <v>887</v>
      </c>
      <c r="D271" s="31" t="s">
        <v>966</v>
      </c>
      <c r="E271" s="31" t="s">
        <v>577</v>
      </c>
      <c r="F271" s="90">
        <v>9300000</v>
      </c>
      <c r="G271" s="32">
        <v>3.76</v>
      </c>
      <c r="H271" s="32" t="s">
        <v>863</v>
      </c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>
        <v>44564</v>
      </c>
      <c r="B272" s="32" t="s">
        <v>886</v>
      </c>
      <c r="C272" s="31" t="s">
        <v>887</v>
      </c>
      <c r="D272" s="31" t="s">
        <v>1119</v>
      </c>
      <c r="E272" s="31" t="s">
        <v>577</v>
      </c>
      <c r="F272" s="90">
        <v>4475349</v>
      </c>
      <c r="G272" s="32">
        <v>3.92</v>
      </c>
      <c r="H272" s="32" t="s">
        <v>863</v>
      </c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>
        <v>44564</v>
      </c>
      <c r="B273" s="32" t="s">
        <v>886</v>
      </c>
      <c r="C273" s="31" t="s">
        <v>887</v>
      </c>
      <c r="D273" s="31" t="s">
        <v>876</v>
      </c>
      <c r="E273" s="31" t="s">
        <v>577</v>
      </c>
      <c r="F273" s="90">
        <v>17206733</v>
      </c>
      <c r="G273" s="32">
        <v>3.92</v>
      </c>
      <c r="H273" s="32" t="s">
        <v>863</v>
      </c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>
        <v>44564</v>
      </c>
      <c r="B274" s="32" t="s">
        <v>886</v>
      </c>
      <c r="C274" s="31" t="s">
        <v>887</v>
      </c>
      <c r="D274" s="31" t="s">
        <v>883</v>
      </c>
      <c r="E274" s="31" t="s">
        <v>577</v>
      </c>
      <c r="F274" s="90">
        <v>14476740</v>
      </c>
      <c r="G274" s="32">
        <v>3.92</v>
      </c>
      <c r="H274" s="32" t="s">
        <v>863</v>
      </c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>
        <v>44564</v>
      </c>
      <c r="B275" s="32" t="s">
        <v>1133</v>
      </c>
      <c r="C275" s="31" t="s">
        <v>1134</v>
      </c>
      <c r="D275" s="31" t="s">
        <v>1119</v>
      </c>
      <c r="E275" s="31" t="s">
        <v>577</v>
      </c>
      <c r="F275" s="90">
        <v>58239600</v>
      </c>
      <c r="G275" s="32">
        <v>7.02</v>
      </c>
      <c r="H275" s="32" t="s">
        <v>863</v>
      </c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>
        <v>44564</v>
      </c>
      <c r="B276" s="32" t="s">
        <v>1133</v>
      </c>
      <c r="C276" s="31" t="s">
        <v>1134</v>
      </c>
      <c r="D276" s="31" t="s">
        <v>1135</v>
      </c>
      <c r="E276" s="31" t="s">
        <v>577</v>
      </c>
      <c r="F276" s="90">
        <v>33609135</v>
      </c>
      <c r="G276" s="32">
        <v>7.11</v>
      </c>
      <c r="H276" s="32" t="s">
        <v>863</v>
      </c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>
        <v>44564</v>
      </c>
      <c r="B277" s="32" t="s">
        <v>1139</v>
      </c>
      <c r="C277" s="31" t="s">
        <v>1140</v>
      </c>
      <c r="D277" s="31" t="s">
        <v>1172</v>
      </c>
      <c r="E277" s="31" t="s">
        <v>577</v>
      </c>
      <c r="F277" s="90">
        <v>475000</v>
      </c>
      <c r="G277" s="32">
        <v>44.52</v>
      </c>
      <c r="H277" s="32" t="s">
        <v>863</v>
      </c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>
        <v>44564</v>
      </c>
      <c r="B278" s="32" t="s">
        <v>1054</v>
      </c>
      <c r="C278" s="31" t="s">
        <v>1142</v>
      </c>
      <c r="D278" s="31" t="s">
        <v>860</v>
      </c>
      <c r="E278" s="31" t="s">
        <v>577</v>
      </c>
      <c r="F278" s="90">
        <v>1</v>
      </c>
      <c r="G278" s="32">
        <v>31.05</v>
      </c>
      <c r="H278" s="32" t="s">
        <v>863</v>
      </c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>
        <v>44564</v>
      </c>
      <c r="B279" s="32" t="s">
        <v>1056</v>
      </c>
      <c r="C279" s="31" t="s">
        <v>1143</v>
      </c>
      <c r="D279" s="31" t="s">
        <v>967</v>
      </c>
      <c r="E279" s="31" t="s">
        <v>577</v>
      </c>
      <c r="F279" s="90">
        <v>85010</v>
      </c>
      <c r="G279" s="32">
        <v>12.99</v>
      </c>
      <c r="H279" s="32" t="s">
        <v>863</v>
      </c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>
        <v>44564</v>
      </c>
      <c r="B280" s="32" t="s">
        <v>1056</v>
      </c>
      <c r="C280" s="31" t="s">
        <v>1143</v>
      </c>
      <c r="D280" s="31" t="s">
        <v>1173</v>
      </c>
      <c r="E280" s="31" t="s">
        <v>577</v>
      </c>
      <c r="F280" s="90">
        <v>350590</v>
      </c>
      <c r="G280" s="32">
        <v>13.1</v>
      </c>
      <c r="H280" s="32" t="s">
        <v>863</v>
      </c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>
        <v>44564</v>
      </c>
      <c r="B281" s="32" t="s">
        <v>915</v>
      </c>
      <c r="C281" s="31" t="s">
        <v>916</v>
      </c>
      <c r="D281" s="31" t="s">
        <v>902</v>
      </c>
      <c r="E281" s="31" t="s">
        <v>577</v>
      </c>
      <c r="F281" s="90">
        <v>212334</v>
      </c>
      <c r="G281" s="32">
        <v>64.14</v>
      </c>
      <c r="H281" s="32" t="s">
        <v>863</v>
      </c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>
        <v>44564</v>
      </c>
      <c r="B282" s="32" t="s">
        <v>1174</v>
      </c>
      <c r="C282" s="31" t="s">
        <v>1175</v>
      </c>
      <c r="D282" s="31" t="s">
        <v>1176</v>
      </c>
      <c r="E282" s="31" t="s">
        <v>577</v>
      </c>
      <c r="F282" s="90">
        <v>164000</v>
      </c>
      <c r="G282" s="32">
        <v>11.7</v>
      </c>
      <c r="H282" s="32" t="s">
        <v>863</v>
      </c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>
        <v>44564</v>
      </c>
      <c r="B283" s="32" t="s">
        <v>891</v>
      </c>
      <c r="C283" s="31" t="s">
        <v>892</v>
      </c>
      <c r="D283" s="31" t="s">
        <v>917</v>
      </c>
      <c r="E283" s="31" t="s">
        <v>577</v>
      </c>
      <c r="F283" s="90">
        <v>61285</v>
      </c>
      <c r="G283" s="32">
        <v>355.41</v>
      </c>
      <c r="H283" s="32" t="s">
        <v>863</v>
      </c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>
        <v>44564</v>
      </c>
      <c r="B284" s="32" t="s">
        <v>891</v>
      </c>
      <c r="C284" s="31" t="s">
        <v>892</v>
      </c>
      <c r="D284" s="31" t="s">
        <v>904</v>
      </c>
      <c r="E284" s="31" t="s">
        <v>577</v>
      </c>
      <c r="F284" s="90">
        <v>104906</v>
      </c>
      <c r="G284" s="32">
        <v>354.91</v>
      </c>
      <c r="H284" s="32" t="s">
        <v>863</v>
      </c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>
        <v>44564</v>
      </c>
      <c r="B285" s="32" t="s">
        <v>185</v>
      </c>
      <c r="C285" s="31" t="s">
        <v>918</v>
      </c>
      <c r="D285" s="31" t="s">
        <v>963</v>
      </c>
      <c r="E285" s="31" t="s">
        <v>577</v>
      </c>
      <c r="F285" s="90">
        <v>3483719</v>
      </c>
      <c r="G285" s="32">
        <v>129.47999999999999</v>
      </c>
      <c r="H285" s="32" t="s">
        <v>863</v>
      </c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>
        <v>44564</v>
      </c>
      <c r="B286" s="32" t="s">
        <v>1144</v>
      </c>
      <c r="C286" s="31" t="s">
        <v>1145</v>
      </c>
      <c r="D286" s="31" t="s">
        <v>1146</v>
      </c>
      <c r="E286" s="31" t="s">
        <v>577</v>
      </c>
      <c r="F286" s="90">
        <v>2500000</v>
      </c>
      <c r="G286" s="32">
        <v>4.0999999999999996</v>
      </c>
      <c r="H286" s="32" t="s">
        <v>863</v>
      </c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>
        <v>44564</v>
      </c>
      <c r="B287" s="32" t="s">
        <v>921</v>
      </c>
      <c r="C287" s="31" t="s">
        <v>922</v>
      </c>
      <c r="D287" s="31" t="s">
        <v>885</v>
      </c>
      <c r="E287" s="31" t="s">
        <v>577</v>
      </c>
      <c r="F287" s="90">
        <v>75000</v>
      </c>
      <c r="G287" s="32">
        <v>14.75</v>
      </c>
      <c r="H287" s="32" t="s">
        <v>863</v>
      </c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>
        <v>44564</v>
      </c>
      <c r="B288" s="32" t="s">
        <v>1147</v>
      </c>
      <c r="C288" s="31" t="s">
        <v>1148</v>
      </c>
      <c r="D288" s="31" t="s">
        <v>1177</v>
      </c>
      <c r="E288" s="31" t="s">
        <v>577</v>
      </c>
      <c r="F288" s="90">
        <v>188000</v>
      </c>
      <c r="G288" s="32">
        <v>53.1</v>
      </c>
      <c r="H288" s="32" t="s">
        <v>863</v>
      </c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>
        <v>44564</v>
      </c>
      <c r="B289" s="32" t="s">
        <v>1178</v>
      </c>
      <c r="C289" s="31" t="s">
        <v>1179</v>
      </c>
      <c r="D289" s="31" t="s">
        <v>1180</v>
      </c>
      <c r="E289" s="31" t="s">
        <v>577</v>
      </c>
      <c r="F289" s="90">
        <v>66000</v>
      </c>
      <c r="G289" s="32">
        <v>10.46</v>
      </c>
      <c r="H289" s="32" t="s">
        <v>863</v>
      </c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>
        <v>44564</v>
      </c>
      <c r="B290" s="32" t="s">
        <v>1181</v>
      </c>
      <c r="C290" s="31" t="s">
        <v>1182</v>
      </c>
      <c r="D290" s="31" t="s">
        <v>1183</v>
      </c>
      <c r="E290" s="31" t="s">
        <v>577</v>
      </c>
      <c r="F290" s="90">
        <v>522413</v>
      </c>
      <c r="G290" s="32">
        <v>9.9499999999999993</v>
      </c>
      <c r="H290" s="32" t="s">
        <v>863</v>
      </c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>
        <v>44564</v>
      </c>
      <c r="B291" s="32" t="s">
        <v>1150</v>
      </c>
      <c r="C291" s="31" t="s">
        <v>1151</v>
      </c>
      <c r="D291" s="31" t="s">
        <v>1101</v>
      </c>
      <c r="E291" s="31" t="s">
        <v>577</v>
      </c>
      <c r="F291" s="90">
        <v>155559</v>
      </c>
      <c r="G291" s="32">
        <v>25.68</v>
      </c>
      <c r="H291" s="32" t="s">
        <v>863</v>
      </c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>
        <v>44564</v>
      </c>
      <c r="B292" s="32" t="s">
        <v>1150</v>
      </c>
      <c r="C292" s="31" t="s">
        <v>1151</v>
      </c>
      <c r="D292" s="31" t="s">
        <v>1152</v>
      </c>
      <c r="E292" s="31" t="s">
        <v>577</v>
      </c>
      <c r="F292" s="90">
        <v>129912</v>
      </c>
      <c r="G292" s="32">
        <v>26.41</v>
      </c>
      <c r="H292" s="32" t="s">
        <v>863</v>
      </c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>
        <v>44564</v>
      </c>
      <c r="B293" s="32" t="s">
        <v>1154</v>
      </c>
      <c r="C293" s="31" t="s">
        <v>1155</v>
      </c>
      <c r="D293" s="31" t="s">
        <v>1184</v>
      </c>
      <c r="E293" s="31" t="s">
        <v>577</v>
      </c>
      <c r="F293" s="90">
        <v>37112</v>
      </c>
      <c r="G293" s="32">
        <v>981.09</v>
      </c>
      <c r="H293" s="32" t="s">
        <v>863</v>
      </c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>
        <v>44564</v>
      </c>
      <c r="B294" s="32" t="s">
        <v>1157</v>
      </c>
      <c r="C294" s="31" t="s">
        <v>1158</v>
      </c>
      <c r="D294" s="31" t="s">
        <v>969</v>
      </c>
      <c r="E294" s="31" t="s">
        <v>577</v>
      </c>
      <c r="F294" s="90">
        <v>280000000</v>
      </c>
      <c r="G294" s="32">
        <v>0.75</v>
      </c>
      <c r="H294" s="32" t="s">
        <v>863</v>
      </c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>
        <v>44564</v>
      </c>
      <c r="B295" s="32" t="s">
        <v>1157</v>
      </c>
      <c r="C295" s="31" t="s">
        <v>1158</v>
      </c>
      <c r="D295" s="31" t="s">
        <v>1159</v>
      </c>
      <c r="E295" s="31" t="s">
        <v>577</v>
      </c>
      <c r="F295" s="90">
        <v>23478463</v>
      </c>
      <c r="G295" s="32">
        <v>0.75</v>
      </c>
      <c r="H295" s="32" t="s">
        <v>863</v>
      </c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>
        <v>44564</v>
      </c>
      <c r="B296" s="32" t="s">
        <v>1157</v>
      </c>
      <c r="C296" s="31" t="s">
        <v>1158</v>
      </c>
      <c r="D296" s="31" t="s">
        <v>1185</v>
      </c>
      <c r="E296" s="31" t="s">
        <v>577</v>
      </c>
      <c r="F296" s="90">
        <v>26350000</v>
      </c>
      <c r="G296" s="32">
        <v>0.75</v>
      </c>
      <c r="H296" s="32" t="s">
        <v>863</v>
      </c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>
        <v>44564</v>
      </c>
      <c r="B297" s="32" t="s">
        <v>1157</v>
      </c>
      <c r="C297" s="31" t="s">
        <v>1158</v>
      </c>
      <c r="D297" s="31" t="s">
        <v>1186</v>
      </c>
      <c r="E297" s="31" t="s">
        <v>577</v>
      </c>
      <c r="F297" s="90">
        <v>24204260</v>
      </c>
      <c r="G297" s="32">
        <v>0.75</v>
      </c>
      <c r="H297" s="32" t="s">
        <v>863</v>
      </c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>
        <v>44564</v>
      </c>
      <c r="B298" s="32" t="s">
        <v>1157</v>
      </c>
      <c r="C298" s="31" t="s">
        <v>1158</v>
      </c>
      <c r="D298" s="31" t="s">
        <v>876</v>
      </c>
      <c r="E298" s="31" t="s">
        <v>577</v>
      </c>
      <c r="F298" s="90">
        <v>26800000</v>
      </c>
      <c r="G298" s="32">
        <v>0.75</v>
      </c>
      <c r="H298" s="32" t="s">
        <v>863</v>
      </c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>
        <v>44564</v>
      </c>
      <c r="B299" s="32" t="s">
        <v>1160</v>
      </c>
      <c r="C299" s="31" t="s">
        <v>1161</v>
      </c>
      <c r="D299" s="31" t="s">
        <v>1162</v>
      </c>
      <c r="E299" s="31" t="s">
        <v>577</v>
      </c>
      <c r="F299" s="90">
        <v>2786111</v>
      </c>
      <c r="G299" s="32">
        <v>26.6</v>
      </c>
      <c r="H299" s="32" t="s">
        <v>863</v>
      </c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>
        <v>44564</v>
      </c>
      <c r="B300" s="32" t="s">
        <v>1160</v>
      </c>
      <c r="C300" s="31" t="s">
        <v>1161</v>
      </c>
      <c r="D300" s="31" t="s">
        <v>902</v>
      </c>
      <c r="E300" s="31" t="s">
        <v>577</v>
      </c>
      <c r="F300" s="90">
        <v>2340214</v>
      </c>
      <c r="G300" s="32">
        <v>26.16</v>
      </c>
      <c r="H300" s="32" t="s">
        <v>863</v>
      </c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>
        <v>44564</v>
      </c>
      <c r="B301" s="32" t="s">
        <v>1160</v>
      </c>
      <c r="C301" s="31" t="s">
        <v>1161</v>
      </c>
      <c r="D301" s="31" t="s">
        <v>1187</v>
      </c>
      <c r="E301" s="31" t="s">
        <v>577</v>
      </c>
      <c r="F301" s="90">
        <v>1966120</v>
      </c>
      <c r="G301" s="32">
        <v>26.13</v>
      </c>
      <c r="H301" s="32" t="s">
        <v>863</v>
      </c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>
        <v>44564</v>
      </c>
      <c r="B302" s="32" t="s">
        <v>1160</v>
      </c>
      <c r="C302" s="31" t="s">
        <v>1161</v>
      </c>
      <c r="D302" s="31" t="s">
        <v>1188</v>
      </c>
      <c r="E302" s="31" t="s">
        <v>577</v>
      </c>
      <c r="F302" s="90">
        <v>943000</v>
      </c>
      <c r="G302" s="32">
        <v>25.75</v>
      </c>
      <c r="H302" s="32" t="s">
        <v>863</v>
      </c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>
        <v>44564</v>
      </c>
      <c r="B303" s="32" t="s">
        <v>919</v>
      </c>
      <c r="C303" s="31" t="s">
        <v>920</v>
      </c>
      <c r="D303" s="31" t="s">
        <v>923</v>
      </c>
      <c r="E303" s="31" t="s">
        <v>577</v>
      </c>
      <c r="F303" s="90">
        <v>2000000</v>
      </c>
      <c r="G303" s="32">
        <v>17.079999999999998</v>
      </c>
      <c r="H303" s="32" t="s">
        <v>863</v>
      </c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>
        <v>44564</v>
      </c>
      <c r="B304" s="32" t="s">
        <v>1189</v>
      </c>
      <c r="C304" s="31" t="s">
        <v>1190</v>
      </c>
      <c r="D304" s="31" t="s">
        <v>1191</v>
      </c>
      <c r="E304" s="31" t="s">
        <v>577</v>
      </c>
      <c r="F304" s="90">
        <v>88000</v>
      </c>
      <c r="G304" s="32">
        <v>63.05</v>
      </c>
      <c r="H304" s="32" t="s">
        <v>863</v>
      </c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9"/>
  <sheetViews>
    <sheetView zoomScale="85" zoomScaleNormal="85" workbookViewId="0">
      <selection activeCell="M17" sqref="M1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971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44565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827</v>
      </c>
      <c r="Q9" s="1"/>
      <c r="R9" s="6"/>
      <c r="S9" s="1"/>
      <c r="T9" s="1"/>
      <c r="U9" s="1"/>
      <c r="V9" s="1"/>
      <c r="W9" s="1"/>
      <c r="X9" s="1"/>
    </row>
    <row r="10" spans="1:38" s="262" customFormat="1" ht="12.75" customHeight="1">
      <c r="A10" s="322">
        <v>1</v>
      </c>
      <c r="B10" s="263">
        <v>44532</v>
      </c>
      <c r="C10" s="324"/>
      <c r="D10" s="325" t="s">
        <v>251</v>
      </c>
      <c r="E10" s="326" t="s">
        <v>593</v>
      </c>
      <c r="F10" s="327" t="s">
        <v>865</v>
      </c>
      <c r="G10" s="327">
        <v>414</v>
      </c>
      <c r="H10" s="326"/>
      <c r="I10" s="328" t="s">
        <v>866</v>
      </c>
      <c r="J10" s="300" t="s">
        <v>594</v>
      </c>
      <c r="K10" s="300"/>
      <c r="L10" s="301"/>
      <c r="M10" s="302"/>
      <c r="N10" s="300"/>
      <c r="O10" s="303"/>
      <c r="P10" s="107">
        <f>VLOOKUP(D10,'MidCap Intra'!B42:C535,2,0)</f>
        <v>441.45</v>
      </c>
      <c r="Q10" s="261"/>
      <c r="R10" s="261" t="s">
        <v>592</v>
      </c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</row>
    <row r="11" spans="1:38" s="262" customFormat="1" ht="12.75" customHeight="1">
      <c r="A11" s="322">
        <v>2</v>
      </c>
      <c r="B11" s="263">
        <v>44532</v>
      </c>
      <c r="C11" s="324"/>
      <c r="D11" s="325" t="s">
        <v>136</v>
      </c>
      <c r="E11" s="326" t="s">
        <v>593</v>
      </c>
      <c r="F11" s="327" t="s">
        <v>867</v>
      </c>
      <c r="G11" s="327">
        <v>109</v>
      </c>
      <c r="H11" s="326"/>
      <c r="I11" s="328" t="s">
        <v>868</v>
      </c>
      <c r="J11" s="300" t="s">
        <v>594</v>
      </c>
      <c r="K11" s="300"/>
      <c r="L11" s="301"/>
      <c r="M11" s="302"/>
      <c r="N11" s="300"/>
      <c r="O11" s="303"/>
      <c r="P11" s="107">
        <f>VLOOKUP(D11,'MidCap Intra'!B43:C536,2,0)</f>
        <v>112.95</v>
      </c>
      <c r="Q11" s="261"/>
      <c r="R11" s="261" t="s">
        <v>592</v>
      </c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</row>
    <row r="12" spans="1:38" s="262" customFormat="1" ht="12.75" customHeight="1">
      <c r="A12" s="322">
        <v>3</v>
      </c>
      <c r="B12" s="323">
        <v>44544</v>
      </c>
      <c r="C12" s="324"/>
      <c r="D12" s="325" t="s">
        <v>118</v>
      </c>
      <c r="E12" s="326" t="s">
        <v>593</v>
      </c>
      <c r="F12" s="327" t="s">
        <v>869</v>
      </c>
      <c r="G12" s="327">
        <v>635</v>
      </c>
      <c r="H12" s="326"/>
      <c r="I12" s="328" t="s">
        <v>870</v>
      </c>
      <c r="J12" s="300" t="s">
        <v>594</v>
      </c>
      <c r="K12" s="300"/>
      <c r="L12" s="301"/>
      <c r="M12" s="302"/>
      <c r="N12" s="300"/>
      <c r="O12" s="303"/>
      <c r="P12" s="107">
        <f>VLOOKUP(D12,'MidCap Intra'!B45:C538,2,0)</f>
        <v>650.5</v>
      </c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42">
        <v>4</v>
      </c>
      <c r="B13" s="343">
        <v>44547</v>
      </c>
      <c r="C13" s="344"/>
      <c r="D13" s="345" t="s">
        <v>71</v>
      </c>
      <c r="E13" s="346" t="s">
        <v>593</v>
      </c>
      <c r="F13" s="347">
        <v>201.5</v>
      </c>
      <c r="G13" s="347">
        <v>188</v>
      </c>
      <c r="H13" s="346">
        <v>209.5</v>
      </c>
      <c r="I13" s="348" t="s">
        <v>871</v>
      </c>
      <c r="J13" s="269" t="s">
        <v>879</v>
      </c>
      <c r="K13" s="269">
        <f t="shared" ref="K13:K14" si="0">H13-F13</f>
        <v>8</v>
      </c>
      <c r="L13" s="270">
        <f t="shared" ref="L13:L14" si="1">(F13*-0.7)/100</f>
        <v>-1.4104999999999999</v>
      </c>
      <c r="M13" s="271">
        <f t="shared" ref="M13:M14" si="2">(K13+L13)/F13</f>
        <v>3.2702233250620348E-2</v>
      </c>
      <c r="N13" s="269" t="s">
        <v>591</v>
      </c>
      <c r="O13" s="272">
        <v>44553</v>
      </c>
      <c r="P13" s="268">
        <f>VLOOKUP(D13,'MidCap Intra'!B46:C539,2,0)</f>
        <v>211.25</v>
      </c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42">
        <v>5</v>
      </c>
      <c r="B14" s="343">
        <v>44547</v>
      </c>
      <c r="C14" s="344"/>
      <c r="D14" s="345" t="s">
        <v>125</v>
      </c>
      <c r="E14" s="346" t="s">
        <v>593</v>
      </c>
      <c r="F14" s="347">
        <v>730</v>
      </c>
      <c r="G14" s="347">
        <v>687</v>
      </c>
      <c r="H14" s="346">
        <v>760</v>
      </c>
      <c r="I14" s="348" t="s">
        <v>872</v>
      </c>
      <c r="J14" s="269" t="s">
        <v>972</v>
      </c>
      <c r="K14" s="269">
        <f t="shared" si="0"/>
        <v>30</v>
      </c>
      <c r="L14" s="270">
        <f t="shared" si="1"/>
        <v>-5.1099999999999994</v>
      </c>
      <c r="M14" s="271">
        <f t="shared" si="2"/>
        <v>3.4095890410958903E-2</v>
      </c>
      <c r="N14" s="269" t="s">
        <v>591</v>
      </c>
      <c r="O14" s="272">
        <v>44564</v>
      </c>
      <c r="P14" s="268">
        <f>VLOOKUP(D14,'MidCap Intra'!B47:C540,2,0)</f>
        <v>764.7</v>
      </c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42">
        <v>6</v>
      </c>
      <c r="B15" s="343">
        <v>44552</v>
      </c>
      <c r="C15" s="344"/>
      <c r="D15" s="345" t="s">
        <v>43</v>
      </c>
      <c r="E15" s="346" t="s">
        <v>593</v>
      </c>
      <c r="F15" s="347">
        <v>2140</v>
      </c>
      <c r="G15" s="347">
        <v>1995</v>
      </c>
      <c r="H15" s="346">
        <v>2234</v>
      </c>
      <c r="I15" s="348" t="s">
        <v>878</v>
      </c>
      <c r="J15" s="269" t="s">
        <v>924</v>
      </c>
      <c r="K15" s="269">
        <f t="shared" ref="K15" si="3">H15-F15</f>
        <v>94</v>
      </c>
      <c r="L15" s="270">
        <f t="shared" ref="L15" si="4">(F15*-0.7)/100</f>
        <v>-14.98</v>
      </c>
      <c r="M15" s="271">
        <f t="shared" ref="M15" si="5">(K15+L15)/F15</f>
        <v>3.6925233644859813E-2</v>
      </c>
      <c r="N15" s="269" t="s">
        <v>591</v>
      </c>
      <c r="O15" s="272">
        <v>44561</v>
      </c>
      <c r="P15" s="268">
        <f>VLOOKUP(D15,'MidCap Intra'!B2:C541,2,0)</f>
        <v>2251.35</v>
      </c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22">
        <v>7</v>
      </c>
      <c r="B16" s="323">
        <v>44557</v>
      </c>
      <c r="C16" s="324"/>
      <c r="D16" s="325" t="s">
        <v>522</v>
      </c>
      <c r="E16" s="326" t="s">
        <v>593</v>
      </c>
      <c r="F16" s="327" t="s">
        <v>882</v>
      </c>
      <c r="G16" s="327">
        <v>2035</v>
      </c>
      <c r="H16" s="326"/>
      <c r="I16" s="328" t="s">
        <v>825</v>
      </c>
      <c r="J16" s="300" t="s">
        <v>594</v>
      </c>
      <c r="K16" s="300"/>
      <c r="L16" s="301"/>
      <c r="M16" s="302"/>
      <c r="N16" s="300"/>
      <c r="O16" s="303"/>
      <c r="P16" s="107">
        <f>VLOOKUP(D16,'MidCap Intra'!B12:M512,2,0)</f>
        <v>2230.15</v>
      </c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42">
        <v>8</v>
      </c>
      <c r="B17" s="343">
        <v>44559</v>
      </c>
      <c r="C17" s="344"/>
      <c r="D17" s="345" t="s">
        <v>493</v>
      </c>
      <c r="E17" s="346" t="s">
        <v>593</v>
      </c>
      <c r="F17" s="347">
        <v>1730</v>
      </c>
      <c r="G17" s="347">
        <v>1640</v>
      </c>
      <c r="H17" s="346">
        <v>1810</v>
      </c>
      <c r="I17" s="348" t="s">
        <v>897</v>
      </c>
      <c r="J17" s="269" t="s">
        <v>925</v>
      </c>
      <c r="K17" s="269">
        <f t="shared" ref="K17" si="6">H17-F17</f>
        <v>80</v>
      </c>
      <c r="L17" s="270">
        <f t="shared" ref="L17" si="7">(F17*-0.7)/100</f>
        <v>-12.11</v>
      </c>
      <c r="M17" s="271">
        <f t="shared" ref="M17" si="8">(K17+L17)/F17</f>
        <v>3.9242774566473987E-2</v>
      </c>
      <c r="N17" s="269" t="s">
        <v>591</v>
      </c>
      <c r="O17" s="272">
        <v>44561</v>
      </c>
      <c r="P17" s="268">
        <f>VLOOKUP(D17,'MidCap Intra'!B50:C543,2,0)</f>
        <v>1804.2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42">
        <v>9</v>
      </c>
      <c r="B18" s="343">
        <v>44561</v>
      </c>
      <c r="C18" s="344"/>
      <c r="D18" s="345" t="s">
        <v>179</v>
      </c>
      <c r="E18" s="346" t="s">
        <v>593</v>
      </c>
      <c r="F18" s="347">
        <v>2980</v>
      </c>
      <c r="G18" s="347">
        <v>2790</v>
      </c>
      <c r="H18" s="346">
        <v>3105</v>
      </c>
      <c r="I18" s="348" t="s">
        <v>926</v>
      </c>
      <c r="J18" s="269" t="s">
        <v>970</v>
      </c>
      <c r="K18" s="269">
        <f t="shared" ref="K18" si="9">H18-F18</f>
        <v>125</v>
      </c>
      <c r="L18" s="270">
        <f t="shared" ref="L18" si="10">(F18*-0.7)/100</f>
        <v>-20.86</v>
      </c>
      <c r="M18" s="271">
        <f t="shared" ref="M18" si="11">(K18+L18)/F18</f>
        <v>3.4946308724832217E-2</v>
      </c>
      <c r="N18" s="269" t="s">
        <v>591</v>
      </c>
      <c r="O18" s="272">
        <v>44564</v>
      </c>
      <c r="P18" s="268">
        <f>VLOOKUP(D18,'MidCap Intra'!B51:C544,2,0)</f>
        <v>3051.75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ht="13.9" customHeight="1">
      <c r="A19" s="113"/>
      <c r="B19" s="108"/>
      <c r="C19" s="114"/>
      <c r="D19" s="109"/>
      <c r="E19" s="110"/>
      <c r="F19" s="107"/>
      <c r="G19" s="107"/>
      <c r="H19" s="110"/>
      <c r="I19" s="111"/>
      <c r="J19" s="112"/>
      <c r="K19" s="113"/>
      <c r="L19" s="108"/>
      <c r="M19" s="114"/>
      <c r="N19" s="109"/>
      <c r="O19" s="110"/>
      <c r="P19" s="110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20"/>
      <c r="B20" s="121"/>
      <c r="C20" s="122"/>
      <c r="D20" s="123"/>
      <c r="E20" s="124"/>
      <c r="F20" s="124"/>
      <c r="H20" s="124"/>
      <c r="I20" s="125"/>
      <c r="J20" s="126"/>
      <c r="K20" s="126"/>
      <c r="L20" s="127"/>
      <c r="M20" s="128"/>
      <c r="N20" s="129"/>
      <c r="O20" s="130"/>
      <c r="P20" s="131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</row>
    <row r="21" spans="1:38" ht="14.25" customHeight="1">
      <c r="A21" s="120"/>
      <c r="B21" s="121"/>
      <c r="C21" s="122"/>
      <c r="D21" s="123"/>
      <c r="E21" s="124"/>
      <c r="F21" s="124"/>
      <c r="G21" s="120"/>
      <c r="H21" s="124"/>
      <c r="I21" s="125"/>
      <c r="J21" s="126"/>
      <c r="K21" s="126"/>
      <c r="L21" s="127"/>
      <c r="M21" s="128"/>
      <c r="N21" s="129"/>
      <c r="O21" s="130"/>
      <c r="P21" s="131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2" customHeight="1">
      <c r="A22" s="132" t="s">
        <v>596</v>
      </c>
      <c r="B22" s="133"/>
      <c r="C22" s="134"/>
      <c r="D22" s="135"/>
      <c r="E22" s="136"/>
      <c r="F22" s="136"/>
      <c r="G22" s="136"/>
      <c r="H22" s="136"/>
      <c r="I22" s="136"/>
      <c r="J22" s="137"/>
      <c r="K22" s="136"/>
      <c r="L22" s="138"/>
      <c r="M22" s="59"/>
      <c r="N22" s="137"/>
      <c r="O22" s="13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9" t="s">
        <v>597</v>
      </c>
      <c r="B23" s="132"/>
      <c r="C23" s="132"/>
      <c r="D23" s="132"/>
      <c r="E23" s="44"/>
      <c r="F23" s="140" t="s">
        <v>598</v>
      </c>
      <c r="G23" s="6"/>
      <c r="H23" s="6"/>
      <c r="I23" s="6"/>
      <c r="J23" s="141"/>
      <c r="K23" s="142"/>
      <c r="L23" s="142"/>
      <c r="M23" s="143"/>
      <c r="N23" s="1"/>
      <c r="O23" s="1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2" t="s">
        <v>599</v>
      </c>
      <c r="B24" s="132"/>
      <c r="C24" s="132"/>
      <c r="D24" s="132"/>
      <c r="E24" s="6"/>
      <c r="F24" s="140" t="s">
        <v>600</v>
      </c>
      <c r="G24" s="6"/>
      <c r="H24" s="6"/>
      <c r="I24" s="6"/>
      <c r="J24" s="141"/>
      <c r="K24" s="142"/>
      <c r="L24" s="142"/>
      <c r="M24" s="143"/>
      <c r="N24" s="1"/>
      <c r="O24" s="1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/>
      <c r="B25" s="132"/>
      <c r="C25" s="132"/>
      <c r="D25" s="132"/>
      <c r="E25" s="6"/>
      <c r="F25" s="6"/>
      <c r="G25" s="6"/>
      <c r="H25" s="6"/>
      <c r="I25" s="6"/>
      <c r="J25" s="145"/>
      <c r="K25" s="142"/>
      <c r="L25" s="142"/>
      <c r="M25" s="6"/>
      <c r="N25" s="146"/>
      <c r="O25" s="1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.75" customHeight="1">
      <c r="A26" s="1"/>
      <c r="B26" s="147" t="s">
        <v>601</v>
      </c>
      <c r="C26" s="147"/>
      <c r="D26" s="147"/>
      <c r="E26" s="147"/>
      <c r="F26" s="148"/>
      <c r="G26" s="6"/>
      <c r="H26" s="6"/>
      <c r="I26" s="149"/>
      <c r="J26" s="150"/>
      <c r="K26" s="151"/>
      <c r="L26" s="150"/>
      <c r="M26" s="6"/>
      <c r="N26" s="1"/>
      <c r="O26" s="1"/>
      <c r="P26" s="1"/>
      <c r="R26" s="59"/>
      <c r="S26" s="1"/>
      <c r="T26" s="1"/>
      <c r="U26" s="1"/>
      <c r="V26" s="1"/>
      <c r="W26" s="1"/>
      <c r="X26" s="1"/>
      <c r="Y26" s="1"/>
      <c r="Z26" s="1"/>
    </row>
    <row r="27" spans="1:38" ht="38.25" customHeight="1">
      <c r="A27" s="99" t="s">
        <v>16</v>
      </c>
      <c r="B27" s="100" t="s">
        <v>568</v>
      </c>
      <c r="C27" s="102"/>
      <c r="D27" s="101" t="s">
        <v>579</v>
      </c>
      <c r="E27" s="100" t="s">
        <v>580</v>
      </c>
      <c r="F27" s="100" t="s">
        <v>581</v>
      </c>
      <c r="G27" s="100" t="s">
        <v>602</v>
      </c>
      <c r="H27" s="100" t="s">
        <v>583</v>
      </c>
      <c r="I27" s="100" t="s">
        <v>584</v>
      </c>
      <c r="J27" s="100" t="s">
        <v>585</v>
      </c>
      <c r="K27" s="100" t="s">
        <v>603</v>
      </c>
      <c r="L27" s="153" t="s">
        <v>587</v>
      </c>
      <c r="M27" s="102" t="s">
        <v>588</v>
      </c>
      <c r="N27" s="99" t="s">
        <v>589</v>
      </c>
      <c r="O27" s="359" t="s">
        <v>590</v>
      </c>
      <c r="P27" s="304"/>
      <c r="Q27" s="1"/>
      <c r="R27" s="356"/>
      <c r="S27" s="356"/>
      <c r="T27" s="356"/>
      <c r="U27" s="319"/>
      <c r="V27" s="319"/>
      <c r="W27" s="319"/>
      <c r="X27" s="319"/>
      <c r="Y27" s="319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s="279" customFormat="1" ht="15" customHeight="1">
      <c r="A28" s="360">
        <v>1</v>
      </c>
      <c r="B28" s="260">
        <v>44559</v>
      </c>
      <c r="C28" s="308"/>
      <c r="D28" s="361" t="s">
        <v>199</v>
      </c>
      <c r="E28" s="307" t="s">
        <v>593</v>
      </c>
      <c r="F28" s="307">
        <v>476</v>
      </c>
      <c r="G28" s="307">
        <v>463</v>
      </c>
      <c r="H28" s="307">
        <v>496</v>
      </c>
      <c r="I28" s="307" t="s">
        <v>811</v>
      </c>
      <c r="J28" s="103" t="s">
        <v>864</v>
      </c>
      <c r="K28" s="103">
        <f t="shared" ref="K28" si="12">H28-F28</f>
        <v>20</v>
      </c>
      <c r="L28" s="104">
        <f t="shared" ref="L28" si="13">(F28*-0.7)/100</f>
        <v>-3.3319999999999999</v>
      </c>
      <c r="M28" s="105">
        <f t="shared" ref="M28" si="14">(K28+L28)/F28</f>
        <v>3.5016806722689073E-2</v>
      </c>
      <c r="N28" s="103" t="s">
        <v>591</v>
      </c>
      <c r="O28" s="106">
        <v>44564</v>
      </c>
      <c r="P28" s="357"/>
      <c r="Q28" s="357"/>
      <c r="R28" s="358" t="s">
        <v>592</v>
      </c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355"/>
      <c r="AJ28" s="318"/>
      <c r="AK28" s="318"/>
      <c r="AL28" s="318"/>
    </row>
    <row r="29" spans="1:38" s="279" customFormat="1" ht="15" customHeight="1">
      <c r="A29" s="349">
        <v>2</v>
      </c>
      <c r="B29" s="263">
        <v>44559</v>
      </c>
      <c r="C29" s="350"/>
      <c r="D29" s="351" t="s">
        <v>851</v>
      </c>
      <c r="E29" s="266" t="s">
        <v>593</v>
      </c>
      <c r="F29" s="266" t="s">
        <v>893</v>
      </c>
      <c r="G29" s="266">
        <v>2930</v>
      </c>
      <c r="H29" s="266"/>
      <c r="I29" s="266" t="s">
        <v>894</v>
      </c>
      <c r="J29" s="352" t="s">
        <v>594</v>
      </c>
      <c r="K29" s="352"/>
      <c r="L29" s="353"/>
      <c r="M29" s="354"/>
      <c r="N29" s="352"/>
      <c r="O29" s="388"/>
      <c r="P29" s="357"/>
      <c r="Q29" s="357"/>
      <c r="R29" s="358" t="s">
        <v>592</v>
      </c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355"/>
      <c r="AJ29" s="318"/>
      <c r="AK29" s="318"/>
      <c r="AL29" s="318"/>
    </row>
    <row r="30" spans="1:38" s="279" customFormat="1" ht="15" customHeight="1">
      <c r="A30" s="349">
        <v>3</v>
      </c>
      <c r="B30" s="263">
        <v>44559</v>
      </c>
      <c r="C30" s="350"/>
      <c r="D30" s="351" t="s">
        <v>391</v>
      </c>
      <c r="E30" s="266" t="s">
        <v>593</v>
      </c>
      <c r="F30" s="266" t="s">
        <v>895</v>
      </c>
      <c r="G30" s="266">
        <v>122</v>
      </c>
      <c r="H30" s="266"/>
      <c r="I30" s="266" t="s">
        <v>896</v>
      </c>
      <c r="J30" s="352" t="s">
        <v>594</v>
      </c>
      <c r="K30" s="352"/>
      <c r="L30" s="353"/>
      <c r="M30" s="354"/>
      <c r="N30" s="352"/>
      <c r="O30" s="388"/>
      <c r="P30" s="357"/>
      <c r="Q30" s="357"/>
      <c r="R30" s="358" t="s">
        <v>595</v>
      </c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355"/>
      <c r="AJ30" s="318"/>
      <c r="AK30" s="318"/>
      <c r="AL30" s="318"/>
    </row>
    <row r="31" spans="1:38" s="279" customFormat="1" ht="15" customHeight="1">
      <c r="A31" s="349">
        <v>4</v>
      </c>
      <c r="B31" s="263">
        <v>44561</v>
      </c>
      <c r="C31" s="350"/>
      <c r="D31" s="351" t="s">
        <v>381</v>
      </c>
      <c r="E31" s="266" t="s">
        <v>593</v>
      </c>
      <c r="F31" s="266" t="s">
        <v>927</v>
      </c>
      <c r="G31" s="266">
        <v>430</v>
      </c>
      <c r="H31" s="266"/>
      <c r="I31" s="266" t="s">
        <v>928</v>
      </c>
      <c r="J31" s="352" t="s">
        <v>594</v>
      </c>
      <c r="K31" s="352"/>
      <c r="L31" s="353"/>
      <c r="M31" s="354"/>
      <c r="N31" s="352"/>
      <c r="O31" s="388"/>
      <c r="P31" s="357"/>
      <c r="Q31" s="357"/>
      <c r="R31" s="358" t="s">
        <v>595</v>
      </c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355"/>
      <c r="AJ31" s="318"/>
      <c r="AK31" s="318"/>
      <c r="AL31" s="318"/>
    </row>
    <row r="32" spans="1:38" s="279" customFormat="1" ht="15" customHeight="1">
      <c r="A32" s="360">
        <v>5</v>
      </c>
      <c r="B32" s="260">
        <v>44561</v>
      </c>
      <c r="C32" s="308"/>
      <c r="D32" s="361" t="s">
        <v>61</v>
      </c>
      <c r="E32" s="307" t="s">
        <v>593</v>
      </c>
      <c r="F32" s="307">
        <v>677.5</v>
      </c>
      <c r="G32" s="307">
        <v>659</v>
      </c>
      <c r="H32" s="307">
        <v>696</v>
      </c>
      <c r="I32" s="307" t="s">
        <v>934</v>
      </c>
      <c r="J32" s="103" t="s">
        <v>973</v>
      </c>
      <c r="K32" s="103">
        <f t="shared" ref="K32" si="15">H32-F32</f>
        <v>18.5</v>
      </c>
      <c r="L32" s="104">
        <f t="shared" ref="L32" si="16">(F32*-0.7)/100</f>
        <v>-4.7424999999999997</v>
      </c>
      <c r="M32" s="105">
        <f t="shared" ref="M32" si="17">(K32+L32)/F32</f>
        <v>2.0306273062730629E-2</v>
      </c>
      <c r="N32" s="103" t="s">
        <v>591</v>
      </c>
      <c r="O32" s="106">
        <v>44564</v>
      </c>
      <c r="P32" s="357"/>
      <c r="Q32" s="357"/>
      <c r="R32" s="358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355"/>
      <c r="AJ32" s="318"/>
      <c r="AK32" s="318"/>
      <c r="AL32" s="318"/>
    </row>
    <row r="33" spans="1:38" s="292" customFormat="1" ht="15" customHeight="1">
      <c r="K33" s="267"/>
      <c r="L33" s="305"/>
      <c r="M33" s="385"/>
      <c r="N33" s="267"/>
      <c r="O33" s="316"/>
      <c r="P33" s="1"/>
      <c r="Q33" s="1"/>
      <c r="R33" s="379" t="s">
        <v>592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387"/>
      <c r="AJ33" s="386"/>
      <c r="AK33" s="386"/>
      <c r="AL33" s="386"/>
    </row>
    <row r="34" spans="1:38" ht="15" customHeight="1">
      <c r="A34" s="370"/>
      <c r="B34" s="371"/>
      <c r="C34" s="372"/>
      <c r="D34" s="373"/>
      <c r="E34" s="374"/>
      <c r="F34" s="374"/>
      <c r="G34" s="374"/>
      <c r="H34" s="374"/>
      <c r="I34" s="374"/>
      <c r="J34" s="375"/>
      <c r="K34" s="375"/>
      <c r="L34" s="376"/>
      <c r="M34" s="377"/>
      <c r="N34" s="375"/>
      <c r="O34" s="378"/>
      <c r="P34" s="1"/>
      <c r="Q34" s="1"/>
      <c r="R34" s="379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44.25" customHeight="1">
      <c r="A35" s="132" t="s">
        <v>596</v>
      </c>
      <c r="B35" s="155"/>
      <c r="C35" s="155"/>
      <c r="D35" s="1"/>
      <c r="E35" s="6"/>
      <c r="F35" s="6"/>
      <c r="G35" s="6"/>
      <c r="H35" s="6" t="s">
        <v>608</v>
      </c>
      <c r="I35" s="6"/>
      <c r="J35" s="6"/>
      <c r="K35" s="128"/>
      <c r="L35" s="157"/>
      <c r="M35" s="128"/>
      <c r="N35" s="129"/>
      <c r="O35" s="128"/>
      <c r="P35" s="1"/>
      <c r="Q35" s="1"/>
      <c r="R35" s="6"/>
      <c r="S35" s="1"/>
      <c r="T35" s="1"/>
      <c r="U35" s="1"/>
      <c r="V35" s="1"/>
      <c r="W35" s="1"/>
      <c r="X35" s="1"/>
      <c r="Y35" s="1"/>
      <c r="Z35" s="1"/>
      <c r="AA35" s="1"/>
      <c r="AB35" s="1"/>
      <c r="AC35" s="321"/>
      <c r="AD35" s="321"/>
      <c r="AE35" s="321"/>
      <c r="AF35" s="321"/>
      <c r="AG35" s="321"/>
      <c r="AH35" s="321"/>
    </row>
    <row r="36" spans="1:38" ht="12.75" customHeight="1">
      <c r="A36" s="139" t="s">
        <v>597</v>
      </c>
      <c r="B36" s="132"/>
      <c r="C36" s="132"/>
      <c r="D36" s="132"/>
      <c r="E36" s="44"/>
      <c r="F36" s="140" t="s">
        <v>598</v>
      </c>
      <c r="G36" s="59"/>
      <c r="H36" s="44"/>
      <c r="I36" s="59"/>
      <c r="J36" s="6"/>
      <c r="K36" s="158"/>
      <c r="L36" s="159"/>
      <c r="M36" s="6"/>
      <c r="N36" s="122"/>
      <c r="O36" s="160"/>
      <c r="P36" s="44"/>
      <c r="Q36" s="44"/>
      <c r="R36" s="6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</row>
    <row r="37" spans="1:38" ht="14.25" customHeight="1">
      <c r="A37" s="139"/>
      <c r="B37" s="132"/>
      <c r="C37" s="132"/>
      <c r="D37" s="132"/>
      <c r="E37" s="6"/>
      <c r="F37" s="140" t="s">
        <v>600</v>
      </c>
      <c r="G37" s="59"/>
      <c r="H37" s="44"/>
      <c r="I37" s="59"/>
      <c r="J37" s="6"/>
      <c r="K37" s="158"/>
      <c r="L37" s="159"/>
      <c r="M37" s="6"/>
      <c r="N37" s="122"/>
      <c r="O37" s="160"/>
      <c r="P37" s="44"/>
      <c r="Q37" s="44"/>
      <c r="R37" s="6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</row>
    <row r="38" spans="1:38" ht="14.25" customHeight="1">
      <c r="A38" s="132"/>
      <c r="B38" s="132"/>
      <c r="C38" s="132"/>
      <c r="D38" s="132"/>
      <c r="E38" s="6"/>
      <c r="F38" s="6"/>
      <c r="G38" s="6"/>
      <c r="H38" s="6"/>
      <c r="I38" s="6"/>
      <c r="J38" s="145"/>
      <c r="K38" s="142"/>
      <c r="L38" s="143"/>
      <c r="M38" s="6"/>
      <c r="N38" s="146"/>
      <c r="O38" s="1"/>
      <c r="P38" s="44"/>
      <c r="Q38" s="44"/>
      <c r="R38" s="6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</row>
    <row r="39" spans="1:38" ht="12.75" customHeight="1">
      <c r="A39" s="161" t="s">
        <v>609</v>
      </c>
      <c r="B39" s="161"/>
      <c r="C39" s="161"/>
      <c r="D39" s="161"/>
      <c r="E39" s="6"/>
      <c r="F39" s="6"/>
      <c r="G39" s="6"/>
      <c r="H39" s="6"/>
      <c r="I39" s="6"/>
      <c r="J39" s="6"/>
      <c r="K39" s="6"/>
      <c r="L39" s="6"/>
      <c r="M39" s="6"/>
      <c r="N39" s="6"/>
      <c r="O39" s="24"/>
      <c r="Q39" s="44"/>
      <c r="R39" s="6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</row>
    <row r="40" spans="1:38" ht="38.25" customHeight="1">
      <c r="A40" s="100" t="s">
        <v>16</v>
      </c>
      <c r="B40" s="100" t="s">
        <v>568</v>
      </c>
      <c r="C40" s="100"/>
      <c r="D40" s="101" t="s">
        <v>579</v>
      </c>
      <c r="E40" s="100" t="s">
        <v>580</v>
      </c>
      <c r="F40" s="100" t="s">
        <v>581</v>
      </c>
      <c r="G40" s="100" t="s">
        <v>602</v>
      </c>
      <c r="H40" s="100" t="s">
        <v>583</v>
      </c>
      <c r="I40" s="100" t="s">
        <v>584</v>
      </c>
      <c r="J40" s="99" t="s">
        <v>585</v>
      </c>
      <c r="K40" s="162" t="s">
        <v>610</v>
      </c>
      <c r="L40" s="102" t="s">
        <v>587</v>
      </c>
      <c r="M40" s="162" t="s">
        <v>611</v>
      </c>
      <c r="N40" s="100" t="s">
        <v>612</v>
      </c>
      <c r="O40" s="99" t="s">
        <v>589</v>
      </c>
      <c r="P40" s="101" t="s">
        <v>590</v>
      </c>
      <c r="Q40" s="44"/>
      <c r="R40" s="6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</row>
    <row r="41" spans="1:38" s="262" customFormat="1" ht="13.5" customHeight="1">
      <c r="A41" s="266">
        <v>1</v>
      </c>
      <c r="B41" s="263">
        <v>44561</v>
      </c>
      <c r="C41" s="390"/>
      <c r="D41" s="390" t="s">
        <v>933</v>
      </c>
      <c r="E41" s="278" t="s">
        <v>593</v>
      </c>
      <c r="F41" s="278" t="s">
        <v>931</v>
      </c>
      <c r="G41" s="278">
        <v>2398</v>
      </c>
      <c r="H41" s="391"/>
      <c r="I41" s="391" t="s">
        <v>932</v>
      </c>
      <c r="J41" s="266" t="s">
        <v>594</v>
      </c>
      <c r="K41" s="267"/>
      <c r="L41" s="305"/>
      <c r="M41" s="306"/>
      <c r="N41" s="267"/>
      <c r="O41" s="315"/>
      <c r="P41" s="316"/>
      <c r="Q41" s="264"/>
      <c r="R41" s="274" t="s">
        <v>595</v>
      </c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73"/>
      <c r="AG41" s="263"/>
      <c r="AH41" s="317"/>
      <c r="AI41" s="317"/>
      <c r="AJ41" s="298"/>
      <c r="AK41" s="298"/>
      <c r="AL41" s="298"/>
    </row>
    <row r="42" spans="1:38" s="262" customFormat="1" ht="13.5" customHeight="1">
      <c r="A42" s="279"/>
      <c r="B42" s="279"/>
      <c r="C42" s="279"/>
      <c r="D42" s="279"/>
      <c r="E42" s="279"/>
      <c r="F42" s="279"/>
      <c r="G42" s="279"/>
      <c r="H42" s="279"/>
      <c r="I42" s="279"/>
      <c r="J42" s="279"/>
      <c r="K42" s="267"/>
      <c r="L42" s="305"/>
      <c r="M42" s="306"/>
      <c r="N42" s="267"/>
      <c r="O42" s="315"/>
      <c r="P42" s="316"/>
      <c r="Q42" s="264"/>
      <c r="R42" s="274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73"/>
      <c r="AG42" s="263"/>
      <c r="AH42" s="317"/>
      <c r="AI42" s="317"/>
      <c r="AJ42" s="298"/>
      <c r="AK42" s="298"/>
      <c r="AL42" s="298"/>
    </row>
    <row r="43" spans="1:38" s="262" customFormat="1" ht="13.5" customHeight="1">
      <c r="A43" s="279"/>
      <c r="B43" s="279"/>
      <c r="C43" s="279"/>
      <c r="D43" s="279"/>
      <c r="E43" s="279"/>
      <c r="F43" s="279"/>
      <c r="G43" s="279"/>
      <c r="H43" s="279"/>
      <c r="I43" s="279"/>
      <c r="J43" s="279"/>
      <c r="K43" s="267"/>
      <c r="L43" s="305"/>
      <c r="M43" s="306"/>
      <c r="N43" s="267"/>
      <c r="O43" s="315"/>
      <c r="P43" s="316"/>
      <c r="Q43" s="264"/>
      <c r="R43" s="274"/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73"/>
      <c r="AG43" s="263"/>
      <c r="AH43" s="317"/>
      <c r="AI43" s="317"/>
      <c r="AJ43" s="298"/>
      <c r="AK43" s="298"/>
      <c r="AL43" s="298"/>
    </row>
    <row r="44" spans="1:38" s="262" customFormat="1" ht="13.5" customHeight="1">
      <c r="A44" s="279"/>
      <c r="B44" s="279"/>
      <c r="C44" s="279"/>
      <c r="D44" s="279"/>
      <c r="E44" s="279"/>
      <c r="F44" s="279"/>
      <c r="G44" s="279"/>
      <c r="H44" s="279"/>
      <c r="I44" s="279"/>
      <c r="J44" s="389"/>
      <c r="K44" s="267"/>
      <c r="L44" s="305"/>
      <c r="M44" s="306"/>
      <c r="N44" s="267"/>
      <c r="O44" s="315"/>
      <c r="P44" s="316"/>
      <c r="Q44" s="264"/>
      <c r="R44" s="274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73"/>
      <c r="AG44" s="263"/>
      <c r="AH44" s="317"/>
      <c r="AI44" s="317"/>
      <c r="AJ44" s="298"/>
      <c r="AK44" s="298"/>
      <c r="AL44" s="298"/>
    </row>
    <row r="45" spans="1:38" s="262" customFormat="1" ht="13.5" customHeight="1">
      <c r="A45" s="279"/>
      <c r="B45" s="279"/>
      <c r="C45" s="279"/>
      <c r="D45" s="279"/>
      <c r="E45" s="279"/>
      <c r="F45" s="279"/>
      <c r="G45" s="279"/>
      <c r="H45" s="279"/>
      <c r="I45" s="279"/>
      <c r="J45" s="279"/>
      <c r="K45" s="267"/>
      <c r="L45" s="305"/>
      <c r="M45" s="306"/>
      <c r="N45" s="267"/>
      <c r="O45" s="315"/>
      <c r="P45" s="316"/>
      <c r="Q45" s="264"/>
      <c r="R45" s="274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73"/>
      <c r="AG45" s="263"/>
      <c r="AH45" s="317"/>
      <c r="AI45" s="317"/>
      <c r="AJ45" s="298"/>
      <c r="AK45" s="298"/>
      <c r="AL45" s="298"/>
    </row>
    <row r="46" spans="1:38" s="262" customFormat="1" ht="13.5" customHeight="1">
      <c r="A46" s="279"/>
      <c r="B46" s="279"/>
      <c r="C46" s="279"/>
      <c r="D46" s="279"/>
      <c r="E46" s="279"/>
      <c r="F46" s="279"/>
      <c r="G46" s="279"/>
      <c r="H46" s="279"/>
      <c r="I46" s="279"/>
      <c r="J46" s="279"/>
      <c r="K46" s="267"/>
      <c r="L46" s="305"/>
      <c r="M46" s="306"/>
      <c r="N46" s="267"/>
      <c r="O46" s="315"/>
      <c r="P46" s="316"/>
      <c r="Q46" s="264"/>
      <c r="R46" s="274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73"/>
      <c r="AG46" s="263"/>
      <c r="AH46" s="317"/>
      <c r="AI46" s="317"/>
      <c r="AJ46" s="298"/>
      <c r="AK46" s="298"/>
      <c r="AL46" s="298"/>
    </row>
    <row r="47" spans="1:38" ht="13.5" customHeight="1">
      <c r="A47" s="120"/>
      <c r="B47" s="121"/>
      <c r="C47" s="155"/>
      <c r="D47" s="163"/>
      <c r="E47" s="164"/>
      <c r="F47" s="120"/>
      <c r="G47" s="120"/>
      <c r="H47" s="120"/>
      <c r="I47" s="156"/>
      <c r="J47" s="156"/>
      <c r="K47" s="156"/>
      <c r="L47" s="156"/>
      <c r="M47" s="156"/>
      <c r="N47" s="156"/>
      <c r="O47" s="156"/>
      <c r="P47" s="156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>
      <c r="A48" s="165"/>
      <c r="B48" s="121"/>
      <c r="C48" s="122"/>
      <c r="D48" s="166"/>
      <c r="E48" s="125"/>
      <c r="F48" s="125"/>
      <c r="G48" s="125"/>
      <c r="H48" s="125"/>
      <c r="I48" s="125"/>
      <c r="J48" s="6"/>
      <c r="K48" s="125"/>
      <c r="L48" s="125"/>
      <c r="M48" s="6"/>
      <c r="N48" s="1"/>
      <c r="O48" s="122"/>
      <c r="P48" s="44"/>
      <c r="Q48" s="44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44"/>
      <c r="AG48" s="44"/>
      <c r="AH48" s="44"/>
      <c r="AI48" s="44"/>
      <c r="AJ48" s="44"/>
      <c r="AK48" s="44"/>
      <c r="AL48" s="44"/>
    </row>
    <row r="49" spans="1:38" ht="12.75" customHeight="1">
      <c r="A49" s="167" t="s">
        <v>614</v>
      </c>
      <c r="B49" s="167"/>
      <c r="C49" s="167"/>
      <c r="D49" s="167"/>
      <c r="E49" s="168"/>
      <c r="F49" s="125"/>
      <c r="G49" s="125"/>
      <c r="H49" s="125"/>
      <c r="I49" s="125"/>
      <c r="J49" s="1"/>
      <c r="K49" s="6"/>
      <c r="L49" s="6"/>
      <c r="M49" s="6"/>
      <c r="N49" s="1"/>
      <c r="O49" s="1"/>
      <c r="P49" s="44"/>
      <c r="Q49" s="44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4"/>
      <c r="AG49" s="44"/>
      <c r="AH49" s="44"/>
      <c r="AI49" s="44"/>
      <c r="AJ49" s="44"/>
      <c r="AK49" s="44"/>
      <c r="AL49" s="44"/>
    </row>
    <row r="50" spans="1:38" ht="38.25" customHeight="1">
      <c r="A50" s="100" t="s">
        <v>16</v>
      </c>
      <c r="B50" s="100" t="s">
        <v>568</v>
      </c>
      <c r="C50" s="100"/>
      <c r="D50" s="101" t="s">
        <v>579</v>
      </c>
      <c r="E50" s="100" t="s">
        <v>580</v>
      </c>
      <c r="F50" s="100" t="s">
        <v>581</v>
      </c>
      <c r="G50" s="100" t="s">
        <v>602</v>
      </c>
      <c r="H50" s="100" t="s">
        <v>583</v>
      </c>
      <c r="I50" s="100" t="s">
        <v>584</v>
      </c>
      <c r="J50" s="99" t="s">
        <v>585</v>
      </c>
      <c r="K50" s="99" t="s">
        <v>615</v>
      </c>
      <c r="L50" s="102" t="s">
        <v>587</v>
      </c>
      <c r="M50" s="162" t="s">
        <v>611</v>
      </c>
      <c r="N50" s="100" t="s">
        <v>612</v>
      </c>
      <c r="O50" s="100" t="s">
        <v>589</v>
      </c>
      <c r="P50" s="101" t="s">
        <v>590</v>
      </c>
      <c r="Q50" s="44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4"/>
      <c r="AG50" s="44"/>
      <c r="AH50" s="44"/>
      <c r="AI50" s="44"/>
      <c r="AJ50" s="44"/>
      <c r="AK50" s="44"/>
      <c r="AL50" s="44"/>
    </row>
    <row r="51" spans="1:38" s="262" customFormat="1" ht="12.75" customHeight="1">
      <c r="A51" s="362">
        <v>1</v>
      </c>
      <c r="B51" s="363">
        <v>44561</v>
      </c>
      <c r="C51" s="364"/>
      <c r="D51" s="365" t="s">
        <v>929</v>
      </c>
      <c r="E51" s="362" t="s">
        <v>593</v>
      </c>
      <c r="F51" s="362">
        <v>81.5</v>
      </c>
      <c r="G51" s="362">
        <v>40</v>
      </c>
      <c r="H51" s="362">
        <v>40</v>
      </c>
      <c r="I51" s="366" t="s">
        <v>930</v>
      </c>
      <c r="J51" s="367" t="s">
        <v>974</v>
      </c>
      <c r="K51" s="368">
        <f t="shared" ref="K51" si="18">H51-F51</f>
        <v>-41.5</v>
      </c>
      <c r="L51" s="380">
        <v>100</v>
      </c>
      <c r="M51" s="381">
        <f t="shared" ref="M51" si="19">(K51*N51)-100</f>
        <v>-2175</v>
      </c>
      <c r="N51" s="381">
        <v>50</v>
      </c>
      <c r="O51" s="369" t="s">
        <v>604</v>
      </c>
      <c r="P51" s="363">
        <v>44564</v>
      </c>
      <c r="Q51" s="264"/>
      <c r="R51" s="265" t="s">
        <v>595</v>
      </c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61"/>
      <c r="AG51" s="261"/>
      <c r="AH51" s="261"/>
      <c r="AI51" s="261"/>
      <c r="AJ51" s="261"/>
      <c r="AK51" s="261"/>
      <c r="AL51" s="261"/>
    </row>
    <row r="52" spans="1:38" s="341" customFormat="1" ht="12.75" customHeight="1">
      <c r="A52" s="329"/>
      <c r="B52" s="330"/>
      <c r="C52" s="331"/>
      <c r="D52" s="332"/>
      <c r="E52" s="329"/>
      <c r="F52" s="329"/>
      <c r="G52" s="329"/>
      <c r="H52" s="329"/>
      <c r="I52" s="333"/>
      <c r="J52" s="334"/>
      <c r="K52" s="335"/>
      <c r="L52" s="335"/>
      <c r="M52" s="334"/>
      <c r="N52" s="334"/>
      <c r="O52" s="336"/>
      <c r="P52" s="337"/>
      <c r="Q52" s="338"/>
      <c r="R52" s="339"/>
      <c r="S52" s="338"/>
      <c r="T52" s="338"/>
      <c r="U52" s="338"/>
      <c r="V52" s="338"/>
      <c r="W52" s="338"/>
      <c r="X52" s="338"/>
      <c r="Y52" s="338"/>
      <c r="Z52" s="338"/>
      <c r="AA52" s="338"/>
      <c r="AB52" s="338"/>
      <c r="AC52" s="338"/>
      <c r="AD52" s="338"/>
      <c r="AE52" s="338"/>
      <c r="AF52" s="340"/>
      <c r="AG52" s="340"/>
      <c r="AH52" s="340"/>
      <c r="AI52" s="340"/>
      <c r="AJ52" s="340"/>
      <c r="AK52" s="340"/>
      <c r="AL52" s="340"/>
    </row>
    <row r="53" spans="1:38" ht="14.25" customHeight="1">
      <c r="A53" s="164"/>
      <c r="B53" s="169"/>
      <c r="C53" s="169"/>
      <c r="D53" s="170"/>
      <c r="E53" s="164"/>
      <c r="F53" s="171"/>
      <c r="G53" s="164"/>
      <c r="H53" s="164"/>
      <c r="I53" s="164"/>
      <c r="J53" s="169"/>
      <c r="K53" s="172"/>
      <c r="L53" s="164"/>
      <c r="M53" s="164"/>
      <c r="N53" s="164"/>
      <c r="O53" s="173"/>
      <c r="P53" s="1"/>
      <c r="Q53" s="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2.75" customHeight="1">
      <c r="A54" s="98" t="s">
        <v>616</v>
      </c>
      <c r="B54" s="174"/>
      <c r="C54" s="174"/>
      <c r="D54" s="175"/>
      <c r="E54" s="148"/>
      <c r="F54" s="6"/>
      <c r="G54" s="6"/>
      <c r="H54" s="149"/>
      <c r="I54" s="176"/>
      <c r="J54" s="1"/>
      <c r="K54" s="6"/>
      <c r="L54" s="6"/>
      <c r="M54" s="6"/>
      <c r="N54" s="1"/>
      <c r="O54" s="1"/>
      <c r="Q54" s="1"/>
      <c r="R54" s="6"/>
      <c r="S54" s="1"/>
      <c r="T54" s="1"/>
      <c r="U54" s="1"/>
      <c r="V54" s="1"/>
      <c r="W54" s="1"/>
      <c r="X54" s="1"/>
      <c r="Y54" s="1"/>
      <c r="Z54" s="1"/>
    </row>
    <row r="55" spans="1:38" ht="38.25" customHeight="1">
      <c r="A55" s="99" t="s">
        <v>16</v>
      </c>
      <c r="B55" s="100" t="s">
        <v>568</v>
      </c>
      <c r="C55" s="100"/>
      <c r="D55" s="101" t="s">
        <v>579</v>
      </c>
      <c r="E55" s="100" t="s">
        <v>580</v>
      </c>
      <c r="F55" s="100" t="s">
        <v>581</v>
      </c>
      <c r="G55" s="100" t="s">
        <v>582</v>
      </c>
      <c r="H55" s="100" t="s">
        <v>583</v>
      </c>
      <c r="I55" s="100" t="s">
        <v>584</v>
      </c>
      <c r="J55" s="99" t="s">
        <v>585</v>
      </c>
      <c r="K55" s="152" t="s">
        <v>603</v>
      </c>
      <c r="L55" s="153" t="s">
        <v>587</v>
      </c>
      <c r="M55" s="102" t="s">
        <v>588</v>
      </c>
      <c r="N55" s="100" t="s">
        <v>589</v>
      </c>
      <c r="O55" s="101" t="s">
        <v>590</v>
      </c>
      <c r="P55" s="100" t="s">
        <v>827</v>
      </c>
      <c r="Q55" s="1"/>
      <c r="R55" s="6"/>
      <c r="S55" s="1"/>
      <c r="T55" s="1"/>
      <c r="U55" s="1"/>
      <c r="V55" s="1"/>
      <c r="W55" s="1"/>
      <c r="X55" s="1"/>
      <c r="Y55" s="1"/>
      <c r="Z55" s="1"/>
    </row>
    <row r="56" spans="1:38" s="262" customFormat="1" ht="14.25" customHeight="1">
      <c r="A56" s="293">
        <v>1</v>
      </c>
      <c r="B56" s="294">
        <v>44488</v>
      </c>
      <c r="C56" s="295"/>
      <c r="D56" s="296" t="s">
        <v>138</v>
      </c>
      <c r="E56" s="297" t="s">
        <v>593</v>
      </c>
      <c r="F56" s="298" t="s">
        <v>836</v>
      </c>
      <c r="G56" s="298">
        <v>198</v>
      </c>
      <c r="H56" s="297"/>
      <c r="I56" s="299" t="s">
        <v>832</v>
      </c>
      <c r="J56" s="300" t="s">
        <v>594</v>
      </c>
      <c r="K56" s="300"/>
      <c r="L56" s="301"/>
      <c r="M56" s="302"/>
      <c r="N56" s="300"/>
      <c r="O56" s="303"/>
      <c r="P56" s="300"/>
      <c r="Q56" s="261"/>
      <c r="R56" s="1" t="s">
        <v>592</v>
      </c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</row>
    <row r="57" spans="1:38" s="262" customFormat="1" ht="14.25" customHeight="1">
      <c r="A57" s="293">
        <v>2</v>
      </c>
      <c r="B57" s="294">
        <v>44490</v>
      </c>
      <c r="C57" s="295"/>
      <c r="D57" s="296" t="s">
        <v>468</v>
      </c>
      <c r="E57" s="297" t="s">
        <v>593</v>
      </c>
      <c r="F57" s="298" t="s">
        <v>837</v>
      </c>
      <c r="G57" s="298">
        <v>3700</v>
      </c>
      <c r="H57" s="297"/>
      <c r="I57" s="299" t="s">
        <v>834</v>
      </c>
      <c r="J57" s="300" t="s">
        <v>594</v>
      </c>
      <c r="K57" s="300"/>
      <c r="L57" s="301"/>
      <c r="M57" s="302"/>
      <c r="N57" s="300"/>
      <c r="O57" s="303"/>
      <c r="P57" s="300"/>
      <c r="Q57" s="261"/>
      <c r="R57" s="1" t="s">
        <v>592</v>
      </c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</row>
    <row r="58" spans="1:38" s="262" customFormat="1" ht="14.25" customHeight="1">
      <c r="A58" s="293">
        <v>3</v>
      </c>
      <c r="B58" s="294">
        <v>44551</v>
      </c>
      <c r="C58" s="295"/>
      <c r="D58" s="296" t="s">
        <v>389</v>
      </c>
      <c r="E58" s="297" t="s">
        <v>593</v>
      </c>
      <c r="F58" s="298" t="s">
        <v>873</v>
      </c>
      <c r="G58" s="298">
        <v>198</v>
      </c>
      <c r="H58" s="297"/>
      <c r="I58" s="299" t="s">
        <v>874</v>
      </c>
      <c r="J58" s="300" t="s">
        <v>594</v>
      </c>
      <c r="K58" s="300"/>
      <c r="L58" s="301"/>
      <c r="M58" s="302"/>
      <c r="N58" s="300"/>
      <c r="O58" s="303"/>
      <c r="P58" s="300"/>
      <c r="Q58" s="261"/>
      <c r="R58" s="1" t="s">
        <v>592</v>
      </c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</row>
    <row r="59" spans="1:38" s="262" customFormat="1" ht="14.25" customHeight="1">
      <c r="A59" s="293"/>
      <c r="B59" s="294"/>
      <c r="C59" s="295"/>
      <c r="D59" s="296"/>
      <c r="E59" s="297"/>
      <c r="F59" s="298"/>
      <c r="G59" s="298"/>
      <c r="H59" s="297"/>
      <c r="I59" s="299"/>
      <c r="J59" s="300"/>
      <c r="K59" s="300"/>
      <c r="L59" s="301"/>
      <c r="M59" s="302"/>
      <c r="N59" s="300"/>
      <c r="O59" s="303"/>
      <c r="P59" s="300"/>
      <c r="Q59" s="261"/>
      <c r="R59" s="1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</row>
    <row r="60" spans="1:38" ht="14.25" customHeight="1">
      <c r="A60" s="177"/>
      <c r="B60" s="154"/>
      <c r="C60" s="178"/>
      <c r="D60" s="109"/>
      <c r="E60" s="179"/>
      <c r="F60" s="179"/>
      <c r="G60" s="179"/>
      <c r="H60" s="179"/>
      <c r="I60" s="179"/>
      <c r="J60" s="179"/>
      <c r="K60" s="180"/>
      <c r="L60" s="181"/>
      <c r="M60" s="179"/>
      <c r="N60" s="182"/>
      <c r="O60" s="183"/>
      <c r="P60" s="183"/>
      <c r="R60" s="6"/>
      <c r="S60" s="44"/>
      <c r="T60" s="1"/>
      <c r="U60" s="1"/>
      <c r="V60" s="1"/>
      <c r="W60" s="1"/>
      <c r="X60" s="1"/>
      <c r="Y60" s="1"/>
      <c r="Z60" s="1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12.75" customHeight="1">
      <c r="A61" s="132" t="s">
        <v>596</v>
      </c>
      <c r="B61" s="132"/>
      <c r="C61" s="132"/>
      <c r="D61" s="132"/>
      <c r="E61" s="44"/>
      <c r="F61" s="140" t="s">
        <v>598</v>
      </c>
      <c r="G61" s="59"/>
      <c r="H61" s="59"/>
      <c r="I61" s="59"/>
      <c r="J61" s="6"/>
      <c r="K61" s="158"/>
      <c r="L61" s="159"/>
      <c r="M61" s="6"/>
      <c r="N61" s="122"/>
      <c r="O61" s="184"/>
      <c r="P61" s="1"/>
      <c r="Q61" s="1"/>
      <c r="R61" s="6"/>
      <c r="S61" s="1"/>
      <c r="T61" s="1"/>
      <c r="U61" s="1"/>
      <c r="V61" s="1"/>
      <c r="W61" s="1"/>
      <c r="X61" s="1"/>
      <c r="Y61" s="1"/>
    </row>
    <row r="62" spans="1:38" ht="12.75" customHeight="1">
      <c r="A62" s="139" t="s">
        <v>597</v>
      </c>
      <c r="B62" s="132"/>
      <c r="C62" s="132"/>
      <c r="D62" s="132"/>
      <c r="E62" s="6"/>
      <c r="F62" s="140" t="s">
        <v>600</v>
      </c>
      <c r="G62" s="6"/>
      <c r="H62" s="6" t="s">
        <v>821</v>
      </c>
      <c r="I62" s="6"/>
      <c r="J62" s="1"/>
      <c r="K62" s="6"/>
      <c r="L62" s="6"/>
      <c r="M62" s="6"/>
      <c r="N62" s="1"/>
      <c r="O62" s="1"/>
      <c r="Q62" s="1"/>
      <c r="R62" s="6"/>
      <c r="S62" s="1"/>
      <c r="T62" s="1"/>
      <c r="U62" s="1"/>
      <c r="V62" s="1"/>
      <c r="W62" s="1"/>
      <c r="X62" s="1"/>
      <c r="Y62" s="1"/>
      <c r="Z62" s="1"/>
    </row>
    <row r="63" spans="1:38" ht="12.75" customHeight="1">
      <c r="A63" s="139"/>
      <c r="B63" s="132"/>
      <c r="C63" s="132"/>
      <c r="D63" s="132"/>
      <c r="E63" s="6"/>
      <c r="F63" s="140"/>
      <c r="G63" s="6"/>
      <c r="H63" s="6"/>
      <c r="I63" s="6"/>
      <c r="J63" s="1"/>
      <c r="K63" s="6"/>
      <c r="L63" s="6"/>
      <c r="M63" s="6"/>
      <c r="N63" s="1"/>
      <c r="O63" s="1"/>
      <c r="Q63" s="1"/>
      <c r="R63" s="59"/>
      <c r="S63" s="1"/>
      <c r="T63" s="1"/>
      <c r="U63" s="1"/>
      <c r="V63" s="1"/>
      <c r="W63" s="1"/>
      <c r="X63" s="1"/>
      <c r="Y63" s="1"/>
      <c r="Z63" s="1"/>
    </row>
    <row r="64" spans="1:38" ht="12.75" customHeight="1">
      <c r="A64" s="1"/>
      <c r="B64" s="147" t="s">
        <v>617</v>
      </c>
      <c r="C64" s="147"/>
      <c r="D64" s="147"/>
      <c r="E64" s="147"/>
      <c r="F64" s="148"/>
      <c r="G64" s="6"/>
      <c r="H64" s="6"/>
      <c r="I64" s="149"/>
      <c r="J64" s="150"/>
      <c r="K64" s="151"/>
      <c r="L64" s="150"/>
      <c r="M64" s="6"/>
      <c r="N64" s="1"/>
      <c r="O64" s="1"/>
      <c r="Q64" s="1"/>
      <c r="R64" s="59"/>
      <c r="S64" s="1"/>
      <c r="T64" s="1"/>
      <c r="U64" s="1"/>
      <c r="V64" s="1"/>
      <c r="W64" s="1"/>
      <c r="X64" s="1"/>
      <c r="Y64" s="1"/>
      <c r="Z64" s="1"/>
    </row>
    <row r="65" spans="1:38" ht="38.25" customHeight="1">
      <c r="A65" s="99" t="s">
        <v>16</v>
      </c>
      <c r="B65" s="100" t="s">
        <v>568</v>
      </c>
      <c r="C65" s="100"/>
      <c r="D65" s="101" t="s">
        <v>579</v>
      </c>
      <c r="E65" s="100" t="s">
        <v>580</v>
      </c>
      <c r="F65" s="100" t="s">
        <v>581</v>
      </c>
      <c r="G65" s="100" t="s">
        <v>602</v>
      </c>
      <c r="H65" s="100" t="s">
        <v>583</v>
      </c>
      <c r="I65" s="100" t="s">
        <v>584</v>
      </c>
      <c r="J65" s="185" t="s">
        <v>585</v>
      </c>
      <c r="K65" s="152" t="s">
        <v>603</v>
      </c>
      <c r="L65" s="162" t="s">
        <v>611</v>
      </c>
      <c r="M65" s="100" t="s">
        <v>612</v>
      </c>
      <c r="N65" s="153" t="s">
        <v>587</v>
      </c>
      <c r="O65" s="102" t="s">
        <v>588</v>
      </c>
      <c r="P65" s="100" t="s">
        <v>589</v>
      </c>
      <c r="Q65" s="101" t="s">
        <v>590</v>
      </c>
      <c r="R65" s="59"/>
      <c r="S65" s="1"/>
      <c r="T65" s="1"/>
      <c r="U65" s="1"/>
      <c r="V65" s="1"/>
      <c r="W65" s="1"/>
      <c r="X65" s="1"/>
      <c r="Y65" s="1"/>
      <c r="Z65" s="1"/>
    </row>
    <row r="66" spans="1:38" ht="14.25" customHeight="1">
      <c r="A66" s="113"/>
      <c r="B66" s="115"/>
      <c r="C66" s="186"/>
      <c r="D66" s="116"/>
      <c r="E66" s="117"/>
      <c r="F66" s="187"/>
      <c r="G66" s="113"/>
      <c r="H66" s="117"/>
      <c r="I66" s="118"/>
      <c r="J66" s="188"/>
      <c r="K66" s="188"/>
      <c r="L66" s="189"/>
      <c r="M66" s="107"/>
      <c r="N66" s="189"/>
      <c r="O66" s="190"/>
      <c r="P66" s="191"/>
      <c r="Q66" s="192"/>
      <c r="R66" s="157"/>
      <c r="S66" s="126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38" ht="14.25" customHeight="1">
      <c r="A67" s="113"/>
      <c r="B67" s="115"/>
      <c r="C67" s="186"/>
      <c r="D67" s="116"/>
      <c r="E67" s="117"/>
      <c r="F67" s="187"/>
      <c r="G67" s="113"/>
      <c r="H67" s="117"/>
      <c r="I67" s="118"/>
      <c r="J67" s="188"/>
      <c r="K67" s="188"/>
      <c r="L67" s="189"/>
      <c r="M67" s="107"/>
      <c r="N67" s="189"/>
      <c r="O67" s="190"/>
      <c r="P67" s="191"/>
      <c r="Q67" s="192"/>
      <c r="R67" s="157"/>
      <c r="S67" s="126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38" ht="14.25" customHeight="1">
      <c r="A68" s="113"/>
      <c r="B68" s="115"/>
      <c r="C68" s="186"/>
      <c r="D68" s="116"/>
      <c r="E68" s="117"/>
      <c r="F68" s="187"/>
      <c r="G68" s="113"/>
      <c r="H68" s="117"/>
      <c r="I68" s="118"/>
      <c r="J68" s="188"/>
      <c r="K68" s="188"/>
      <c r="L68" s="189"/>
      <c r="M68" s="107"/>
      <c r="N68" s="189"/>
      <c r="O68" s="190"/>
      <c r="P68" s="191"/>
      <c r="Q68" s="192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4.25" customHeight="1">
      <c r="A69" s="113"/>
      <c r="B69" s="115"/>
      <c r="C69" s="186"/>
      <c r="D69" s="116"/>
      <c r="E69" s="117"/>
      <c r="F69" s="188"/>
      <c r="G69" s="113"/>
      <c r="H69" s="117"/>
      <c r="I69" s="118"/>
      <c r="J69" s="188"/>
      <c r="K69" s="188"/>
      <c r="L69" s="189"/>
      <c r="M69" s="107"/>
      <c r="N69" s="189"/>
      <c r="O69" s="190"/>
      <c r="P69" s="191"/>
      <c r="Q69" s="192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4.25" customHeight="1">
      <c r="A70" s="113"/>
      <c r="B70" s="115"/>
      <c r="C70" s="186"/>
      <c r="D70" s="116"/>
      <c r="E70" s="117"/>
      <c r="F70" s="188"/>
      <c r="G70" s="113"/>
      <c r="H70" s="117"/>
      <c r="I70" s="118"/>
      <c r="J70" s="188"/>
      <c r="K70" s="188"/>
      <c r="L70" s="189"/>
      <c r="M70" s="107"/>
      <c r="N70" s="189"/>
      <c r="O70" s="190"/>
      <c r="P70" s="191"/>
      <c r="Q70" s="192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4.25" customHeight="1">
      <c r="A71" s="113"/>
      <c r="B71" s="115"/>
      <c r="C71" s="186"/>
      <c r="D71" s="116"/>
      <c r="E71" s="117"/>
      <c r="F71" s="187"/>
      <c r="G71" s="113"/>
      <c r="H71" s="117"/>
      <c r="I71" s="118"/>
      <c r="J71" s="188"/>
      <c r="K71" s="188"/>
      <c r="L71" s="189"/>
      <c r="M71" s="107"/>
      <c r="N71" s="189"/>
      <c r="O71" s="190"/>
      <c r="P71" s="191"/>
      <c r="Q71" s="192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4.25" customHeight="1">
      <c r="A72" s="113"/>
      <c r="B72" s="115"/>
      <c r="C72" s="186"/>
      <c r="D72" s="116"/>
      <c r="E72" s="117"/>
      <c r="F72" s="187"/>
      <c r="G72" s="113"/>
      <c r="H72" s="117"/>
      <c r="I72" s="118"/>
      <c r="J72" s="188"/>
      <c r="K72" s="188"/>
      <c r="L72" s="188"/>
      <c r="M72" s="188"/>
      <c r="N72" s="189"/>
      <c r="O72" s="193"/>
      <c r="P72" s="191"/>
      <c r="Q72" s="192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4.25" customHeight="1">
      <c r="A73" s="113"/>
      <c r="B73" s="115"/>
      <c r="C73" s="186"/>
      <c r="D73" s="116"/>
      <c r="E73" s="117"/>
      <c r="F73" s="188"/>
      <c r="G73" s="113"/>
      <c r="H73" s="117"/>
      <c r="I73" s="118"/>
      <c r="J73" s="188"/>
      <c r="K73" s="188"/>
      <c r="L73" s="189"/>
      <c r="M73" s="107"/>
      <c r="N73" s="189"/>
      <c r="O73" s="190"/>
      <c r="P73" s="191"/>
      <c r="Q73" s="192"/>
      <c r="R73" s="157"/>
      <c r="S73" s="126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4.25" customHeight="1">
      <c r="A74" s="113"/>
      <c r="B74" s="115"/>
      <c r="C74" s="186"/>
      <c r="D74" s="116"/>
      <c r="E74" s="117"/>
      <c r="F74" s="187"/>
      <c r="G74" s="113"/>
      <c r="H74" s="117"/>
      <c r="I74" s="118"/>
      <c r="J74" s="194"/>
      <c r="K74" s="194"/>
      <c r="L74" s="194"/>
      <c r="M74" s="194"/>
      <c r="N74" s="195"/>
      <c r="O74" s="190"/>
      <c r="P74" s="119"/>
      <c r="Q74" s="192"/>
      <c r="R74" s="157"/>
      <c r="S74" s="126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>
      <c r="A75" s="139"/>
      <c r="B75" s="132"/>
      <c r="C75" s="132"/>
      <c r="D75" s="132"/>
      <c r="E75" s="6"/>
      <c r="F75" s="140"/>
      <c r="G75" s="6"/>
      <c r="H75" s="6"/>
      <c r="I75" s="6"/>
      <c r="J75" s="1"/>
      <c r="K75" s="6"/>
      <c r="L75" s="6"/>
      <c r="M75" s="6"/>
      <c r="N75" s="1"/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39"/>
      <c r="B76" s="132"/>
      <c r="C76" s="132"/>
      <c r="D76" s="132"/>
      <c r="E76" s="6"/>
      <c r="F76" s="140"/>
      <c r="G76" s="59"/>
      <c r="H76" s="44"/>
      <c r="I76" s="59"/>
      <c r="J76" s="6"/>
      <c r="K76" s="158"/>
      <c r="L76" s="159"/>
      <c r="M76" s="6"/>
      <c r="N76" s="122"/>
      <c r="O76" s="160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59"/>
      <c r="B77" s="121"/>
      <c r="C77" s="121"/>
      <c r="D77" s="44"/>
      <c r="E77" s="59"/>
      <c r="F77" s="59"/>
      <c r="G77" s="59"/>
      <c r="H77" s="44"/>
      <c r="I77" s="59"/>
      <c r="J77" s="6"/>
      <c r="K77" s="158"/>
      <c r="L77" s="159"/>
      <c r="M77" s="6"/>
      <c r="N77" s="122"/>
      <c r="O77" s="160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44"/>
      <c r="B78" s="196" t="s">
        <v>618</v>
      </c>
      <c r="C78" s="196"/>
      <c r="D78" s="196"/>
      <c r="E78" s="196"/>
      <c r="F78" s="6"/>
      <c r="G78" s="6"/>
      <c r="H78" s="150"/>
      <c r="I78" s="6"/>
      <c r="J78" s="150"/>
      <c r="K78" s="151"/>
      <c r="L78" s="6"/>
      <c r="M78" s="6"/>
      <c r="N78" s="1"/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38.25" customHeight="1">
      <c r="A79" s="99" t="s">
        <v>16</v>
      </c>
      <c r="B79" s="100" t="s">
        <v>568</v>
      </c>
      <c r="C79" s="100"/>
      <c r="D79" s="101" t="s">
        <v>579</v>
      </c>
      <c r="E79" s="100" t="s">
        <v>580</v>
      </c>
      <c r="F79" s="100" t="s">
        <v>581</v>
      </c>
      <c r="G79" s="100" t="s">
        <v>619</v>
      </c>
      <c r="H79" s="100" t="s">
        <v>620</v>
      </c>
      <c r="I79" s="100" t="s">
        <v>584</v>
      </c>
      <c r="J79" s="197" t="s">
        <v>585</v>
      </c>
      <c r="K79" s="100" t="s">
        <v>586</v>
      </c>
      <c r="L79" s="100" t="s">
        <v>621</v>
      </c>
      <c r="M79" s="100" t="s">
        <v>589</v>
      </c>
      <c r="N79" s="101" t="s">
        <v>590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98">
        <v>1</v>
      </c>
      <c r="B80" s="199">
        <v>41579</v>
      </c>
      <c r="C80" s="199"/>
      <c r="D80" s="200" t="s">
        <v>622</v>
      </c>
      <c r="E80" s="201" t="s">
        <v>623</v>
      </c>
      <c r="F80" s="202">
        <v>82</v>
      </c>
      <c r="G80" s="201" t="s">
        <v>624</v>
      </c>
      <c r="H80" s="201">
        <v>100</v>
      </c>
      <c r="I80" s="203">
        <v>100</v>
      </c>
      <c r="J80" s="204" t="s">
        <v>625</v>
      </c>
      <c r="K80" s="205">
        <f t="shared" ref="K80:K132" si="20">H80-F80</f>
        <v>18</v>
      </c>
      <c r="L80" s="206">
        <f t="shared" ref="L80:L132" si="21">K80/F80</f>
        <v>0.21951219512195122</v>
      </c>
      <c r="M80" s="201" t="s">
        <v>591</v>
      </c>
      <c r="N80" s="207">
        <v>42657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98">
        <v>2</v>
      </c>
      <c r="B81" s="199">
        <v>41794</v>
      </c>
      <c r="C81" s="199"/>
      <c r="D81" s="200" t="s">
        <v>626</v>
      </c>
      <c r="E81" s="201" t="s">
        <v>593</v>
      </c>
      <c r="F81" s="202">
        <v>257</v>
      </c>
      <c r="G81" s="201" t="s">
        <v>624</v>
      </c>
      <c r="H81" s="201">
        <v>300</v>
      </c>
      <c r="I81" s="203">
        <v>300</v>
      </c>
      <c r="J81" s="204" t="s">
        <v>625</v>
      </c>
      <c r="K81" s="205">
        <f t="shared" si="20"/>
        <v>43</v>
      </c>
      <c r="L81" s="206">
        <f t="shared" si="21"/>
        <v>0.16731517509727625</v>
      </c>
      <c r="M81" s="201" t="s">
        <v>591</v>
      </c>
      <c r="N81" s="207">
        <v>41822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98">
        <v>3</v>
      </c>
      <c r="B82" s="199">
        <v>41828</v>
      </c>
      <c r="C82" s="199"/>
      <c r="D82" s="200" t="s">
        <v>627</v>
      </c>
      <c r="E82" s="201" t="s">
        <v>593</v>
      </c>
      <c r="F82" s="202">
        <v>393</v>
      </c>
      <c r="G82" s="201" t="s">
        <v>624</v>
      </c>
      <c r="H82" s="201">
        <v>468</v>
      </c>
      <c r="I82" s="203">
        <v>468</v>
      </c>
      <c r="J82" s="204" t="s">
        <v>625</v>
      </c>
      <c r="K82" s="205">
        <f t="shared" si="20"/>
        <v>75</v>
      </c>
      <c r="L82" s="206">
        <f t="shared" si="21"/>
        <v>0.19083969465648856</v>
      </c>
      <c r="M82" s="201" t="s">
        <v>591</v>
      </c>
      <c r="N82" s="207">
        <v>41863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98">
        <v>4</v>
      </c>
      <c r="B83" s="199">
        <v>41857</v>
      </c>
      <c r="C83" s="199"/>
      <c r="D83" s="200" t="s">
        <v>628</v>
      </c>
      <c r="E83" s="201" t="s">
        <v>593</v>
      </c>
      <c r="F83" s="202">
        <v>205</v>
      </c>
      <c r="G83" s="201" t="s">
        <v>624</v>
      </c>
      <c r="H83" s="201">
        <v>275</v>
      </c>
      <c r="I83" s="203">
        <v>250</v>
      </c>
      <c r="J83" s="204" t="s">
        <v>625</v>
      </c>
      <c r="K83" s="205">
        <f t="shared" si="20"/>
        <v>70</v>
      </c>
      <c r="L83" s="206">
        <f t="shared" si="21"/>
        <v>0.34146341463414637</v>
      </c>
      <c r="M83" s="201" t="s">
        <v>591</v>
      </c>
      <c r="N83" s="207">
        <v>41962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98">
        <v>5</v>
      </c>
      <c r="B84" s="199">
        <v>41886</v>
      </c>
      <c r="C84" s="199"/>
      <c r="D84" s="200" t="s">
        <v>629</v>
      </c>
      <c r="E84" s="201" t="s">
        <v>593</v>
      </c>
      <c r="F84" s="202">
        <v>162</v>
      </c>
      <c r="G84" s="201" t="s">
        <v>624</v>
      </c>
      <c r="H84" s="201">
        <v>190</v>
      </c>
      <c r="I84" s="203">
        <v>190</v>
      </c>
      <c r="J84" s="204" t="s">
        <v>625</v>
      </c>
      <c r="K84" s="205">
        <f t="shared" si="20"/>
        <v>28</v>
      </c>
      <c r="L84" s="206">
        <f t="shared" si="21"/>
        <v>0.1728395061728395</v>
      </c>
      <c r="M84" s="201" t="s">
        <v>591</v>
      </c>
      <c r="N84" s="207">
        <v>42006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98">
        <v>6</v>
      </c>
      <c r="B85" s="199">
        <v>41886</v>
      </c>
      <c r="C85" s="199"/>
      <c r="D85" s="200" t="s">
        <v>630</v>
      </c>
      <c r="E85" s="201" t="s">
        <v>593</v>
      </c>
      <c r="F85" s="202">
        <v>75</v>
      </c>
      <c r="G85" s="201" t="s">
        <v>624</v>
      </c>
      <c r="H85" s="201">
        <v>91.5</v>
      </c>
      <c r="I85" s="203" t="s">
        <v>631</v>
      </c>
      <c r="J85" s="204" t="s">
        <v>632</v>
      </c>
      <c r="K85" s="205">
        <f t="shared" si="20"/>
        <v>16.5</v>
      </c>
      <c r="L85" s="206">
        <f t="shared" si="21"/>
        <v>0.22</v>
      </c>
      <c r="M85" s="201" t="s">
        <v>591</v>
      </c>
      <c r="N85" s="207">
        <v>41954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98">
        <v>7</v>
      </c>
      <c r="B86" s="199">
        <v>41913</v>
      </c>
      <c r="C86" s="199"/>
      <c r="D86" s="200" t="s">
        <v>633</v>
      </c>
      <c r="E86" s="201" t="s">
        <v>593</v>
      </c>
      <c r="F86" s="202">
        <v>850</v>
      </c>
      <c r="G86" s="201" t="s">
        <v>624</v>
      </c>
      <c r="H86" s="201">
        <v>982.5</v>
      </c>
      <c r="I86" s="203">
        <v>1050</v>
      </c>
      <c r="J86" s="204" t="s">
        <v>634</v>
      </c>
      <c r="K86" s="205">
        <f t="shared" si="20"/>
        <v>132.5</v>
      </c>
      <c r="L86" s="206">
        <f t="shared" si="21"/>
        <v>0.15588235294117647</v>
      </c>
      <c r="M86" s="201" t="s">
        <v>591</v>
      </c>
      <c r="N86" s="207">
        <v>42039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98">
        <v>8</v>
      </c>
      <c r="B87" s="199">
        <v>41913</v>
      </c>
      <c r="C87" s="199"/>
      <c r="D87" s="200" t="s">
        <v>635</v>
      </c>
      <c r="E87" s="201" t="s">
        <v>593</v>
      </c>
      <c r="F87" s="202">
        <v>475</v>
      </c>
      <c r="G87" s="201" t="s">
        <v>624</v>
      </c>
      <c r="H87" s="201">
        <v>515</v>
      </c>
      <c r="I87" s="203">
        <v>600</v>
      </c>
      <c r="J87" s="204" t="s">
        <v>636</v>
      </c>
      <c r="K87" s="205">
        <f t="shared" si="20"/>
        <v>40</v>
      </c>
      <c r="L87" s="206">
        <f t="shared" si="21"/>
        <v>8.4210526315789472E-2</v>
      </c>
      <c r="M87" s="201" t="s">
        <v>591</v>
      </c>
      <c r="N87" s="207">
        <v>41939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98">
        <v>9</v>
      </c>
      <c r="B88" s="199">
        <v>41913</v>
      </c>
      <c r="C88" s="199"/>
      <c r="D88" s="200" t="s">
        <v>637</v>
      </c>
      <c r="E88" s="201" t="s">
        <v>593</v>
      </c>
      <c r="F88" s="202">
        <v>86</v>
      </c>
      <c r="G88" s="201" t="s">
        <v>624</v>
      </c>
      <c r="H88" s="201">
        <v>99</v>
      </c>
      <c r="I88" s="203">
        <v>140</v>
      </c>
      <c r="J88" s="204" t="s">
        <v>638</v>
      </c>
      <c r="K88" s="205">
        <f t="shared" si="20"/>
        <v>13</v>
      </c>
      <c r="L88" s="206">
        <f t="shared" si="21"/>
        <v>0.15116279069767441</v>
      </c>
      <c r="M88" s="201" t="s">
        <v>591</v>
      </c>
      <c r="N88" s="207">
        <v>41939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98">
        <v>10</v>
      </c>
      <c r="B89" s="199">
        <v>41926</v>
      </c>
      <c r="C89" s="199"/>
      <c r="D89" s="200" t="s">
        <v>639</v>
      </c>
      <c r="E89" s="201" t="s">
        <v>593</v>
      </c>
      <c r="F89" s="202">
        <v>496.6</v>
      </c>
      <c r="G89" s="201" t="s">
        <v>624</v>
      </c>
      <c r="H89" s="201">
        <v>621</v>
      </c>
      <c r="I89" s="203">
        <v>580</v>
      </c>
      <c r="J89" s="204" t="s">
        <v>625</v>
      </c>
      <c r="K89" s="205">
        <f t="shared" si="20"/>
        <v>124.39999999999998</v>
      </c>
      <c r="L89" s="206">
        <f t="shared" si="21"/>
        <v>0.25050342327829234</v>
      </c>
      <c r="M89" s="201" t="s">
        <v>591</v>
      </c>
      <c r="N89" s="207">
        <v>42605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98">
        <v>11</v>
      </c>
      <c r="B90" s="199">
        <v>41926</v>
      </c>
      <c r="C90" s="199"/>
      <c r="D90" s="200" t="s">
        <v>640</v>
      </c>
      <c r="E90" s="201" t="s">
        <v>593</v>
      </c>
      <c r="F90" s="202">
        <v>2481.9</v>
      </c>
      <c r="G90" s="201" t="s">
        <v>624</v>
      </c>
      <c r="H90" s="201">
        <v>2840</v>
      </c>
      <c r="I90" s="203">
        <v>2870</v>
      </c>
      <c r="J90" s="204" t="s">
        <v>641</v>
      </c>
      <c r="K90" s="205">
        <f t="shared" si="20"/>
        <v>358.09999999999991</v>
      </c>
      <c r="L90" s="206">
        <f t="shared" si="21"/>
        <v>0.14428462065353154</v>
      </c>
      <c r="M90" s="201" t="s">
        <v>591</v>
      </c>
      <c r="N90" s="207">
        <v>42017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98">
        <v>12</v>
      </c>
      <c r="B91" s="199">
        <v>41928</v>
      </c>
      <c r="C91" s="199"/>
      <c r="D91" s="200" t="s">
        <v>642</v>
      </c>
      <c r="E91" s="201" t="s">
        <v>593</v>
      </c>
      <c r="F91" s="202">
        <v>84.5</v>
      </c>
      <c r="G91" s="201" t="s">
        <v>624</v>
      </c>
      <c r="H91" s="201">
        <v>93</v>
      </c>
      <c r="I91" s="203">
        <v>110</v>
      </c>
      <c r="J91" s="204" t="s">
        <v>643</v>
      </c>
      <c r="K91" s="205">
        <f t="shared" si="20"/>
        <v>8.5</v>
      </c>
      <c r="L91" s="206">
        <f t="shared" si="21"/>
        <v>0.10059171597633136</v>
      </c>
      <c r="M91" s="201" t="s">
        <v>591</v>
      </c>
      <c r="N91" s="207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98">
        <v>13</v>
      </c>
      <c r="B92" s="199">
        <v>41928</v>
      </c>
      <c r="C92" s="199"/>
      <c r="D92" s="200" t="s">
        <v>644</v>
      </c>
      <c r="E92" s="201" t="s">
        <v>593</v>
      </c>
      <c r="F92" s="202">
        <v>401</v>
      </c>
      <c r="G92" s="201" t="s">
        <v>624</v>
      </c>
      <c r="H92" s="201">
        <v>428</v>
      </c>
      <c r="I92" s="203">
        <v>450</v>
      </c>
      <c r="J92" s="204" t="s">
        <v>645</v>
      </c>
      <c r="K92" s="205">
        <f t="shared" si="20"/>
        <v>27</v>
      </c>
      <c r="L92" s="206">
        <f t="shared" si="21"/>
        <v>6.7331670822942641E-2</v>
      </c>
      <c r="M92" s="201" t="s">
        <v>591</v>
      </c>
      <c r="N92" s="207">
        <v>42020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98">
        <v>14</v>
      </c>
      <c r="B93" s="199">
        <v>41928</v>
      </c>
      <c r="C93" s="199"/>
      <c r="D93" s="200" t="s">
        <v>646</v>
      </c>
      <c r="E93" s="201" t="s">
        <v>593</v>
      </c>
      <c r="F93" s="202">
        <v>101</v>
      </c>
      <c r="G93" s="201" t="s">
        <v>624</v>
      </c>
      <c r="H93" s="201">
        <v>112</v>
      </c>
      <c r="I93" s="203">
        <v>120</v>
      </c>
      <c r="J93" s="204" t="s">
        <v>647</v>
      </c>
      <c r="K93" s="205">
        <f t="shared" si="20"/>
        <v>11</v>
      </c>
      <c r="L93" s="206">
        <f t="shared" si="21"/>
        <v>0.10891089108910891</v>
      </c>
      <c r="M93" s="201" t="s">
        <v>591</v>
      </c>
      <c r="N93" s="207">
        <v>41939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98">
        <v>15</v>
      </c>
      <c r="B94" s="199">
        <v>41954</v>
      </c>
      <c r="C94" s="199"/>
      <c r="D94" s="200" t="s">
        <v>648</v>
      </c>
      <c r="E94" s="201" t="s">
        <v>593</v>
      </c>
      <c r="F94" s="202">
        <v>59</v>
      </c>
      <c r="G94" s="201" t="s">
        <v>624</v>
      </c>
      <c r="H94" s="201">
        <v>76</v>
      </c>
      <c r="I94" s="203">
        <v>76</v>
      </c>
      <c r="J94" s="204" t="s">
        <v>625</v>
      </c>
      <c r="K94" s="205">
        <f t="shared" si="20"/>
        <v>17</v>
      </c>
      <c r="L94" s="206">
        <f t="shared" si="21"/>
        <v>0.28813559322033899</v>
      </c>
      <c r="M94" s="201" t="s">
        <v>591</v>
      </c>
      <c r="N94" s="207">
        <v>43032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98">
        <v>16</v>
      </c>
      <c r="B95" s="199">
        <v>41954</v>
      </c>
      <c r="C95" s="199"/>
      <c r="D95" s="200" t="s">
        <v>637</v>
      </c>
      <c r="E95" s="201" t="s">
        <v>593</v>
      </c>
      <c r="F95" s="202">
        <v>99</v>
      </c>
      <c r="G95" s="201" t="s">
        <v>624</v>
      </c>
      <c r="H95" s="201">
        <v>120</v>
      </c>
      <c r="I95" s="203">
        <v>120</v>
      </c>
      <c r="J95" s="204" t="s">
        <v>605</v>
      </c>
      <c r="K95" s="205">
        <f t="shared" si="20"/>
        <v>21</v>
      </c>
      <c r="L95" s="206">
        <f t="shared" si="21"/>
        <v>0.21212121212121213</v>
      </c>
      <c r="M95" s="201" t="s">
        <v>591</v>
      </c>
      <c r="N95" s="207">
        <v>41960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98">
        <v>17</v>
      </c>
      <c r="B96" s="199">
        <v>41956</v>
      </c>
      <c r="C96" s="199"/>
      <c r="D96" s="200" t="s">
        <v>649</v>
      </c>
      <c r="E96" s="201" t="s">
        <v>593</v>
      </c>
      <c r="F96" s="202">
        <v>22</v>
      </c>
      <c r="G96" s="201" t="s">
        <v>624</v>
      </c>
      <c r="H96" s="201">
        <v>33.549999999999997</v>
      </c>
      <c r="I96" s="203">
        <v>32</v>
      </c>
      <c r="J96" s="204" t="s">
        <v>650</v>
      </c>
      <c r="K96" s="205">
        <f t="shared" si="20"/>
        <v>11.549999999999997</v>
      </c>
      <c r="L96" s="206">
        <f t="shared" si="21"/>
        <v>0.52499999999999991</v>
      </c>
      <c r="M96" s="201" t="s">
        <v>591</v>
      </c>
      <c r="N96" s="207">
        <v>42188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98">
        <v>18</v>
      </c>
      <c r="B97" s="199">
        <v>41976</v>
      </c>
      <c r="C97" s="199"/>
      <c r="D97" s="200" t="s">
        <v>651</v>
      </c>
      <c r="E97" s="201" t="s">
        <v>593</v>
      </c>
      <c r="F97" s="202">
        <v>440</v>
      </c>
      <c r="G97" s="201" t="s">
        <v>624</v>
      </c>
      <c r="H97" s="201">
        <v>520</v>
      </c>
      <c r="I97" s="203">
        <v>520</v>
      </c>
      <c r="J97" s="204" t="s">
        <v>652</v>
      </c>
      <c r="K97" s="205">
        <f t="shared" si="20"/>
        <v>80</v>
      </c>
      <c r="L97" s="206">
        <f t="shared" si="21"/>
        <v>0.18181818181818182</v>
      </c>
      <c r="M97" s="201" t="s">
        <v>591</v>
      </c>
      <c r="N97" s="207">
        <v>42208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98">
        <v>19</v>
      </c>
      <c r="B98" s="199">
        <v>41976</v>
      </c>
      <c r="C98" s="199"/>
      <c r="D98" s="200" t="s">
        <v>653</v>
      </c>
      <c r="E98" s="201" t="s">
        <v>593</v>
      </c>
      <c r="F98" s="202">
        <v>360</v>
      </c>
      <c r="G98" s="201" t="s">
        <v>624</v>
      </c>
      <c r="H98" s="201">
        <v>427</v>
      </c>
      <c r="I98" s="203">
        <v>425</v>
      </c>
      <c r="J98" s="204" t="s">
        <v>654</v>
      </c>
      <c r="K98" s="205">
        <f t="shared" si="20"/>
        <v>67</v>
      </c>
      <c r="L98" s="206">
        <f t="shared" si="21"/>
        <v>0.18611111111111112</v>
      </c>
      <c r="M98" s="201" t="s">
        <v>591</v>
      </c>
      <c r="N98" s="207">
        <v>42058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98">
        <v>20</v>
      </c>
      <c r="B99" s="199">
        <v>42012</v>
      </c>
      <c r="C99" s="199"/>
      <c r="D99" s="200" t="s">
        <v>655</v>
      </c>
      <c r="E99" s="201" t="s">
        <v>593</v>
      </c>
      <c r="F99" s="202">
        <v>360</v>
      </c>
      <c r="G99" s="201" t="s">
        <v>624</v>
      </c>
      <c r="H99" s="201">
        <v>455</v>
      </c>
      <c r="I99" s="203">
        <v>420</v>
      </c>
      <c r="J99" s="204" t="s">
        <v>656</v>
      </c>
      <c r="K99" s="205">
        <f t="shared" si="20"/>
        <v>95</v>
      </c>
      <c r="L99" s="206">
        <f t="shared" si="21"/>
        <v>0.2638888888888889</v>
      </c>
      <c r="M99" s="201" t="s">
        <v>591</v>
      </c>
      <c r="N99" s="207">
        <v>42024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98">
        <v>21</v>
      </c>
      <c r="B100" s="199">
        <v>42012</v>
      </c>
      <c r="C100" s="199"/>
      <c r="D100" s="200" t="s">
        <v>657</v>
      </c>
      <c r="E100" s="201" t="s">
        <v>593</v>
      </c>
      <c r="F100" s="202">
        <v>130</v>
      </c>
      <c r="G100" s="201"/>
      <c r="H100" s="201">
        <v>175.5</v>
      </c>
      <c r="I100" s="203">
        <v>165</v>
      </c>
      <c r="J100" s="204" t="s">
        <v>658</v>
      </c>
      <c r="K100" s="205">
        <f t="shared" si="20"/>
        <v>45.5</v>
      </c>
      <c r="L100" s="206">
        <f t="shared" si="21"/>
        <v>0.35</v>
      </c>
      <c r="M100" s="201" t="s">
        <v>591</v>
      </c>
      <c r="N100" s="207">
        <v>43088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98">
        <v>22</v>
      </c>
      <c r="B101" s="199">
        <v>42040</v>
      </c>
      <c r="C101" s="199"/>
      <c r="D101" s="200" t="s">
        <v>383</v>
      </c>
      <c r="E101" s="201" t="s">
        <v>623</v>
      </c>
      <c r="F101" s="202">
        <v>98</v>
      </c>
      <c r="G101" s="201"/>
      <c r="H101" s="201">
        <v>120</v>
      </c>
      <c r="I101" s="203">
        <v>120</v>
      </c>
      <c r="J101" s="204" t="s">
        <v>625</v>
      </c>
      <c r="K101" s="205">
        <f t="shared" si="20"/>
        <v>22</v>
      </c>
      <c r="L101" s="206">
        <f t="shared" si="21"/>
        <v>0.22448979591836735</v>
      </c>
      <c r="M101" s="201" t="s">
        <v>591</v>
      </c>
      <c r="N101" s="207">
        <v>42753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98">
        <v>23</v>
      </c>
      <c r="B102" s="199">
        <v>42040</v>
      </c>
      <c r="C102" s="199"/>
      <c r="D102" s="200" t="s">
        <v>659</v>
      </c>
      <c r="E102" s="201" t="s">
        <v>623</v>
      </c>
      <c r="F102" s="202">
        <v>196</v>
      </c>
      <c r="G102" s="201"/>
      <c r="H102" s="201">
        <v>262</v>
      </c>
      <c r="I102" s="203">
        <v>255</v>
      </c>
      <c r="J102" s="204" t="s">
        <v>625</v>
      </c>
      <c r="K102" s="205">
        <f t="shared" si="20"/>
        <v>66</v>
      </c>
      <c r="L102" s="206">
        <f t="shared" si="21"/>
        <v>0.33673469387755101</v>
      </c>
      <c r="M102" s="201" t="s">
        <v>591</v>
      </c>
      <c r="N102" s="207">
        <v>42599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208">
        <v>24</v>
      </c>
      <c r="B103" s="209">
        <v>42067</v>
      </c>
      <c r="C103" s="209"/>
      <c r="D103" s="210" t="s">
        <v>382</v>
      </c>
      <c r="E103" s="211" t="s">
        <v>623</v>
      </c>
      <c r="F103" s="212">
        <v>235</v>
      </c>
      <c r="G103" s="212"/>
      <c r="H103" s="213">
        <v>77</v>
      </c>
      <c r="I103" s="213" t="s">
        <v>660</v>
      </c>
      <c r="J103" s="214" t="s">
        <v>661</v>
      </c>
      <c r="K103" s="215">
        <f t="shared" si="20"/>
        <v>-158</v>
      </c>
      <c r="L103" s="216">
        <f t="shared" si="21"/>
        <v>-0.67234042553191486</v>
      </c>
      <c r="M103" s="212" t="s">
        <v>604</v>
      </c>
      <c r="N103" s="209">
        <v>43522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98">
        <v>25</v>
      </c>
      <c r="B104" s="199">
        <v>42067</v>
      </c>
      <c r="C104" s="199"/>
      <c r="D104" s="200" t="s">
        <v>662</v>
      </c>
      <c r="E104" s="201" t="s">
        <v>623</v>
      </c>
      <c r="F104" s="202">
        <v>185</v>
      </c>
      <c r="G104" s="201"/>
      <c r="H104" s="201">
        <v>224</v>
      </c>
      <c r="I104" s="203" t="s">
        <v>663</v>
      </c>
      <c r="J104" s="204" t="s">
        <v>625</v>
      </c>
      <c r="K104" s="205">
        <f t="shared" si="20"/>
        <v>39</v>
      </c>
      <c r="L104" s="206">
        <f t="shared" si="21"/>
        <v>0.21081081081081082</v>
      </c>
      <c r="M104" s="201" t="s">
        <v>591</v>
      </c>
      <c r="N104" s="207">
        <v>42647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208">
        <v>26</v>
      </c>
      <c r="B105" s="209">
        <v>42090</v>
      </c>
      <c r="C105" s="209"/>
      <c r="D105" s="217" t="s">
        <v>664</v>
      </c>
      <c r="E105" s="212" t="s">
        <v>623</v>
      </c>
      <c r="F105" s="212">
        <v>49.5</v>
      </c>
      <c r="G105" s="213"/>
      <c r="H105" s="213">
        <v>15.85</v>
      </c>
      <c r="I105" s="213">
        <v>67</v>
      </c>
      <c r="J105" s="214" t="s">
        <v>665</v>
      </c>
      <c r="K105" s="213">
        <f t="shared" si="20"/>
        <v>-33.65</v>
      </c>
      <c r="L105" s="218">
        <f t="shared" si="21"/>
        <v>-0.67979797979797973</v>
      </c>
      <c r="M105" s="212" t="s">
        <v>604</v>
      </c>
      <c r="N105" s="219">
        <v>43627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98">
        <v>27</v>
      </c>
      <c r="B106" s="199">
        <v>42093</v>
      </c>
      <c r="C106" s="199"/>
      <c r="D106" s="200" t="s">
        <v>666</v>
      </c>
      <c r="E106" s="201" t="s">
        <v>623</v>
      </c>
      <c r="F106" s="202">
        <v>183.5</v>
      </c>
      <c r="G106" s="201"/>
      <c r="H106" s="201">
        <v>219</v>
      </c>
      <c r="I106" s="203">
        <v>218</v>
      </c>
      <c r="J106" s="204" t="s">
        <v>667</v>
      </c>
      <c r="K106" s="205">
        <f t="shared" si="20"/>
        <v>35.5</v>
      </c>
      <c r="L106" s="206">
        <f t="shared" si="21"/>
        <v>0.19346049046321526</v>
      </c>
      <c r="M106" s="201" t="s">
        <v>591</v>
      </c>
      <c r="N106" s="207">
        <v>42103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98">
        <v>28</v>
      </c>
      <c r="B107" s="199">
        <v>42114</v>
      </c>
      <c r="C107" s="199"/>
      <c r="D107" s="200" t="s">
        <v>668</v>
      </c>
      <c r="E107" s="201" t="s">
        <v>623</v>
      </c>
      <c r="F107" s="202">
        <f>(227+237)/2</f>
        <v>232</v>
      </c>
      <c r="G107" s="201"/>
      <c r="H107" s="201">
        <v>298</v>
      </c>
      <c r="I107" s="203">
        <v>298</v>
      </c>
      <c r="J107" s="204" t="s">
        <v>625</v>
      </c>
      <c r="K107" s="205">
        <f t="shared" si="20"/>
        <v>66</v>
      </c>
      <c r="L107" s="206">
        <f t="shared" si="21"/>
        <v>0.28448275862068967</v>
      </c>
      <c r="M107" s="201" t="s">
        <v>591</v>
      </c>
      <c r="N107" s="207">
        <v>42823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98">
        <v>29</v>
      </c>
      <c r="B108" s="199">
        <v>42128</v>
      </c>
      <c r="C108" s="199"/>
      <c r="D108" s="200" t="s">
        <v>669</v>
      </c>
      <c r="E108" s="201" t="s">
        <v>593</v>
      </c>
      <c r="F108" s="202">
        <v>385</v>
      </c>
      <c r="G108" s="201"/>
      <c r="H108" s="201">
        <f>212.5+331</f>
        <v>543.5</v>
      </c>
      <c r="I108" s="203">
        <v>510</v>
      </c>
      <c r="J108" s="204" t="s">
        <v>670</v>
      </c>
      <c r="K108" s="205">
        <f t="shared" si="20"/>
        <v>158.5</v>
      </c>
      <c r="L108" s="206">
        <f t="shared" si="21"/>
        <v>0.41168831168831171</v>
      </c>
      <c r="M108" s="201" t="s">
        <v>591</v>
      </c>
      <c r="N108" s="207">
        <v>42235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98">
        <v>30</v>
      </c>
      <c r="B109" s="199">
        <v>42128</v>
      </c>
      <c r="C109" s="199"/>
      <c r="D109" s="200" t="s">
        <v>671</v>
      </c>
      <c r="E109" s="201" t="s">
        <v>593</v>
      </c>
      <c r="F109" s="202">
        <v>115.5</v>
      </c>
      <c r="G109" s="201"/>
      <c r="H109" s="201">
        <v>146</v>
      </c>
      <c r="I109" s="203">
        <v>142</v>
      </c>
      <c r="J109" s="204" t="s">
        <v>672</v>
      </c>
      <c r="K109" s="205">
        <f t="shared" si="20"/>
        <v>30.5</v>
      </c>
      <c r="L109" s="206">
        <f t="shared" si="21"/>
        <v>0.26406926406926406</v>
      </c>
      <c r="M109" s="201" t="s">
        <v>591</v>
      </c>
      <c r="N109" s="207">
        <v>42202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98">
        <v>31</v>
      </c>
      <c r="B110" s="199">
        <v>42151</v>
      </c>
      <c r="C110" s="199"/>
      <c r="D110" s="200" t="s">
        <v>673</v>
      </c>
      <c r="E110" s="201" t="s">
        <v>593</v>
      </c>
      <c r="F110" s="202">
        <v>237.5</v>
      </c>
      <c r="G110" s="201"/>
      <c r="H110" s="201">
        <v>279.5</v>
      </c>
      <c r="I110" s="203">
        <v>278</v>
      </c>
      <c r="J110" s="204" t="s">
        <v>625</v>
      </c>
      <c r="K110" s="205">
        <f t="shared" si="20"/>
        <v>42</v>
      </c>
      <c r="L110" s="206">
        <f t="shared" si="21"/>
        <v>0.17684210526315788</v>
      </c>
      <c r="M110" s="201" t="s">
        <v>591</v>
      </c>
      <c r="N110" s="207">
        <v>42222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98">
        <v>32</v>
      </c>
      <c r="B111" s="199">
        <v>42174</v>
      </c>
      <c r="C111" s="199"/>
      <c r="D111" s="200" t="s">
        <v>644</v>
      </c>
      <c r="E111" s="201" t="s">
        <v>623</v>
      </c>
      <c r="F111" s="202">
        <v>340</v>
      </c>
      <c r="G111" s="201"/>
      <c r="H111" s="201">
        <v>448</v>
      </c>
      <c r="I111" s="203">
        <v>448</v>
      </c>
      <c r="J111" s="204" t="s">
        <v>625</v>
      </c>
      <c r="K111" s="205">
        <f t="shared" si="20"/>
        <v>108</v>
      </c>
      <c r="L111" s="206">
        <f t="shared" si="21"/>
        <v>0.31764705882352939</v>
      </c>
      <c r="M111" s="201" t="s">
        <v>591</v>
      </c>
      <c r="N111" s="207">
        <v>43018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98">
        <v>33</v>
      </c>
      <c r="B112" s="199">
        <v>42191</v>
      </c>
      <c r="C112" s="199"/>
      <c r="D112" s="200" t="s">
        <v>674</v>
      </c>
      <c r="E112" s="201" t="s">
        <v>623</v>
      </c>
      <c r="F112" s="202">
        <v>390</v>
      </c>
      <c r="G112" s="201"/>
      <c r="H112" s="201">
        <v>460</v>
      </c>
      <c r="I112" s="203">
        <v>460</v>
      </c>
      <c r="J112" s="204" t="s">
        <v>625</v>
      </c>
      <c r="K112" s="205">
        <f t="shared" si="20"/>
        <v>70</v>
      </c>
      <c r="L112" s="206">
        <f t="shared" si="21"/>
        <v>0.17948717948717949</v>
      </c>
      <c r="M112" s="201" t="s">
        <v>591</v>
      </c>
      <c r="N112" s="207">
        <v>42478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08">
        <v>34</v>
      </c>
      <c r="B113" s="209">
        <v>42195</v>
      </c>
      <c r="C113" s="209"/>
      <c r="D113" s="210" t="s">
        <v>675</v>
      </c>
      <c r="E113" s="211" t="s">
        <v>623</v>
      </c>
      <c r="F113" s="212">
        <v>122.5</v>
      </c>
      <c r="G113" s="212"/>
      <c r="H113" s="213">
        <v>61</v>
      </c>
      <c r="I113" s="213">
        <v>172</v>
      </c>
      <c r="J113" s="214" t="s">
        <v>676</v>
      </c>
      <c r="K113" s="215">
        <f t="shared" si="20"/>
        <v>-61.5</v>
      </c>
      <c r="L113" s="216">
        <f t="shared" si="21"/>
        <v>-0.50204081632653064</v>
      </c>
      <c r="M113" s="212" t="s">
        <v>604</v>
      </c>
      <c r="N113" s="209">
        <v>43333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98">
        <v>35</v>
      </c>
      <c r="B114" s="199">
        <v>42219</v>
      </c>
      <c r="C114" s="199"/>
      <c r="D114" s="200" t="s">
        <v>677</v>
      </c>
      <c r="E114" s="201" t="s">
        <v>623</v>
      </c>
      <c r="F114" s="202">
        <v>297.5</v>
      </c>
      <c r="G114" s="201"/>
      <c r="H114" s="201">
        <v>350</v>
      </c>
      <c r="I114" s="203">
        <v>360</v>
      </c>
      <c r="J114" s="204" t="s">
        <v>678</v>
      </c>
      <c r="K114" s="205">
        <f t="shared" si="20"/>
        <v>52.5</v>
      </c>
      <c r="L114" s="206">
        <f t="shared" si="21"/>
        <v>0.17647058823529413</v>
      </c>
      <c r="M114" s="201" t="s">
        <v>591</v>
      </c>
      <c r="N114" s="207">
        <v>42232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98">
        <v>36</v>
      </c>
      <c r="B115" s="199">
        <v>42219</v>
      </c>
      <c r="C115" s="199"/>
      <c r="D115" s="200" t="s">
        <v>679</v>
      </c>
      <c r="E115" s="201" t="s">
        <v>623</v>
      </c>
      <c r="F115" s="202">
        <v>115.5</v>
      </c>
      <c r="G115" s="201"/>
      <c r="H115" s="201">
        <v>149</v>
      </c>
      <c r="I115" s="203">
        <v>140</v>
      </c>
      <c r="J115" s="204" t="s">
        <v>680</v>
      </c>
      <c r="K115" s="205">
        <f t="shared" si="20"/>
        <v>33.5</v>
      </c>
      <c r="L115" s="206">
        <f t="shared" si="21"/>
        <v>0.29004329004329005</v>
      </c>
      <c r="M115" s="201" t="s">
        <v>591</v>
      </c>
      <c r="N115" s="207">
        <v>42740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98">
        <v>37</v>
      </c>
      <c r="B116" s="199">
        <v>42251</v>
      </c>
      <c r="C116" s="199"/>
      <c r="D116" s="200" t="s">
        <v>673</v>
      </c>
      <c r="E116" s="201" t="s">
        <v>623</v>
      </c>
      <c r="F116" s="202">
        <v>226</v>
      </c>
      <c r="G116" s="201"/>
      <c r="H116" s="201">
        <v>292</v>
      </c>
      <c r="I116" s="203">
        <v>292</v>
      </c>
      <c r="J116" s="204" t="s">
        <v>681</v>
      </c>
      <c r="K116" s="205">
        <f t="shared" si="20"/>
        <v>66</v>
      </c>
      <c r="L116" s="206">
        <f t="shared" si="21"/>
        <v>0.29203539823008851</v>
      </c>
      <c r="M116" s="201" t="s">
        <v>591</v>
      </c>
      <c r="N116" s="207">
        <v>42286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98">
        <v>38</v>
      </c>
      <c r="B117" s="199">
        <v>42254</v>
      </c>
      <c r="C117" s="199"/>
      <c r="D117" s="200" t="s">
        <v>668</v>
      </c>
      <c r="E117" s="201" t="s">
        <v>623</v>
      </c>
      <c r="F117" s="202">
        <v>232.5</v>
      </c>
      <c r="G117" s="201"/>
      <c r="H117" s="201">
        <v>312.5</v>
      </c>
      <c r="I117" s="203">
        <v>310</v>
      </c>
      <c r="J117" s="204" t="s">
        <v>625</v>
      </c>
      <c r="K117" s="205">
        <f t="shared" si="20"/>
        <v>80</v>
      </c>
      <c r="L117" s="206">
        <f t="shared" si="21"/>
        <v>0.34408602150537637</v>
      </c>
      <c r="M117" s="201" t="s">
        <v>591</v>
      </c>
      <c r="N117" s="207">
        <v>42823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8">
        <v>39</v>
      </c>
      <c r="B118" s="199">
        <v>42268</v>
      </c>
      <c r="C118" s="199"/>
      <c r="D118" s="200" t="s">
        <v>682</v>
      </c>
      <c r="E118" s="201" t="s">
        <v>623</v>
      </c>
      <c r="F118" s="202">
        <v>196.5</v>
      </c>
      <c r="G118" s="201"/>
      <c r="H118" s="201">
        <v>238</v>
      </c>
      <c r="I118" s="203">
        <v>238</v>
      </c>
      <c r="J118" s="204" t="s">
        <v>681</v>
      </c>
      <c r="K118" s="205">
        <f t="shared" si="20"/>
        <v>41.5</v>
      </c>
      <c r="L118" s="206">
        <f t="shared" si="21"/>
        <v>0.21119592875318066</v>
      </c>
      <c r="M118" s="201" t="s">
        <v>591</v>
      </c>
      <c r="N118" s="207">
        <v>42291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8">
        <v>40</v>
      </c>
      <c r="B119" s="199">
        <v>42271</v>
      </c>
      <c r="C119" s="199"/>
      <c r="D119" s="200" t="s">
        <v>622</v>
      </c>
      <c r="E119" s="201" t="s">
        <v>623</v>
      </c>
      <c r="F119" s="202">
        <v>65</v>
      </c>
      <c r="G119" s="201"/>
      <c r="H119" s="201">
        <v>82</v>
      </c>
      <c r="I119" s="203">
        <v>82</v>
      </c>
      <c r="J119" s="204" t="s">
        <v>681</v>
      </c>
      <c r="K119" s="205">
        <f t="shared" si="20"/>
        <v>17</v>
      </c>
      <c r="L119" s="206">
        <f t="shared" si="21"/>
        <v>0.26153846153846155</v>
      </c>
      <c r="M119" s="201" t="s">
        <v>591</v>
      </c>
      <c r="N119" s="207">
        <v>42578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8">
        <v>41</v>
      </c>
      <c r="B120" s="199">
        <v>42291</v>
      </c>
      <c r="C120" s="199"/>
      <c r="D120" s="200" t="s">
        <v>683</v>
      </c>
      <c r="E120" s="201" t="s">
        <v>623</v>
      </c>
      <c r="F120" s="202">
        <v>144</v>
      </c>
      <c r="G120" s="201"/>
      <c r="H120" s="201">
        <v>182.5</v>
      </c>
      <c r="I120" s="203">
        <v>181</v>
      </c>
      <c r="J120" s="204" t="s">
        <v>681</v>
      </c>
      <c r="K120" s="205">
        <f t="shared" si="20"/>
        <v>38.5</v>
      </c>
      <c r="L120" s="206">
        <f t="shared" si="21"/>
        <v>0.2673611111111111</v>
      </c>
      <c r="M120" s="201" t="s">
        <v>591</v>
      </c>
      <c r="N120" s="207">
        <v>42817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98">
        <v>42</v>
      </c>
      <c r="B121" s="199">
        <v>42291</v>
      </c>
      <c r="C121" s="199"/>
      <c r="D121" s="200" t="s">
        <v>684</v>
      </c>
      <c r="E121" s="201" t="s">
        <v>623</v>
      </c>
      <c r="F121" s="202">
        <v>264</v>
      </c>
      <c r="G121" s="201"/>
      <c r="H121" s="201">
        <v>311</v>
      </c>
      <c r="I121" s="203">
        <v>311</v>
      </c>
      <c r="J121" s="204" t="s">
        <v>681</v>
      </c>
      <c r="K121" s="205">
        <f t="shared" si="20"/>
        <v>47</v>
      </c>
      <c r="L121" s="206">
        <f t="shared" si="21"/>
        <v>0.17803030303030304</v>
      </c>
      <c r="M121" s="201" t="s">
        <v>591</v>
      </c>
      <c r="N121" s="207">
        <v>42604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98">
        <v>43</v>
      </c>
      <c r="B122" s="199">
        <v>42318</v>
      </c>
      <c r="C122" s="199"/>
      <c r="D122" s="200" t="s">
        <v>685</v>
      </c>
      <c r="E122" s="201" t="s">
        <v>593</v>
      </c>
      <c r="F122" s="202">
        <v>549.5</v>
      </c>
      <c r="G122" s="201"/>
      <c r="H122" s="201">
        <v>630</v>
      </c>
      <c r="I122" s="203">
        <v>630</v>
      </c>
      <c r="J122" s="204" t="s">
        <v>681</v>
      </c>
      <c r="K122" s="205">
        <f t="shared" si="20"/>
        <v>80.5</v>
      </c>
      <c r="L122" s="206">
        <f t="shared" si="21"/>
        <v>0.1464968152866242</v>
      </c>
      <c r="M122" s="201" t="s">
        <v>591</v>
      </c>
      <c r="N122" s="207">
        <v>42419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8">
        <v>44</v>
      </c>
      <c r="B123" s="199">
        <v>42342</v>
      </c>
      <c r="C123" s="199"/>
      <c r="D123" s="200" t="s">
        <v>686</v>
      </c>
      <c r="E123" s="201" t="s">
        <v>623</v>
      </c>
      <c r="F123" s="202">
        <v>1027.5</v>
      </c>
      <c r="G123" s="201"/>
      <c r="H123" s="201">
        <v>1315</v>
      </c>
      <c r="I123" s="203">
        <v>1250</v>
      </c>
      <c r="J123" s="204" t="s">
        <v>681</v>
      </c>
      <c r="K123" s="205">
        <f t="shared" si="20"/>
        <v>287.5</v>
      </c>
      <c r="L123" s="206">
        <f t="shared" si="21"/>
        <v>0.27980535279805352</v>
      </c>
      <c r="M123" s="201" t="s">
        <v>591</v>
      </c>
      <c r="N123" s="207">
        <v>43244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98">
        <v>45</v>
      </c>
      <c r="B124" s="199">
        <v>42367</v>
      </c>
      <c r="C124" s="199"/>
      <c r="D124" s="200" t="s">
        <v>687</v>
      </c>
      <c r="E124" s="201" t="s">
        <v>623</v>
      </c>
      <c r="F124" s="202">
        <v>465</v>
      </c>
      <c r="G124" s="201"/>
      <c r="H124" s="201">
        <v>540</v>
      </c>
      <c r="I124" s="203">
        <v>540</v>
      </c>
      <c r="J124" s="204" t="s">
        <v>681</v>
      </c>
      <c r="K124" s="205">
        <f t="shared" si="20"/>
        <v>75</v>
      </c>
      <c r="L124" s="206">
        <f t="shared" si="21"/>
        <v>0.16129032258064516</v>
      </c>
      <c r="M124" s="201" t="s">
        <v>591</v>
      </c>
      <c r="N124" s="207">
        <v>42530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8">
        <v>46</v>
      </c>
      <c r="B125" s="199">
        <v>42380</v>
      </c>
      <c r="C125" s="199"/>
      <c r="D125" s="200" t="s">
        <v>383</v>
      </c>
      <c r="E125" s="201" t="s">
        <v>593</v>
      </c>
      <c r="F125" s="202">
        <v>81</v>
      </c>
      <c r="G125" s="201"/>
      <c r="H125" s="201">
        <v>110</v>
      </c>
      <c r="I125" s="203">
        <v>110</v>
      </c>
      <c r="J125" s="204" t="s">
        <v>681</v>
      </c>
      <c r="K125" s="205">
        <f t="shared" si="20"/>
        <v>29</v>
      </c>
      <c r="L125" s="206">
        <f t="shared" si="21"/>
        <v>0.35802469135802467</v>
      </c>
      <c r="M125" s="201" t="s">
        <v>591</v>
      </c>
      <c r="N125" s="207">
        <v>42745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8">
        <v>47</v>
      </c>
      <c r="B126" s="199">
        <v>42382</v>
      </c>
      <c r="C126" s="199"/>
      <c r="D126" s="200" t="s">
        <v>688</v>
      </c>
      <c r="E126" s="201" t="s">
        <v>593</v>
      </c>
      <c r="F126" s="202">
        <v>417.5</v>
      </c>
      <c r="G126" s="201"/>
      <c r="H126" s="201">
        <v>547</v>
      </c>
      <c r="I126" s="203">
        <v>535</v>
      </c>
      <c r="J126" s="204" t="s">
        <v>681</v>
      </c>
      <c r="K126" s="205">
        <f t="shared" si="20"/>
        <v>129.5</v>
      </c>
      <c r="L126" s="206">
        <f t="shared" si="21"/>
        <v>0.31017964071856285</v>
      </c>
      <c r="M126" s="201" t="s">
        <v>591</v>
      </c>
      <c r="N126" s="207">
        <v>42578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8">
        <v>48</v>
      </c>
      <c r="B127" s="199">
        <v>42408</v>
      </c>
      <c r="C127" s="199"/>
      <c r="D127" s="200" t="s">
        <v>689</v>
      </c>
      <c r="E127" s="201" t="s">
        <v>623</v>
      </c>
      <c r="F127" s="202">
        <v>650</v>
      </c>
      <c r="G127" s="201"/>
      <c r="H127" s="201">
        <v>800</v>
      </c>
      <c r="I127" s="203">
        <v>800</v>
      </c>
      <c r="J127" s="204" t="s">
        <v>681</v>
      </c>
      <c r="K127" s="205">
        <f t="shared" si="20"/>
        <v>150</v>
      </c>
      <c r="L127" s="206">
        <f t="shared" si="21"/>
        <v>0.23076923076923078</v>
      </c>
      <c r="M127" s="201" t="s">
        <v>591</v>
      </c>
      <c r="N127" s="207">
        <v>43154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8">
        <v>49</v>
      </c>
      <c r="B128" s="199">
        <v>42433</v>
      </c>
      <c r="C128" s="199"/>
      <c r="D128" s="200" t="s">
        <v>211</v>
      </c>
      <c r="E128" s="201" t="s">
        <v>623</v>
      </c>
      <c r="F128" s="202">
        <v>437.5</v>
      </c>
      <c r="G128" s="201"/>
      <c r="H128" s="201">
        <v>504.5</v>
      </c>
      <c r="I128" s="203">
        <v>522</v>
      </c>
      <c r="J128" s="204" t="s">
        <v>690</v>
      </c>
      <c r="K128" s="205">
        <f t="shared" si="20"/>
        <v>67</v>
      </c>
      <c r="L128" s="206">
        <f t="shared" si="21"/>
        <v>0.15314285714285714</v>
      </c>
      <c r="M128" s="201" t="s">
        <v>591</v>
      </c>
      <c r="N128" s="207">
        <v>42480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8">
        <v>50</v>
      </c>
      <c r="B129" s="199">
        <v>42438</v>
      </c>
      <c r="C129" s="199"/>
      <c r="D129" s="200" t="s">
        <v>691</v>
      </c>
      <c r="E129" s="201" t="s">
        <v>623</v>
      </c>
      <c r="F129" s="202">
        <v>189.5</v>
      </c>
      <c r="G129" s="201"/>
      <c r="H129" s="201">
        <v>218</v>
      </c>
      <c r="I129" s="203">
        <v>218</v>
      </c>
      <c r="J129" s="204" t="s">
        <v>681</v>
      </c>
      <c r="K129" s="205">
        <f t="shared" si="20"/>
        <v>28.5</v>
      </c>
      <c r="L129" s="206">
        <f t="shared" si="21"/>
        <v>0.15039577836411611</v>
      </c>
      <c r="M129" s="201" t="s">
        <v>591</v>
      </c>
      <c r="N129" s="207">
        <v>43034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08">
        <v>51</v>
      </c>
      <c r="B130" s="209">
        <v>42471</v>
      </c>
      <c r="C130" s="209"/>
      <c r="D130" s="217" t="s">
        <v>692</v>
      </c>
      <c r="E130" s="212" t="s">
        <v>623</v>
      </c>
      <c r="F130" s="212">
        <v>36.5</v>
      </c>
      <c r="G130" s="213"/>
      <c r="H130" s="213">
        <v>15.85</v>
      </c>
      <c r="I130" s="213">
        <v>60</v>
      </c>
      <c r="J130" s="214" t="s">
        <v>693</v>
      </c>
      <c r="K130" s="215">
        <f t="shared" si="20"/>
        <v>-20.65</v>
      </c>
      <c r="L130" s="216">
        <f t="shared" si="21"/>
        <v>-0.5657534246575342</v>
      </c>
      <c r="M130" s="212" t="s">
        <v>604</v>
      </c>
      <c r="N130" s="220">
        <v>43627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8">
        <v>52</v>
      </c>
      <c r="B131" s="199">
        <v>42472</v>
      </c>
      <c r="C131" s="199"/>
      <c r="D131" s="200" t="s">
        <v>694</v>
      </c>
      <c r="E131" s="201" t="s">
        <v>623</v>
      </c>
      <c r="F131" s="202">
        <v>93</v>
      </c>
      <c r="G131" s="201"/>
      <c r="H131" s="201">
        <v>149</v>
      </c>
      <c r="I131" s="203">
        <v>140</v>
      </c>
      <c r="J131" s="204" t="s">
        <v>695</v>
      </c>
      <c r="K131" s="205">
        <f t="shared" si="20"/>
        <v>56</v>
      </c>
      <c r="L131" s="206">
        <f t="shared" si="21"/>
        <v>0.60215053763440862</v>
      </c>
      <c r="M131" s="201" t="s">
        <v>591</v>
      </c>
      <c r="N131" s="207">
        <v>42740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8">
        <v>53</v>
      </c>
      <c r="B132" s="199">
        <v>42472</v>
      </c>
      <c r="C132" s="199"/>
      <c r="D132" s="200" t="s">
        <v>696</v>
      </c>
      <c r="E132" s="201" t="s">
        <v>623</v>
      </c>
      <c r="F132" s="202">
        <v>130</v>
      </c>
      <c r="G132" s="201"/>
      <c r="H132" s="201">
        <v>150</v>
      </c>
      <c r="I132" s="203" t="s">
        <v>697</v>
      </c>
      <c r="J132" s="204" t="s">
        <v>681</v>
      </c>
      <c r="K132" s="205">
        <f t="shared" si="20"/>
        <v>20</v>
      </c>
      <c r="L132" s="206">
        <f t="shared" si="21"/>
        <v>0.15384615384615385</v>
      </c>
      <c r="M132" s="201" t="s">
        <v>591</v>
      </c>
      <c r="N132" s="207">
        <v>42564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8">
        <v>54</v>
      </c>
      <c r="B133" s="199">
        <v>42473</v>
      </c>
      <c r="C133" s="199"/>
      <c r="D133" s="200" t="s">
        <v>698</v>
      </c>
      <c r="E133" s="201" t="s">
        <v>623</v>
      </c>
      <c r="F133" s="202">
        <v>196</v>
      </c>
      <c r="G133" s="201"/>
      <c r="H133" s="201">
        <v>299</v>
      </c>
      <c r="I133" s="203">
        <v>299</v>
      </c>
      <c r="J133" s="204" t="s">
        <v>681</v>
      </c>
      <c r="K133" s="205">
        <v>103</v>
      </c>
      <c r="L133" s="206">
        <v>0.52551020408163296</v>
      </c>
      <c r="M133" s="201" t="s">
        <v>591</v>
      </c>
      <c r="N133" s="207">
        <v>42620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8">
        <v>55</v>
      </c>
      <c r="B134" s="199">
        <v>42473</v>
      </c>
      <c r="C134" s="199"/>
      <c r="D134" s="200" t="s">
        <v>699</v>
      </c>
      <c r="E134" s="201" t="s">
        <v>623</v>
      </c>
      <c r="F134" s="202">
        <v>88</v>
      </c>
      <c r="G134" s="201"/>
      <c r="H134" s="201">
        <v>103</v>
      </c>
      <c r="I134" s="203">
        <v>103</v>
      </c>
      <c r="J134" s="204" t="s">
        <v>681</v>
      </c>
      <c r="K134" s="205">
        <v>15</v>
      </c>
      <c r="L134" s="206">
        <v>0.170454545454545</v>
      </c>
      <c r="M134" s="201" t="s">
        <v>591</v>
      </c>
      <c r="N134" s="207">
        <v>42530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8">
        <v>56</v>
      </c>
      <c r="B135" s="199">
        <v>42492</v>
      </c>
      <c r="C135" s="199"/>
      <c r="D135" s="200" t="s">
        <v>700</v>
      </c>
      <c r="E135" s="201" t="s">
        <v>623</v>
      </c>
      <c r="F135" s="202">
        <v>127.5</v>
      </c>
      <c r="G135" s="201"/>
      <c r="H135" s="201">
        <v>148</v>
      </c>
      <c r="I135" s="203" t="s">
        <v>701</v>
      </c>
      <c r="J135" s="204" t="s">
        <v>681</v>
      </c>
      <c r="K135" s="205">
        <f t="shared" ref="K135:K139" si="22">H135-F135</f>
        <v>20.5</v>
      </c>
      <c r="L135" s="206">
        <f t="shared" ref="L135:L139" si="23">K135/F135</f>
        <v>0.16078431372549021</v>
      </c>
      <c r="M135" s="201" t="s">
        <v>591</v>
      </c>
      <c r="N135" s="207">
        <v>42564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8">
        <v>57</v>
      </c>
      <c r="B136" s="199">
        <v>42493</v>
      </c>
      <c r="C136" s="199"/>
      <c r="D136" s="200" t="s">
        <v>702</v>
      </c>
      <c r="E136" s="201" t="s">
        <v>623</v>
      </c>
      <c r="F136" s="202">
        <v>675</v>
      </c>
      <c r="G136" s="201"/>
      <c r="H136" s="201">
        <v>815</v>
      </c>
      <c r="I136" s="203" t="s">
        <v>703</v>
      </c>
      <c r="J136" s="204" t="s">
        <v>681</v>
      </c>
      <c r="K136" s="205">
        <f t="shared" si="22"/>
        <v>140</v>
      </c>
      <c r="L136" s="206">
        <f t="shared" si="23"/>
        <v>0.2074074074074074</v>
      </c>
      <c r="M136" s="201" t="s">
        <v>591</v>
      </c>
      <c r="N136" s="207">
        <v>43154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08">
        <v>58</v>
      </c>
      <c r="B137" s="209">
        <v>42522</v>
      </c>
      <c r="C137" s="209"/>
      <c r="D137" s="210" t="s">
        <v>704</v>
      </c>
      <c r="E137" s="211" t="s">
        <v>623</v>
      </c>
      <c r="F137" s="212">
        <v>500</v>
      </c>
      <c r="G137" s="212"/>
      <c r="H137" s="213">
        <v>232.5</v>
      </c>
      <c r="I137" s="213" t="s">
        <v>705</v>
      </c>
      <c r="J137" s="214" t="s">
        <v>706</v>
      </c>
      <c r="K137" s="215">
        <f t="shared" si="22"/>
        <v>-267.5</v>
      </c>
      <c r="L137" s="216">
        <f t="shared" si="23"/>
        <v>-0.53500000000000003</v>
      </c>
      <c r="M137" s="212" t="s">
        <v>604</v>
      </c>
      <c r="N137" s="209">
        <v>43735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8">
        <v>59</v>
      </c>
      <c r="B138" s="199">
        <v>42527</v>
      </c>
      <c r="C138" s="199"/>
      <c r="D138" s="200" t="s">
        <v>542</v>
      </c>
      <c r="E138" s="201" t="s">
        <v>623</v>
      </c>
      <c r="F138" s="202">
        <v>110</v>
      </c>
      <c r="G138" s="201"/>
      <c r="H138" s="201">
        <v>126.5</v>
      </c>
      <c r="I138" s="203">
        <v>125</v>
      </c>
      <c r="J138" s="204" t="s">
        <v>632</v>
      </c>
      <c r="K138" s="205">
        <f t="shared" si="22"/>
        <v>16.5</v>
      </c>
      <c r="L138" s="206">
        <f t="shared" si="23"/>
        <v>0.15</v>
      </c>
      <c r="M138" s="201" t="s">
        <v>591</v>
      </c>
      <c r="N138" s="207">
        <v>42552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8">
        <v>60</v>
      </c>
      <c r="B139" s="199">
        <v>42538</v>
      </c>
      <c r="C139" s="199"/>
      <c r="D139" s="200" t="s">
        <v>707</v>
      </c>
      <c r="E139" s="201" t="s">
        <v>623</v>
      </c>
      <c r="F139" s="202">
        <v>44</v>
      </c>
      <c r="G139" s="201"/>
      <c r="H139" s="201">
        <v>69.5</v>
      </c>
      <c r="I139" s="203">
        <v>69.5</v>
      </c>
      <c r="J139" s="204" t="s">
        <v>708</v>
      </c>
      <c r="K139" s="205">
        <f t="shared" si="22"/>
        <v>25.5</v>
      </c>
      <c r="L139" s="206">
        <f t="shared" si="23"/>
        <v>0.57954545454545459</v>
      </c>
      <c r="M139" s="201" t="s">
        <v>591</v>
      </c>
      <c r="N139" s="207">
        <v>42977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8">
        <v>61</v>
      </c>
      <c r="B140" s="199">
        <v>42549</v>
      </c>
      <c r="C140" s="199"/>
      <c r="D140" s="200" t="s">
        <v>709</v>
      </c>
      <c r="E140" s="201" t="s">
        <v>623</v>
      </c>
      <c r="F140" s="202">
        <v>262.5</v>
      </c>
      <c r="G140" s="201"/>
      <c r="H140" s="201">
        <v>340</v>
      </c>
      <c r="I140" s="203">
        <v>333</v>
      </c>
      <c r="J140" s="204" t="s">
        <v>710</v>
      </c>
      <c r="K140" s="205">
        <v>77.5</v>
      </c>
      <c r="L140" s="206">
        <v>0.29523809523809502</v>
      </c>
      <c r="M140" s="201" t="s">
        <v>591</v>
      </c>
      <c r="N140" s="207">
        <v>43017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8">
        <v>62</v>
      </c>
      <c r="B141" s="199">
        <v>42549</v>
      </c>
      <c r="C141" s="199"/>
      <c r="D141" s="200" t="s">
        <v>711</v>
      </c>
      <c r="E141" s="201" t="s">
        <v>623</v>
      </c>
      <c r="F141" s="202">
        <v>840</v>
      </c>
      <c r="G141" s="201"/>
      <c r="H141" s="201">
        <v>1230</v>
      </c>
      <c r="I141" s="203">
        <v>1230</v>
      </c>
      <c r="J141" s="204" t="s">
        <v>681</v>
      </c>
      <c r="K141" s="205">
        <v>390</v>
      </c>
      <c r="L141" s="206">
        <v>0.46428571428571402</v>
      </c>
      <c r="M141" s="201" t="s">
        <v>591</v>
      </c>
      <c r="N141" s="207">
        <v>42649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21">
        <v>63</v>
      </c>
      <c r="B142" s="222">
        <v>42556</v>
      </c>
      <c r="C142" s="222"/>
      <c r="D142" s="223" t="s">
        <v>712</v>
      </c>
      <c r="E142" s="224" t="s">
        <v>623</v>
      </c>
      <c r="F142" s="224">
        <v>395</v>
      </c>
      <c r="G142" s="225"/>
      <c r="H142" s="225">
        <f>(468.5+342.5)/2</f>
        <v>405.5</v>
      </c>
      <c r="I142" s="225">
        <v>510</v>
      </c>
      <c r="J142" s="226" t="s">
        <v>713</v>
      </c>
      <c r="K142" s="227">
        <f t="shared" ref="K142:K148" si="24">H142-F142</f>
        <v>10.5</v>
      </c>
      <c r="L142" s="228">
        <f t="shared" ref="L142:L148" si="25">K142/F142</f>
        <v>2.6582278481012658E-2</v>
      </c>
      <c r="M142" s="224" t="s">
        <v>714</v>
      </c>
      <c r="N142" s="222">
        <v>43606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8">
        <v>64</v>
      </c>
      <c r="B143" s="209">
        <v>42584</v>
      </c>
      <c r="C143" s="209"/>
      <c r="D143" s="210" t="s">
        <v>715</v>
      </c>
      <c r="E143" s="211" t="s">
        <v>593</v>
      </c>
      <c r="F143" s="212">
        <f>169.5-12.8</f>
        <v>156.69999999999999</v>
      </c>
      <c r="G143" s="212"/>
      <c r="H143" s="213">
        <v>77</v>
      </c>
      <c r="I143" s="213" t="s">
        <v>716</v>
      </c>
      <c r="J143" s="214" t="s">
        <v>717</v>
      </c>
      <c r="K143" s="215">
        <f t="shared" si="24"/>
        <v>-79.699999999999989</v>
      </c>
      <c r="L143" s="216">
        <f t="shared" si="25"/>
        <v>-0.50861518825781749</v>
      </c>
      <c r="M143" s="212" t="s">
        <v>604</v>
      </c>
      <c r="N143" s="209">
        <v>43522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8">
        <v>65</v>
      </c>
      <c r="B144" s="209">
        <v>42586</v>
      </c>
      <c r="C144" s="209"/>
      <c r="D144" s="210" t="s">
        <v>718</v>
      </c>
      <c r="E144" s="211" t="s">
        <v>623</v>
      </c>
      <c r="F144" s="212">
        <v>400</v>
      </c>
      <c r="G144" s="212"/>
      <c r="H144" s="213">
        <v>305</v>
      </c>
      <c r="I144" s="213">
        <v>475</v>
      </c>
      <c r="J144" s="214" t="s">
        <v>719</v>
      </c>
      <c r="K144" s="215">
        <f t="shared" si="24"/>
        <v>-95</v>
      </c>
      <c r="L144" s="216">
        <f t="shared" si="25"/>
        <v>-0.23749999999999999</v>
      </c>
      <c r="M144" s="212" t="s">
        <v>604</v>
      </c>
      <c r="N144" s="209">
        <v>43606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66</v>
      </c>
      <c r="B145" s="199">
        <v>42593</v>
      </c>
      <c r="C145" s="199"/>
      <c r="D145" s="200" t="s">
        <v>720</v>
      </c>
      <c r="E145" s="201" t="s">
        <v>623</v>
      </c>
      <c r="F145" s="202">
        <v>86.5</v>
      </c>
      <c r="G145" s="201"/>
      <c r="H145" s="201">
        <v>130</v>
      </c>
      <c r="I145" s="203">
        <v>130</v>
      </c>
      <c r="J145" s="204" t="s">
        <v>721</v>
      </c>
      <c r="K145" s="205">
        <f t="shared" si="24"/>
        <v>43.5</v>
      </c>
      <c r="L145" s="206">
        <f t="shared" si="25"/>
        <v>0.50289017341040465</v>
      </c>
      <c r="M145" s="201" t="s">
        <v>591</v>
      </c>
      <c r="N145" s="207">
        <v>43091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8">
        <v>67</v>
      </c>
      <c r="B146" s="209">
        <v>42600</v>
      </c>
      <c r="C146" s="209"/>
      <c r="D146" s="210" t="s">
        <v>110</v>
      </c>
      <c r="E146" s="211" t="s">
        <v>623</v>
      </c>
      <c r="F146" s="212">
        <v>133.5</v>
      </c>
      <c r="G146" s="212"/>
      <c r="H146" s="213">
        <v>126.5</v>
      </c>
      <c r="I146" s="213">
        <v>178</v>
      </c>
      <c r="J146" s="214" t="s">
        <v>722</v>
      </c>
      <c r="K146" s="215">
        <f t="shared" si="24"/>
        <v>-7</v>
      </c>
      <c r="L146" s="216">
        <f t="shared" si="25"/>
        <v>-5.2434456928838954E-2</v>
      </c>
      <c r="M146" s="212" t="s">
        <v>604</v>
      </c>
      <c r="N146" s="209">
        <v>42615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8">
        <v>68</v>
      </c>
      <c r="B147" s="199">
        <v>42613</v>
      </c>
      <c r="C147" s="199"/>
      <c r="D147" s="200" t="s">
        <v>723</v>
      </c>
      <c r="E147" s="201" t="s">
        <v>623</v>
      </c>
      <c r="F147" s="202">
        <v>560</v>
      </c>
      <c r="G147" s="201"/>
      <c r="H147" s="201">
        <v>725</v>
      </c>
      <c r="I147" s="203">
        <v>725</v>
      </c>
      <c r="J147" s="204" t="s">
        <v>625</v>
      </c>
      <c r="K147" s="205">
        <f t="shared" si="24"/>
        <v>165</v>
      </c>
      <c r="L147" s="206">
        <f t="shared" si="25"/>
        <v>0.29464285714285715</v>
      </c>
      <c r="M147" s="201" t="s">
        <v>591</v>
      </c>
      <c r="N147" s="207">
        <v>42456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8">
        <v>69</v>
      </c>
      <c r="B148" s="199">
        <v>42614</v>
      </c>
      <c r="C148" s="199"/>
      <c r="D148" s="200" t="s">
        <v>724</v>
      </c>
      <c r="E148" s="201" t="s">
        <v>623</v>
      </c>
      <c r="F148" s="202">
        <v>160.5</v>
      </c>
      <c r="G148" s="201"/>
      <c r="H148" s="201">
        <v>210</v>
      </c>
      <c r="I148" s="203">
        <v>210</v>
      </c>
      <c r="J148" s="204" t="s">
        <v>625</v>
      </c>
      <c r="K148" s="205">
        <f t="shared" si="24"/>
        <v>49.5</v>
      </c>
      <c r="L148" s="206">
        <f t="shared" si="25"/>
        <v>0.30841121495327101</v>
      </c>
      <c r="M148" s="201" t="s">
        <v>591</v>
      </c>
      <c r="N148" s="207">
        <v>42871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8">
        <v>70</v>
      </c>
      <c r="B149" s="199">
        <v>42646</v>
      </c>
      <c r="C149" s="199"/>
      <c r="D149" s="200" t="s">
        <v>397</v>
      </c>
      <c r="E149" s="201" t="s">
        <v>623</v>
      </c>
      <c r="F149" s="202">
        <v>430</v>
      </c>
      <c r="G149" s="201"/>
      <c r="H149" s="201">
        <v>596</v>
      </c>
      <c r="I149" s="203">
        <v>575</v>
      </c>
      <c r="J149" s="204" t="s">
        <v>725</v>
      </c>
      <c r="K149" s="205">
        <v>166</v>
      </c>
      <c r="L149" s="206">
        <v>0.38604651162790699</v>
      </c>
      <c r="M149" s="201" t="s">
        <v>591</v>
      </c>
      <c r="N149" s="207">
        <v>42769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8">
        <v>71</v>
      </c>
      <c r="B150" s="199">
        <v>42657</v>
      </c>
      <c r="C150" s="199"/>
      <c r="D150" s="200" t="s">
        <v>726</v>
      </c>
      <c r="E150" s="201" t="s">
        <v>623</v>
      </c>
      <c r="F150" s="202">
        <v>280</v>
      </c>
      <c r="G150" s="201"/>
      <c r="H150" s="201">
        <v>345</v>
      </c>
      <c r="I150" s="203">
        <v>345</v>
      </c>
      <c r="J150" s="204" t="s">
        <v>625</v>
      </c>
      <c r="K150" s="205">
        <f t="shared" ref="K150:K155" si="26">H150-F150</f>
        <v>65</v>
      </c>
      <c r="L150" s="206">
        <f t="shared" ref="L150:L151" si="27">K150/F150</f>
        <v>0.23214285714285715</v>
      </c>
      <c r="M150" s="201" t="s">
        <v>591</v>
      </c>
      <c r="N150" s="207">
        <v>42814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8">
        <v>72</v>
      </c>
      <c r="B151" s="199">
        <v>42657</v>
      </c>
      <c r="C151" s="199"/>
      <c r="D151" s="200" t="s">
        <v>727</v>
      </c>
      <c r="E151" s="201" t="s">
        <v>623</v>
      </c>
      <c r="F151" s="202">
        <v>245</v>
      </c>
      <c r="G151" s="201"/>
      <c r="H151" s="201">
        <v>325.5</v>
      </c>
      <c r="I151" s="203">
        <v>330</v>
      </c>
      <c r="J151" s="204" t="s">
        <v>728</v>
      </c>
      <c r="K151" s="205">
        <f t="shared" si="26"/>
        <v>80.5</v>
      </c>
      <c r="L151" s="206">
        <f t="shared" si="27"/>
        <v>0.32857142857142857</v>
      </c>
      <c r="M151" s="201" t="s">
        <v>591</v>
      </c>
      <c r="N151" s="207">
        <v>42769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8">
        <v>73</v>
      </c>
      <c r="B152" s="199">
        <v>42660</v>
      </c>
      <c r="C152" s="199"/>
      <c r="D152" s="200" t="s">
        <v>347</v>
      </c>
      <c r="E152" s="201" t="s">
        <v>623</v>
      </c>
      <c r="F152" s="202">
        <v>125</v>
      </c>
      <c r="G152" s="201"/>
      <c r="H152" s="201">
        <v>160</v>
      </c>
      <c r="I152" s="203">
        <v>160</v>
      </c>
      <c r="J152" s="204" t="s">
        <v>681</v>
      </c>
      <c r="K152" s="205">
        <f t="shared" si="26"/>
        <v>35</v>
      </c>
      <c r="L152" s="206">
        <v>0.28000000000000003</v>
      </c>
      <c r="M152" s="201" t="s">
        <v>591</v>
      </c>
      <c r="N152" s="207">
        <v>42803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8">
        <v>74</v>
      </c>
      <c r="B153" s="199">
        <v>42660</v>
      </c>
      <c r="C153" s="199"/>
      <c r="D153" s="200" t="s">
        <v>470</v>
      </c>
      <c r="E153" s="201" t="s">
        <v>623</v>
      </c>
      <c r="F153" s="202">
        <v>114</v>
      </c>
      <c r="G153" s="201"/>
      <c r="H153" s="201">
        <v>145</v>
      </c>
      <c r="I153" s="203">
        <v>145</v>
      </c>
      <c r="J153" s="204" t="s">
        <v>681</v>
      </c>
      <c r="K153" s="205">
        <f t="shared" si="26"/>
        <v>31</v>
      </c>
      <c r="L153" s="206">
        <f t="shared" ref="L153:L155" si="28">K153/F153</f>
        <v>0.27192982456140352</v>
      </c>
      <c r="M153" s="201" t="s">
        <v>591</v>
      </c>
      <c r="N153" s="207">
        <v>42859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8">
        <v>75</v>
      </c>
      <c r="B154" s="199">
        <v>42660</v>
      </c>
      <c r="C154" s="199"/>
      <c r="D154" s="200" t="s">
        <v>729</v>
      </c>
      <c r="E154" s="201" t="s">
        <v>623</v>
      </c>
      <c r="F154" s="202">
        <v>212</v>
      </c>
      <c r="G154" s="201"/>
      <c r="H154" s="201">
        <v>280</v>
      </c>
      <c r="I154" s="203">
        <v>276</v>
      </c>
      <c r="J154" s="204" t="s">
        <v>730</v>
      </c>
      <c r="K154" s="205">
        <f t="shared" si="26"/>
        <v>68</v>
      </c>
      <c r="L154" s="206">
        <f t="shared" si="28"/>
        <v>0.32075471698113206</v>
      </c>
      <c r="M154" s="201" t="s">
        <v>591</v>
      </c>
      <c r="N154" s="207">
        <v>42858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76</v>
      </c>
      <c r="B155" s="199">
        <v>42678</v>
      </c>
      <c r="C155" s="199"/>
      <c r="D155" s="200" t="s">
        <v>458</v>
      </c>
      <c r="E155" s="201" t="s">
        <v>623</v>
      </c>
      <c r="F155" s="202">
        <v>155</v>
      </c>
      <c r="G155" s="201"/>
      <c r="H155" s="201">
        <v>210</v>
      </c>
      <c r="I155" s="203">
        <v>210</v>
      </c>
      <c r="J155" s="204" t="s">
        <v>731</v>
      </c>
      <c r="K155" s="205">
        <f t="shared" si="26"/>
        <v>55</v>
      </c>
      <c r="L155" s="206">
        <f t="shared" si="28"/>
        <v>0.35483870967741937</v>
      </c>
      <c r="M155" s="201" t="s">
        <v>591</v>
      </c>
      <c r="N155" s="207">
        <v>42944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8">
        <v>77</v>
      </c>
      <c r="B156" s="209">
        <v>42710</v>
      </c>
      <c r="C156" s="209"/>
      <c r="D156" s="210" t="s">
        <v>732</v>
      </c>
      <c r="E156" s="211" t="s">
        <v>623</v>
      </c>
      <c r="F156" s="212">
        <v>150.5</v>
      </c>
      <c r="G156" s="212"/>
      <c r="H156" s="213">
        <v>72.5</v>
      </c>
      <c r="I156" s="213">
        <v>174</v>
      </c>
      <c r="J156" s="214" t="s">
        <v>733</v>
      </c>
      <c r="K156" s="215">
        <v>-78</v>
      </c>
      <c r="L156" s="216">
        <v>-0.51827242524916906</v>
      </c>
      <c r="M156" s="212" t="s">
        <v>604</v>
      </c>
      <c r="N156" s="209">
        <v>43333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78</v>
      </c>
      <c r="B157" s="199">
        <v>42712</v>
      </c>
      <c r="C157" s="199"/>
      <c r="D157" s="200" t="s">
        <v>734</v>
      </c>
      <c r="E157" s="201" t="s">
        <v>623</v>
      </c>
      <c r="F157" s="202">
        <v>380</v>
      </c>
      <c r="G157" s="201"/>
      <c r="H157" s="201">
        <v>478</v>
      </c>
      <c r="I157" s="203">
        <v>468</v>
      </c>
      <c r="J157" s="204" t="s">
        <v>681</v>
      </c>
      <c r="K157" s="205">
        <f t="shared" ref="K157:K159" si="29">H157-F157</f>
        <v>98</v>
      </c>
      <c r="L157" s="206">
        <f t="shared" ref="L157:L159" si="30">K157/F157</f>
        <v>0.25789473684210529</v>
      </c>
      <c r="M157" s="201" t="s">
        <v>591</v>
      </c>
      <c r="N157" s="207">
        <v>43025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8">
        <v>79</v>
      </c>
      <c r="B158" s="199">
        <v>42734</v>
      </c>
      <c r="C158" s="199"/>
      <c r="D158" s="200" t="s">
        <v>109</v>
      </c>
      <c r="E158" s="201" t="s">
        <v>623</v>
      </c>
      <c r="F158" s="202">
        <v>305</v>
      </c>
      <c r="G158" s="201"/>
      <c r="H158" s="201">
        <v>375</v>
      </c>
      <c r="I158" s="203">
        <v>375</v>
      </c>
      <c r="J158" s="204" t="s">
        <v>681</v>
      </c>
      <c r="K158" s="205">
        <f t="shared" si="29"/>
        <v>70</v>
      </c>
      <c r="L158" s="206">
        <f t="shared" si="30"/>
        <v>0.22950819672131148</v>
      </c>
      <c r="M158" s="201" t="s">
        <v>591</v>
      </c>
      <c r="N158" s="207">
        <v>42768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80</v>
      </c>
      <c r="B159" s="199">
        <v>42739</v>
      </c>
      <c r="C159" s="199"/>
      <c r="D159" s="200" t="s">
        <v>95</v>
      </c>
      <c r="E159" s="201" t="s">
        <v>623</v>
      </c>
      <c r="F159" s="202">
        <v>99.5</v>
      </c>
      <c r="G159" s="201"/>
      <c r="H159" s="201">
        <v>158</v>
      </c>
      <c r="I159" s="203">
        <v>158</v>
      </c>
      <c r="J159" s="204" t="s">
        <v>681</v>
      </c>
      <c r="K159" s="205">
        <f t="shared" si="29"/>
        <v>58.5</v>
      </c>
      <c r="L159" s="206">
        <f t="shared" si="30"/>
        <v>0.5879396984924623</v>
      </c>
      <c r="M159" s="201" t="s">
        <v>591</v>
      </c>
      <c r="N159" s="207">
        <v>42898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8">
        <v>81</v>
      </c>
      <c r="B160" s="199">
        <v>42739</v>
      </c>
      <c r="C160" s="199"/>
      <c r="D160" s="200" t="s">
        <v>95</v>
      </c>
      <c r="E160" s="201" t="s">
        <v>623</v>
      </c>
      <c r="F160" s="202">
        <v>99.5</v>
      </c>
      <c r="G160" s="201"/>
      <c r="H160" s="201">
        <v>158</v>
      </c>
      <c r="I160" s="203">
        <v>158</v>
      </c>
      <c r="J160" s="204" t="s">
        <v>681</v>
      </c>
      <c r="K160" s="205">
        <v>58.5</v>
      </c>
      <c r="L160" s="206">
        <v>0.58793969849246197</v>
      </c>
      <c r="M160" s="201" t="s">
        <v>591</v>
      </c>
      <c r="N160" s="207">
        <v>42898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8">
        <v>82</v>
      </c>
      <c r="B161" s="199">
        <v>42786</v>
      </c>
      <c r="C161" s="199"/>
      <c r="D161" s="200" t="s">
        <v>186</v>
      </c>
      <c r="E161" s="201" t="s">
        <v>623</v>
      </c>
      <c r="F161" s="202">
        <v>140.5</v>
      </c>
      <c r="G161" s="201"/>
      <c r="H161" s="201">
        <v>220</v>
      </c>
      <c r="I161" s="203">
        <v>220</v>
      </c>
      <c r="J161" s="204" t="s">
        <v>681</v>
      </c>
      <c r="K161" s="205">
        <f>H161-F161</f>
        <v>79.5</v>
      </c>
      <c r="L161" s="206">
        <f>K161/F161</f>
        <v>0.5658362989323843</v>
      </c>
      <c r="M161" s="201" t="s">
        <v>591</v>
      </c>
      <c r="N161" s="207">
        <v>42864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83</v>
      </c>
      <c r="B162" s="199">
        <v>42786</v>
      </c>
      <c r="C162" s="199"/>
      <c r="D162" s="200" t="s">
        <v>735</v>
      </c>
      <c r="E162" s="201" t="s">
        <v>623</v>
      </c>
      <c r="F162" s="202">
        <v>202.5</v>
      </c>
      <c r="G162" s="201"/>
      <c r="H162" s="201">
        <v>234</v>
      </c>
      <c r="I162" s="203">
        <v>234</v>
      </c>
      <c r="J162" s="204" t="s">
        <v>681</v>
      </c>
      <c r="K162" s="205">
        <v>31.5</v>
      </c>
      <c r="L162" s="206">
        <v>0.155555555555556</v>
      </c>
      <c r="M162" s="201" t="s">
        <v>591</v>
      </c>
      <c r="N162" s="207">
        <v>42836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84</v>
      </c>
      <c r="B163" s="199">
        <v>42818</v>
      </c>
      <c r="C163" s="199"/>
      <c r="D163" s="200" t="s">
        <v>736</v>
      </c>
      <c r="E163" s="201" t="s">
        <v>623</v>
      </c>
      <c r="F163" s="202">
        <v>300.5</v>
      </c>
      <c r="G163" s="201"/>
      <c r="H163" s="201">
        <v>417.5</v>
      </c>
      <c r="I163" s="203">
        <v>420</v>
      </c>
      <c r="J163" s="204" t="s">
        <v>737</v>
      </c>
      <c r="K163" s="205">
        <f>H163-F163</f>
        <v>117</v>
      </c>
      <c r="L163" s="206">
        <f>K163/F163</f>
        <v>0.38935108153078202</v>
      </c>
      <c r="M163" s="201" t="s">
        <v>591</v>
      </c>
      <c r="N163" s="207">
        <v>43070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85</v>
      </c>
      <c r="B164" s="199">
        <v>42818</v>
      </c>
      <c r="C164" s="199"/>
      <c r="D164" s="200" t="s">
        <v>711</v>
      </c>
      <c r="E164" s="201" t="s">
        <v>623</v>
      </c>
      <c r="F164" s="202">
        <v>850</v>
      </c>
      <c r="G164" s="201"/>
      <c r="H164" s="201">
        <v>1042.5</v>
      </c>
      <c r="I164" s="203">
        <v>1023</v>
      </c>
      <c r="J164" s="204" t="s">
        <v>738</v>
      </c>
      <c r="K164" s="205">
        <v>192.5</v>
      </c>
      <c r="L164" s="206">
        <v>0.22647058823529401</v>
      </c>
      <c r="M164" s="201" t="s">
        <v>591</v>
      </c>
      <c r="N164" s="207">
        <v>42830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86</v>
      </c>
      <c r="B165" s="199">
        <v>42830</v>
      </c>
      <c r="C165" s="199"/>
      <c r="D165" s="200" t="s">
        <v>489</v>
      </c>
      <c r="E165" s="201" t="s">
        <v>623</v>
      </c>
      <c r="F165" s="202">
        <v>785</v>
      </c>
      <c r="G165" s="201"/>
      <c r="H165" s="201">
        <v>930</v>
      </c>
      <c r="I165" s="203">
        <v>920</v>
      </c>
      <c r="J165" s="204" t="s">
        <v>739</v>
      </c>
      <c r="K165" s="205">
        <f>H165-F165</f>
        <v>145</v>
      </c>
      <c r="L165" s="206">
        <f>K165/F165</f>
        <v>0.18471337579617833</v>
      </c>
      <c r="M165" s="201" t="s">
        <v>591</v>
      </c>
      <c r="N165" s="207">
        <v>42976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8">
        <v>87</v>
      </c>
      <c r="B166" s="209">
        <v>42831</v>
      </c>
      <c r="C166" s="209"/>
      <c r="D166" s="210" t="s">
        <v>740</v>
      </c>
      <c r="E166" s="211" t="s">
        <v>623</v>
      </c>
      <c r="F166" s="212">
        <v>40</v>
      </c>
      <c r="G166" s="212"/>
      <c r="H166" s="213">
        <v>13.1</v>
      </c>
      <c r="I166" s="213">
        <v>60</v>
      </c>
      <c r="J166" s="214" t="s">
        <v>741</v>
      </c>
      <c r="K166" s="215">
        <v>-26.9</v>
      </c>
      <c r="L166" s="216">
        <v>-0.67249999999999999</v>
      </c>
      <c r="M166" s="212" t="s">
        <v>604</v>
      </c>
      <c r="N166" s="209">
        <v>43138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88</v>
      </c>
      <c r="B167" s="199">
        <v>42837</v>
      </c>
      <c r="C167" s="199"/>
      <c r="D167" s="200" t="s">
        <v>94</v>
      </c>
      <c r="E167" s="201" t="s">
        <v>623</v>
      </c>
      <c r="F167" s="202">
        <v>289.5</v>
      </c>
      <c r="G167" s="201"/>
      <c r="H167" s="201">
        <v>354</v>
      </c>
      <c r="I167" s="203">
        <v>360</v>
      </c>
      <c r="J167" s="204" t="s">
        <v>742</v>
      </c>
      <c r="K167" s="205">
        <f t="shared" ref="K167:K175" si="31">H167-F167</f>
        <v>64.5</v>
      </c>
      <c r="L167" s="206">
        <f t="shared" ref="L167:L175" si="32">K167/F167</f>
        <v>0.22279792746113988</v>
      </c>
      <c r="M167" s="201" t="s">
        <v>591</v>
      </c>
      <c r="N167" s="207">
        <v>43040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8">
        <v>89</v>
      </c>
      <c r="B168" s="199">
        <v>42845</v>
      </c>
      <c r="C168" s="199"/>
      <c r="D168" s="200" t="s">
        <v>428</v>
      </c>
      <c r="E168" s="201" t="s">
        <v>623</v>
      </c>
      <c r="F168" s="202">
        <v>700</v>
      </c>
      <c r="G168" s="201"/>
      <c r="H168" s="201">
        <v>840</v>
      </c>
      <c r="I168" s="203">
        <v>840</v>
      </c>
      <c r="J168" s="204" t="s">
        <v>743</v>
      </c>
      <c r="K168" s="205">
        <f t="shared" si="31"/>
        <v>140</v>
      </c>
      <c r="L168" s="206">
        <f t="shared" si="32"/>
        <v>0.2</v>
      </c>
      <c r="M168" s="201" t="s">
        <v>591</v>
      </c>
      <c r="N168" s="207">
        <v>42893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8">
        <v>90</v>
      </c>
      <c r="B169" s="199">
        <v>42887</v>
      </c>
      <c r="C169" s="199"/>
      <c r="D169" s="200" t="s">
        <v>744</v>
      </c>
      <c r="E169" s="201" t="s">
        <v>623</v>
      </c>
      <c r="F169" s="202">
        <v>130</v>
      </c>
      <c r="G169" s="201"/>
      <c r="H169" s="201">
        <v>144.25</v>
      </c>
      <c r="I169" s="203">
        <v>170</v>
      </c>
      <c r="J169" s="204" t="s">
        <v>745</v>
      </c>
      <c r="K169" s="205">
        <f t="shared" si="31"/>
        <v>14.25</v>
      </c>
      <c r="L169" s="206">
        <f t="shared" si="32"/>
        <v>0.10961538461538461</v>
      </c>
      <c r="M169" s="201" t="s">
        <v>591</v>
      </c>
      <c r="N169" s="207">
        <v>43675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91</v>
      </c>
      <c r="B170" s="199">
        <v>42901</v>
      </c>
      <c r="C170" s="199"/>
      <c r="D170" s="200" t="s">
        <v>746</v>
      </c>
      <c r="E170" s="201" t="s">
        <v>623</v>
      </c>
      <c r="F170" s="202">
        <v>214.5</v>
      </c>
      <c r="G170" s="201"/>
      <c r="H170" s="201">
        <v>262</v>
      </c>
      <c r="I170" s="203">
        <v>262</v>
      </c>
      <c r="J170" s="204" t="s">
        <v>747</v>
      </c>
      <c r="K170" s="205">
        <f t="shared" si="31"/>
        <v>47.5</v>
      </c>
      <c r="L170" s="206">
        <f t="shared" si="32"/>
        <v>0.22144522144522144</v>
      </c>
      <c r="M170" s="201" t="s">
        <v>591</v>
      </c>
      <c r="N170" s="207">
        <v>42977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29">
        <v>92</v>
      </c>
      <c r="B171" s="230">
        <v>42933</v>
      </c>
      <c r="C171" s="230"/>
      <c r="D171" s="231" t="s">
        <v>748</v>
      </c>
      <c r="E171" s="232" t="s">
        <v>623</v>
      </c>
      <c r="F171" s="233">
        <v>370</v>
      </c>
      <c r="G171" s="232"/>
      <c r="H171" s="232">
        <v>447.5</v>
      </c>
      <c r="I171" s="234">
        <v>450</v>
      </c>
      <c r="J171" s="235" t="s">
        <v>681</v>
      </c>
      <c r="K171" s="205">
        <f t="shared" si="31"/>
        <v>77.5</v>
      </c>
      <c r="L171" s="236">
        <f t="shared" si="32"/>
        <v>0.20945945945945946</v>
      </c>
      <c r="M171" s="232" t="s">
        <v>591</v>
      </c>
      <c r="N171" s="237">
        <v>43035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29">
        <v>93</v>
      </c>
      <c r="B172" s="230">
        <v>42943</v>
      </c>
      <c r="C172" s="230"/>
      <c r="D172" s="231" t="s">
        <v>184</v>
      </c>
      <c r="E172" s="232" t="s">
        <v>623</v>
      </c>
      <c r="F172" s="233">
        <v>657.5</v>
      </c>
      <c r="G172" s="232"/>
      <c r="H172" s="232">
        <v>825</v>
      </c>
      <c r="I172" s="234">
        <v>820</v>
      </c>
      <c r="J172" s="235" t="s">
        <v>681</v>
      </c>
      <c r="K172" s="205">
        <f t="shared" si="31"/>
        <v>167.5</v>
      </c>
      <c r="L172" s="236">
        <f t="shared" si="32"/>
        <v>0.25475285171102663</v>
      </c>
      <c r="M172" s="232" t="s">
        <v>591</v>
      </c>
      <c r="N172" s="237">
        <v>43090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94</v>
      </c>
      <c r="B173" s="199">
        <v>42964</v>
      </c>
      <c r="C173" s="199"/>
      <c r="D173" s="200" t="s">
        <v>363</v>
      </c>
      <c r="E173" s="201" t="s">
        <v>623</v>
      </c>
      <c r="F173" s="202">
        <v>605</v>
      </c>
      <c r="G173" s="201"/>
      <c r="H173" s="201">
        <v>750</v>
      </c>
      <c r="I173" s="203">
        <v>750</v>
      </c>
      <c r="J173" s="204" t="s">
        <v>739</v>
      </c>
      <c r="K173" s="205">
        <f t="shared" si="31"/>
        <v>145</v>
      </c>
      <c r="L173" s="206">
        <f t="shared" si="32"/>
        <v>0.23966942148760331</v>
      </c>
      <c r="M173" s="201" t="s">
        <v>591</v>
      </c>
      <c r="N173" s="207">
        <v>43027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8">
        <v>95</v>
      </c>
      <c r="B174" s="209">
        <v>42979</v>
      </c>
      <c r="C174" s="209"/>
      <c r="D174" s="217" t="s">
        <v>749</v>
      </c>
      <c r="E174" s="212" t="s">
        <v>623</v>
      </c>
      <c r="F174" s="212">
        <v>255</v>
      </c>
      <c r="G174" s="213"/>
      <c r="H174" s="213">
        <v>217.25</v>
      </c>
      <c r="I174" s="213">
        <v>320</v>
      </c>
      <c r="J174" s="214" t="s">
        <v>750</v>
      </c>
      <c r="K174" s="215">
        <f t="shared" si="31"/>
        <v>-37.75</v>
      </c>
      <c r="L174" s="218">
        <f t="shared" si="32"/>
        <v>-0.14803921568627451</v>
      </c>
      <c r="M174" s="212" t="s">
        <v>604</v>
      </c>
      <c r="N174" s="209">
        <v>43661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8">
        <v>96</v>
      </c>
      <c r="B175" s="199">
        <v>42997</v>
      </c>
      <c r="C175" s="199"/>
      <c r="D175" s="200" t="s">
        <v>751</v>
      </c>
      <c r="E175" s="201" t="s">
        <v>623</v>
      </c>
      <c r="F175" s="202">
        <v>215</v>
      </c>
      <c r="G175" s="201"/>
      <c r="H175" s="201">
        <v>258</v>
      </c>
      <c r="I175" s="203">
        <v>258</v>
      </c>
      <c r="J175" s="204" t="s">
        <v>681</v>
      </c>
      <c r="K175" s="205">
        <f t="shared" si="31"/>
        <v>43</v>
      </c>
      <c r="L175" s="206">
        <f t="shared" si="32"/>
        <v>0.2</v>
      </c>
      <c r="M175" s="201" t="s">
        <v>591</v>
      </c>
      <c r="N175" s="207">
        <v>43040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8">
        <v>97</v>
      </c>
      <c r="B176" s="199">
        <v>42997</v>
      </c>
      <c r="C176" s="199"/>
      <c r="D176" s="200" t="s">
        <v>751</v>
      </c>
      <c r="E176" s="201" t="s">
        <v>623</v>
      </c>
      <c r="F176" s="202">
        <v>215</v>
      </c>
      <c r="G176" s="201"/>
      <c r="H176" s="201">
        <v>258</v>
      </c>
      <c r="I176" s="203">
        <v>258</v>
      </c>
      <c r="J176" s="235" t="s">
        <v>681</v>
      </c>
      <c r="K176" s="205">
        <v>43</v>
      </c>
      <c r="L176" s="206">
        <v>0.2</v>
      </c>
      <c r="M176" s="201" t="s">
        <v>591</v>
      </c>
      <c r="N176" s="207">
        <v>43040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29">
        <v>98</v>
      </c>
      <c r="B177" s="230">
        <v>42998</v>
      </c>
      <c r="C177" s="230"/>
      <c r="D177" s="231" t="s">
        <v>752</v>
      </c>
      <c r="E177" s="232" t="s">
        <v>623</v>
      </c>
      <c r="F177" s="202">
        <v>75</v>
      </c>
      <c r="G177" s="232"/>
      <c r="H177" s="232">
        <v>90</v>
      </c>
      <c r="I177" s="234">
        <v>90</v>
      </c>
      <c r="J177" s="204" t="s">
        <v>753</v>
      </c>
      <c r="K177" s="205">
        <f t="shared" ref="K177:K182" si="33">H177-F177</f>
        <v>15</v>
      </c>
      <c r="L177" s="206">
        <f t="shared" ref="L177:L182" si="34">K177/F177</f>
        <v>0.2</v>
      </c>
      <c r="M177" s="201" t="s">
        <v>591</v>
      </c>
      <c r="N177" s="207">
        <v>43019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29">
        <v>99</v>
      </c>
      <c r="B178" s="230">
        <v>43011</v>
      </c>
      <c r="C178" s="230"/>
      <c r="D178" s="231" t="s">
        <v>606</v>
      </c>
      <c r="E178" s="232" t="s">
        <v>623</v>
      </c>
      <c r="F178" s="233">
        <v>315</v>
      </c>
      <c r="G178" s="232"/>
      <c r="H178" s="232">
        <v>392</v>
      </c>
      <c r="I178" s="234">
        <v>384</v>
      </c>
      <c r="J178" s="235" t="s">
        <v>754</v>
      </c>
      <c r="K178" s="205">
        <f t="shared" si="33"/>
        <v>77</v>
      </c>
      <c r="L178" s="236">
        <f t="shared" si="34"/>
        <v>0.24444444444444444</v>
      </c>
      <c r="M178" s="232" t="s">
        <v>591</v>
      </c>
      <c r="N178" s="237">
        <v>43017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29">
        <v>100</v>
      </c>
      <c r="B179" s="230">
        <v>43013</v>
      </c>
      <c r="C179" s="230"/>
      <c r="D179" s="231" t="s">
        <v>463</v>
      </c>
      <c r="E179" s="232" t="s">
        <v>623</v>
      </c>
      <c r="F179" s="233">
        <v>145</v>
      </c>
      <c r="G179" s="232"/>
      <c r="H179" s="232">
        <v>179</v>
      </c>
      <c r="I179" s="234">
        <v>180</v>
      </c>
      <c r="J179" s="235" t="s">
        <v>755</v>
      </c>
      <c r="K179" s="205">
        <f t="shared" si="33"/>
        <v>34</v>
      </c>
      <c r="L179" s="236">
        <f t="shared" si="34"/>
        <v>0.23448275862068965</v>
      </c>
      <c r="M179" s="232" t="s">
        <v>591</v>
      </c>
      <c r="N179" s="237">
        <v>43025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29">
        <v>101</v>
      </c>
      <c r="B180" s="230">
        <v>43014</v>
      </c>
      <c r="C180" s="230"/>
      <c r="D180" s="231" t="s">
        <v>337</v>
      </c>
      <c r="E180" s="232" t="s">
        <v>623</v>
      </c>
      <c r="F180" s="233">
        <v>256</v>
      </c>
      <c r="G180" s="232"/>
      <c r="H180" s="232">
        <v>323</v>
      </c>
      <c r="I180" s="234">
        <v>320</v>
      </c>
      <c r="J180" s="235" t="s">
        <v>681</v>
      </c>
      <c r="K180" s="205">
        <f t="shared" si="33"/>
        <v>67</v>
      </c>
      <c r="L180" s="236">
        <f t="shared" si="34"/>
        <v>0.26171875</v>
      </c>
      <c r="M180" s="232" t="s">
        <v>591</v>
      </c>
      <c r="N180" s="237">
        <v>43067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9">
        <v>102</v>
      </c>
      <c r="B181" s="230">
        <v>43017</v>
      </c>
      <c r="C181" s="230"/>
      <c r="D181" s="231" t="s">
        <v>353</v>
      </c>
      <c r="E181" s="232" t="s">
        <v>623</v>
      </c>
      <c r="F181" s="233">
        <v>137.5</v>
      </c>
      <c r="G181" s="232"/>
      <c r="H181" s="232">
        <v>184</v>
      </c>
      <c r="I181" s="234">
        <v>183</v>
      </c>
      <c r="J181" s="235" t="s">
        <v>756</v>
      </c>
      <c r="K181" s="205">
        <f t="shared" si="33"/>
        <v>46.5</v>
      </c>
      <c r="L181" s="236">
        <f t="shared" si="34"/>
        <v>0.33818181818181819</v>
      </c>
      <c r="M181" s="232" t="s">
        <v>591</v>
      </c>
      <c r="N181" s="237">
        <v>43108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29">
        <v>103</v>
      </c>
      <c r="B182" s="230">
        <v>43018</v>
      </c>
      <c r="C182" s="230"/>
      <c r="D182" s="231" t="s">
        <v>757</v>
      </c>
      <c r="E182" s="232" t="s">
        <v>623</v>
      </c>
      <c r="F182" s="233">
        <v>125.5</v>
      </c>
      <c r="G182" s="232"/>
      <c r="H182" s="232">
        <v>158</v>
      </c>
      <c r="I182" s="234">
        <v>155</v>
      </c>
      <c r="J182" s="235" t="s">
        <v>758</v>
      </c>
      <c r="K182" s="205">
        <f t="shared" si="33"/>
        <v>32.5</v>
      </c>
      <c r="L182" s="236">
        <f t="shared" si="34"/>
        <v>0.25896414342629481</v>
      </c>
      <c r="M182" s="232" t="s">
        <v>591</v>
      </c>
      <c r="N182" s="237">
        <v>43067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29">
        <v>104</v>
      </c>
      <c r="B183" s="230">
        <v>43018</v>
      </c>
      <c r="C183" s="230"/>
      <c r="D183" s="231" t="s">
        <v>759</v>
      </c>
      <c r="E183" s="232" t="s">
        <v>623</v>
      </c>
      <c r="F183" s="233">
        <v>895</v>
      </c>
      <c r="G183" s="232"/>
      <c r="H183" s="232">
        <v>1122.5</v>
      </c>
      <c r="I183" s="234">
        <v>1078</v>
      </c>
      <c r="J183" s="235" t="s">
        <v>760</v>
      </c>
      <c r="K183" s="205">
        <v>227.5</v>
      </c>
      <c r="L183" s="236">
        <v>0.25418994413407803</v>
      </c>
      <c r="M183" s="232" t="s">
        <v>591</v>
      </c>
      <c r="N183" s="237">
        <v>43117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29">
        <v>105</v>
      </c>
      <c r="B184" s="230">
        <v>43020</v>
      </c>
      <c r="C184" s="230"/>
      <c r="D184" s="231" t="s">
        <v>346</v>
      </c>
      <c r="E184" s="232" t="s">
        <v>623</v>
      </c>
      <c r="F184" s="233">
        <v>525</v>
      </c>
      <c r="G184" s="232"/>
      <c r="H184" s="232">
        <v>629</v>
      </c>
      <c r="I184" s="234">
        <v>629</v>
      </c>
      <c r="J184" s="235" t="s">
        <v>681</v>
      </c>
      <c r="K184" s="205">
        <v>104</v>
      </c>
      <c r="L184" s="236">
        <v>0.19809523809523799</v>
      </c>
      <c r="M184" s="232" t="s">
        <v>591</v>
      </c>
      <c r="N184" s="237">
        <v>43119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9">
        <v>106</v>
      </c>
      <c r="B185" s="230">
        <v>43046</v>
      </c>
      <c r="C185" s="230"/>
      <c r="D185" s="231" t="s">
        <v>388</v>
      </c>
      <c r="E185" s="232" t="s">
        <v>623</v>
      </c>
      <c r="F185" s="233">
        <v>740</v>
      </c>
      <c r="G185" s="232"/>
      <c r="H185" s="232">
        <v>892.5</v>
      </c>
      <c r="I185" s="234">
        <v>900</v>
      </c>
      <c r="J185" s="235" t="s">
        <v>761</v>
      </c>
      <c r="K185" s="205">
        <f t="shared" ref="K185:K187" si="35">H185-F185</f>
        <v>152.5</v>
      </c>
      <c r="L185" s="236">
        <f t="shared" ref="L185:L187" si="36">K185/F185</f>
        <v>0.20608108108108109</v>
      </c>
      <c r="M185" s="232" t="s">
        <v>591</v>
      </c>
      <c r="N185" s="237">
        <v>43052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107</v>
      </c>
      <c r="B186" s="199">
        <v>43073</v>
      </c>
      <c r="C186" s="199"/>
      <c r="D186" s="200" t="s">
        <v>762</v>
      </c>
      <c r="E186" s="201" t="s">
        <v>623</v>
      </c>
      <c r="F186" s="202">
        <v>118.5</v>
      </c>
      <c r="G186" s="201"/>
      <c r="H186" s="201">
        <v>143.5</v>
      </c>
      <c r="I186" s="203">
        <v>145</v>
      </c>
      <c r="J186" s="204" t="s">
        <v>613</v>
      </c>
      <c r="K186" s="205">
        <f t="shared" si="35"/>
        <v>25</v>
      </c>
      <c r="L186" s="206">
        <f t="shared" si="36"/>
        <v>0.2109704641350211</v>
      </c>
      <c r="M186" s="201" t="s">
        <v>591</v>
      </c>
      <c r="N186" s="207">
        <v>43097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8">
        <v>108</v>
      </c>
      <c r="B187" s="209">
        <v>43090</v>
      </c>
      <c r="C187" s="209"/>
      <c r="D187" s="210" t="s">
        <v>434</v>
      </c>
      <c r="E187" s="211" t="s">
        <v>623</v>
      </c>
      <c r="F187" s="212">
        <v>715</v>
      </c>
      <c r="G187" s="212"/>
      <c r="H187" s="213">
        <v>500</v>
      </c>
      <c r="I187" s="213">
        <v>872</v>
      </c>
      <c r="J187" s="214" t="s">
        <v>763</v>
      </c>
      <c r="K187" s="215">
        <f t="shared" si="35"/>
        <v>-215</v>
      </c>
      <c r="L187" s="216">
        <f t="shared" si="36"/>
        <v>-0.30069930069930068</v>
      </c>
      <c r="M187" s="212" t="s">
        <v>604</v>
      </c>
      <c r="N187" s="209">
        <v>43670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109</v>
      </c>
      <c r="B188" s="199">
        <v>43098</v>
      </c>
      <c r="C188" s="199"/>
      <c r="D188" s="200" t="s">
        <v>606</v>
      </c>
      <c r="E188" s="201" t="s">
        <v>623</v>
      </c>
      <c r="F188" s="202">
        <v>435</v>
      </c>
      <c r="G188" s="201"/>
      <c r="H188" s="201">
        <v>542.5</v>
      </c>
      <c r="I188" s="203">
        <v>539</v>
      </c>
      <c r="J188" s="204" t="s">
        <v>681</v>
      </c>
      <c r="K188" s="205">
        <v>107.5</v>
      </c>
      <c r="L188" s="206">
        <v>0.247126436781609</v>
      </c>
      <c r="M188" s="201" t="s">
        <v>591</v>
      </c>
      <c r="N188" s="207">
        <v>43206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110</v>
      </c>
      <c r="B189" s="199">
        <v>43098</v>
      </c>
      <c r="C189" s="199"/>
      <c r="D189" s="200" t="s">
        <v>563</v>
      </c>
      <c r="E189" s="201" t="s">
        <v>623</v>
      </c>
      <c r="F189" s="202">
        <v>885</v>
      </c>
      <c r="G189" s="201"/>
      <c r="H189" s="201">
        <v>1090</v>
      </c>
      <c r="I189" s="203">
        <v>1084</v>
      </c>
      <c r="J189" s="204" t="s">
        <v>681</v>
      </c>
      <c r="K189" s="205">
        <v>205</v>
      </c>
      <c r="L189" s="206">
        <v>0.23163841807909599</v>
      </c>
      <c r="M189" s="201" t="s">
        <v>591</v>
      </c>
      <c r="N189" s="207">
        <v>43213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38">
        <v>111</v>
      </c>
      <c r="B190" s="239">
        <v>43192</v>
      </c>
      <c r="C190" s="239"/>
      <c r="D190" s="217" t="s">
        <v>764</v>
      </c>
      <c r="E190" s="212" t="s">
        <v>623</v>
      </c>
      <c r="F190" s="240">
        <v>478.5</v>
      </c>
      <c r="G190" s="212"/>
      <c r="H190" s="212">
        <v>442</v>
      </c>
      <c r="I190" s="213">
        <v>613</v>
      </c>
      <c r="J190" s="214" t="s">
        <v>765</v>
      </c>
      <c r="K190" s="215">
        <f t="shared" ref="K190:K193" si="37">H190-F190</f>
        <v>-36.5</v>
      </c>
      <c r="L190" s="216">
        <f t="shared" ref="L190:L193" si="38">K190/F190</f>
        <v>-7.6280041797283177E-2</v>
      </c>
      <c r="M190" s="212" t="s">
        <v>604</v>
      </c>
      <c r="N190" s="209">
        <v>43762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8">
        <v>112</v>
      </c>
      <c r="B191" s="209">
        <v>43194</v>
      </c>
      <c r="C191" s="209"/>
      <c r="D191" s="210" t="s">
        <v>766</v>
      </c>
      <c r="E191" s="211" t="s">
        <v>623</v>
      </c>
      <c r="F191" s="212">
        <f>141.5-7.3</f>
        <v>134.19999999999999</v>
      </c>
      <c r="G191" s="212"/>
      <c r="H191" s="213">
        <v>77</v>
      </c>
      <c r="I191" s="213">
        <v>180</v>
      </c>
      <c r="J191" s="214" t="s">
        <v>767</v>
      </c>
      <c r="K191" s="215">
        <f t="shared" si="37"/>
        <v>-57.199999999999989</v>
      </c>
      <c r="L191" s="216">
        <f t="shared" si="38"/>
        <v>-0.42622950819672129</v>
      </c>
      <c r="M191" s="212" t="s">
        <v>604</v>
      </c>
      <c r="N191" s="209">
        <v>43522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8">
        <v>113</v>
      </c>
      <c r="B192" s="209">
        <v>43209</v>
      </c>
      <c r="C192" s="209"/>
      <c r="D192" s="210" t="s">
        <v>768</v>
      </c>
      <c r="E192" s="211" t="s">
        <v>623</v>
      </c>
      <c r="F192" s="212">
        <v>430</v>
      </c>
      <c r="G192" s="212"/>
      <c r="H192" s="213">
        <v>220</v>
      </c>
      <c r="I192" s="213">
        <v>537</v>
      </c>
      <c r="J192" s="214" t="s">
        <v>769</v>
      </c>
      <c r="K192" s="215">
        <f t="shared" si="37"/>
        <v>-210</v>
      </c>
      <c r="L192" s="216">
        <f t="shared" si="38"/>
        <v>-0.48837209302325579</v>
      </c>
      <c r="M192" s="212" t="s">
        <v>604</v>
      </c>
      <c r="N192" s="209">
        <v>43252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9">
        <v>114</v>
      </c>
      <c r="B193" s="230">
        <v>43220</v>
      </c>
      <c r="C193" s="230"/>
      <c r="D193" s="231" t="s">
        <v>389</v>
      </c>
      <c r="E193" s="232" t="s">
        <v>623</v>
      </c>
      <c r="F193" s="232">
        <v>153.5</v>
      </c>
      <c r="G193" s="232"/>
      <c r="H193" s="232">
        <v>196</v>
      </c>
      <c r="I193" s="234">
        <v>196</v>
      </c>
      <c r="J193" s="204" t="s">
        <v>770</v>
      </c>
      <c r="K193" s="205">
        <f t="shared" si="37"/>
        <v>42.5</v>
      </c>
      <c r="L193" s="206">
        <f t="shared" si="38"/>
        <v>0.27687296416938112</v>
      </c>
      <c r="M193" s="201" t="s">
        <v>591</v>
      </c>
      <c r="N193" s="207">
        <v>43605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8">
        <v>115</v>
      </c>
      <c r="B194" s="209">
        <v>43306</v>
      </c>
      <c r="C194" s="209"/>
      <c r="D194" s="210" t="s">
        <v>740</v>
      </c>
      <c r="E194" s="211" t="s">
        <v>623</v>
      </c>
      <c r="F194" s="212">
        <v>27.5</v>
      </c>
      <c r="G194" s="212"/>
      <c r="H194" s="213">
        <v>13.1</v>
      </c>
      <c r="I194" s="213">
        <v>60</v>
      </c>
      <c r="J194" s="214" t="s">
        <v>771</v>
      </c>
      <c r="K194" s="215">
        <v>-14.4</v>
      </c>
      <c r="L194" s="216">
        <v>-0.52363636363636401</v>
      </c>
      <c r="M194" s="212" t="s">
        <v>604</v>
      </c>
      <c r="N194" s="209">
        <v>43138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38">
        <v>116</v>
      </c>
      <c r="B195" s="239">
        <v>43318</v>
      </c>
      <c r="C195" s="239"/>
      <c r="D195" s="217" t="s">
        <v>772</v>
      </c>
      <c r="E195" s="212" t="s">
        <v>623</v>
      </c>
      <c r="F195" s="212">
        <v>148.5</v>
      </c>
      <c r="G195" s="212"/>
      <c r="H195" s="212">
        <v>102</v>
      </c>
      <c r="I195" s="213">
        <v>182</v>
      </c>
      <c r="J195" s="214" t="s">
        <v>773</v>
      </c>
      <c r="K195" s="215">
        <f>H195-F195</f>
        <v>-46.5</v>
      </c>
      <c r="L195" s="216">
        <f>K195/F195</f>
        <v>-0.31313131313131315</v>
      </c>
      <c r="M195" s="212" t="s">
        <v>604</v>
      </c>
      <c r="N195" s="209">
        <v>43661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117</v>
      </c>
      <c r="B196" s="199">
        <v>43335</v>
      </c>
      <c r="C196" s="199"/>
      <c r="D196" s="200" t="s">
        <v>774</v>
      </c>
      <c r="E196" s="201" t="s">
        <v>623</v>
      </c>
      <c r="F196" s="232">
        <v>285</v>
      </c>
      <c r="G196" s="201"/>
      <c r="H196" s="201">
        <v>355</v>
      </c>
      <c r="I196" s="203">
        <v>364</v>
      </c>
      <c r="J196" s="204" t="s">
        <v>775</v>
      </c>
      <c r="K196" s="205">
        <v>70</v>
      </c>
      <c r="L196" s="206">
        <v>0.24561403508771901</v>
      </c>
      <c r="M196" s="201" t="s">
        <v>591</v>
      </c>
      <c r="N196" s="207">
        <v>43455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118</v>
      </c>
      <c r="B197" s="199">
        <v>43341</v>
      </c>
      <c r="C197" s="199"/>
      <c r="D197" s="200" t="s">
        <v>377</v>
      </c>
      <c r="E197" s="201" t="s">
        <v>623</v>
      </c>
      <c r="F197" s="232">
        <v>525</v>
      </c>
      <c r="G197" s="201"/>
      <c r="H197" s="201">
        <v>585</v>
      </c>
      <c r="I197" s="203">
        <v>635</v>
      </c>
      <c r="J197" s="204" t="s">
        <v>776</v>
      </c>
      <c r="K197" s="205">
        <f t="shared" ref="K197:K214" si="39">H197-F197</f>
        <v>60</v>
      </c>
      <c r="L197" s="206">
        <f t="shared" ref="L197:L214" si="40">K197/F197</f>
        <v>0.11428571428571428</v>
      </c>
      <c r="M197" s="201" t="s">
        <v>591</v>
      </c>
      <c r="N197" s="207">
        <v>43662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119</v>
      </c>
      <c r="B198" s="199">
        <v>43395</v>
      </c>
      <c r="C198" s="199"/>
      <c r="D198" s="200" t="s">
        <v>363</v>
      </c>
      <c r="E198" s="201" t="s">
        <v>623</v>
      </c>
      <c r="F198" s="232">
        <v>475</v>
      </c>
      <c r="G198" s="201"/>
      <c r="H198" s="201">
        <v>574</v>
      </c>
      <c r="I198" s="203">
        <v>570</v>
      </c>
      <c r="J198" s="204" t="s">
        <v>681</v>
      </c>
      <c r="K198" s="205">
        <f t="shared" si="39"/>
        <v>99</v>
      </c>
      <c r="L198" s="206">
        <f t="shared" si="40"/>
        <v>0.20842105263157895</v>
      </c>
      <c r="M198" s="201" t="s">
        <v>591</v>
      </c>
      <c r="N198" s="207">
        <v>43403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9">
        <v>120</v>
      </c>
      <c r="B199" s="230">
        <v>43397</v>
      </c>
      <c r="C199" s="230"/>
      <c r="D199" s="231" t="s">
        <v>384</v>
      </c>
      <c r="E199" s="232" t="s">
        <v>623</v>
      </c>
      <c r="F199" s="232">
        <v>707.5</v>
      </c>
      <c r="G199" s="232"/>
      <c r="H199" s="232">
        <v>872</v>
      </c>
      <c r="I199" s="234">
        <v>872</v>
      </c>
      <c r="J199" s="235" t="s">
        <v>681</v>
      </c>
      <c r="K199" s="205">
        <f t="shared" si="39"/>
        <v>164.5</v>
      </c>
      <c r="L199" s="236">
        <f t="shared" si="40"/>
        <v>0.23250883392226149</v>
      </c>
      <c r="M199" s="232" t="s">
        <v>591</v>
      </c>
      <c r="N199" s="237">
        <v>43482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9">
        <v>121</v>
      </c>
      <c r="B200" s="230">
        <v>43398</v>
      </c>
      <c r="C200" s="230"/>
      <c r="D200" s="231" t="s">
        <v>777</v>
      </c>
      <c r="E200" s="232" t="s">
        <v>623</v>
      </c>
      <c r="F200" s="232">
        <v>162</v>
      </c>
      <c r="G200" s="232"/>
      <c r="H200" s="232">
        <v>204</v>
      </c>
      <c r="I200" s="234">
        <v>209</v>
      </c>
      <c r="J200" s="235" t="s">
        <v>778</v>
      </c>
      <c r="K200" s="205">
        <f t="shared" si="39"/>
        <v>42</v>
      </c>
      <c r="L200" s="236">
        <f t="shared" si="40"/>
        <v>0.25925925925925924</v>
      </c>
      <c r="M200" s="232" t="s">
        <v>591</v>
      </c>
      <c r="N200" s="237">
        <v>43539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9">
        <v>122</v>
      </c>
      <c r="B201" s="230">
        <v>43399</v>
      </c>
      <c r="C201" s="230"/>
      <c r="D201" s="231" t="s">
        <v>482</v>
      </c>
      <c r="E201" s="232" t="s">
        <v>623</v>
      </c>
      <c r="F201" s="232">
        <v>240</v>
      </c>
      <c r="G201" s="232"/>
      <c r="H201" s="232">
        <v>297</v>
      </c>
      <c r="I201" s="234">
        <v>297</v>
      </c>
      <c r="J201" s="235" t="s">
        <v>681</v>
      </c>
      <c r="K201" s="241">
        <f t="shared" si="39"/>
        <v>57</v>
      </c>
      <c r="L201" s="236">
        <f t="shared" si="40"/>
        <v>0.23749999999999999</v>
      </c>
      <c r="M201" s="232" t="s">
        <v>591</v>
      </c>
      <c r="N201" s="237">
        <v>43417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8">
        <v>123</v>
      </c>
      <c r="B202" s="199">
        <v>43439</v>
      </c>
      <c r="C202" s="199"/>
      <c r="D202" s="200" t="s">
        <v>779</v>
      </c>
      <c r="E202" s="201" t="s">
        <v>623</v>
      </c>
      <c r="F202" s="201">
        <v>202.5</v>
      </c>
      <c r="G202" s="201"/>
      <c r="H202" s="201">
        <v>255</v>
      </c>
      <c r="I202" s="203">
        <v>252</v>
      </c>
      <c r="J202" s="204" t="s">
        <v>681</v>
      </c>
      <c r="K202" s="205">
        <f t="shared" si="39"/>
        <v>52.5</v>
      </c>
      <c r="L202" s="206">
        <f t="shared" si="40"/>
        <v>0.25925925925925924</v>
      </c>
      <c r="M202" s="201" t="s">
        <v>591</v>
      </c>
      <c r="N202" s="207">
        <v>43542</v>
      </c>
      <c r="O202" s="1"/>
      <c r="P202" s="1"/>
      <c r="Q202" s="1"/>
      <c r="R202" s="6" t="s">
        <v>780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9">
        <v>124</v>
      </c>
      <c r="B203" s="230">
        <v>43465</v>
      </c>
      <c r="C203" s="199"/>
      <c r="D203" s="231" t="s">
        <v>416</v>
      </c>
      <c r="E203" s="232" t="s">
        <v>623</v>
      </c>
      <c r="F203" s="232">
        <v>710</v>
      </c>
      <c r="G203" s="232"/>
      <c r="H203" s="232">
        <v>866</v>
      </c>
      <c r="I203" s="234">
        <v>866</v>
      </c>
      <c r="J203" s="235" t="s">
        <v>681</v>
      </c>
      <c r="K203" s="205">
        <f t="shared" si="39"/>
        <v>156</v>
      </c>
      <c r="L203" s="206">
        <f t="shared" si="40"/>
        <v>0.21971830985915494</v>
      </c>
      <c r="M203" s="201" t="s">
        <v>591</v>
      </c>
      <c r="N203" s="207">
        <v>43553</v>
      </c>
      <c r="O203" s="1"/>
      <c r="P203" s="1"/>
      <c r="Q203" s="1"/>
      <c r="R203" s="6" t="s">
        <v>780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9">
        <v>125</v>
      </c>
      <c r="B204" s="230">
        <v>43522</v>
      </c>
      <c r="C204" s="230"/>
      <c r="D204" s="231" t="s">
        <v>153</v>
      </c>
      <c r="E204" s="232" t="s">
        <v>623</v>
      </c>
      <c r="F204" s="232">
        <v>337.25</v>
      </c>
      <c r="G204" s="232"/>
      <c r="H204" s="232">
        <v>398.5</v>
      </c>
      <c r="I204" s="234">
        <v>411</v>
      </c>
      <c r="J204" s="204" t="s">
        <v>781</v>
      </c>
      <c r="K204" s="205">
        <f t="shared" si="39"/>
        <v>61.25</v>
      </c>
      <c r="L204" s="206">
        <f t="shared" si="40"/>
        <v>0.1816160118606375</v>
      </c>
      <c r="M204" s="201" t="s">
        <v>591</v>
      </c>
      <c r="N204" s="207">
        <v>43760</v>
      </c>
      <c r="O204" s="1"/>
      <c r="P204" s="1"/>
      <c r="Q204" s="1"/>
      <c r="R204" s="6" t="s">
        <v>780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42">
        <v>126</v>
      </c>
      <c r="B205" s="243">
        <v>43559</v>
      </c>
      <c r="C205" s="243"/>
      <c r="D205" s="244" t="s">
        <v>782</v>
      </c>
      <c r="E205" s="245" t="s">
        <v>623</v>
      </c>
      <c r="F205" s="245">
        <v>130</v>
      </c>
      <c r="G205" s="245"/>
      <c r="H205" s="245">
        <v>65</v>
      </c>
      <c r="I205" s="246">
        <v>158</v>
      </c>
      <c r="J205" s="214" t="s">
        <v>783</v>
      </c>
      <c r="K205" s="215">
        <f t="shared" si="39"/>
        <v>-65</v>
      </c>
      <c r="L205" s="216">
        <f t="shared" si="40"/>
        <v>-0.5</v>
      </c>
      <c r="M205" s="212" t="s">
        <v>604</v>
      </c>
      <c r="N205" s="209">
        <v>43726</v>
      </c>
      <c r="O205" s="1"/>
      <c r="P205" s="1"/>
      <c r="Q205" s="1"/>
      <c r="R205" s="6" t="s">
        <v>784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9">
        <v>127</v>
      </c>
      <c r="B206" s="230">
        <v>43017</v>
      </c>
      <c r="C206" s="230"/>
      <c r="D206" s="231" t="s">
        <v>186</v>
      </c>
      <c r="E206" s="232" t="s">
        <v>623</v>
      </c>
      <c r="F206" s="232">
        <v>141.5</v>
      </c>
      <c r="G206" s="232"/>
      <c r="H206" s="232">
        <v>183.5</v>
      </c>
      <c r="I206" s="234">
        <v>210</v>
      </c>
      <c r="J206" s="204" t="s">
        <v>778</v>
      </c>
      <c r="K206" s="205">
        <f t="shared" si="39"/>
        <v>42</v>
      </c>
      <c r="L206" s="206">
        <f t="shared" si="40"/>
        <v>0.29681978798586572</v>
      </c>
      <c r="M206" s="201" t="s">
        <v>591</v>
      </c>
      <c r="N206" s="207">
        <v>43042</v>
      </c>
      <c r="O206" s="1"/>
      <c r="P206" s="1"/>
      <c r="Q206" s="1"/>
      <c r="R206" s="6" t="s">
        <v>784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42">
        <v>128</v>
      </c>
      <c r="B207" s="243">
        <v>43074</v>
      </c>
      <c r="C207" s="243"/>
      <c r="D207" s="244" t="s">
        <v>785</v>
      </c>
      <c r="E207" s="245" t="s">
        <v>623</v>
      </c>
      <c r="F207" s="240">
        <v>172</v>
      </c>
      <c r="G207" s="245"/>
      <c r="H207" s="245">
        <v>155.25</v>
      </c>
      <c r="I207" s="246">
        <v>230</v>
      </c>
      <c r="J207" s="214" t="s">
        <v>786</v>
      </c>
      <c r="K207" s="215">
        <f t="shared" si="39"/>
        <v>-16.75</v>
      </c>
      <c r="L207" s="216">
        <f t="shared" si="40"/>
        <v>-9.7383720930232565E-2</v>
      </c>
      <c r="M207" s="212" t="s">
        <v>604</v>
      </c>
      <c r="N207" s="209">
        <v>43787</v>
      </c>
      <c r="O207" s="1"/>
      <c r="P207" s="1"/>
      <c r="Q207" s="1"/>
      <c r="R207" s="6" t="s">
        <v>784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9">
        <v>129</v>
      </c>
      <c r="B208" s="230">
        <v>43398</v>
      </c>
      <c r="C208" s="230"/>
      <c r="D208" s="231" t="s">
        <v>108</v>
      </c>
      <c r="E208" s="232" t="s">
        <v>623</v>
      </c>
      <c r="F208" s="232">
        <v>698.5</v>
      </c>
      <c r="G208" s="232"/>
      <c r="H208" s="232">
        <v>890</v>
      </c>
      <c r="I208" s="234">
        <v>890</v>
      </c>
      <c r="J208" s="204" t="s">
        <v>862</v>
      </c>
      <c r="K208" s="205">
        <f t="shared" si="39"/>
        <v>191.5</v>
      </c>
      <c r="L208" s="206">
        <f t="shared" si="40"/>
        <v>0.27415891195418757</v>
      </c>
      <c r="M208" s="201" t="s">
        <v>591</v>
      </c>
      <c r="N208" s="207">
        <v>44328</v>
      </c>
      <c r="O208" s="1"/>
      <c r="P208" s="1"/>
      <c r="Q208" s="1"/>
      <c r="R208" s="6" t="s">
        <v>780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9">
        <v>130</v>
      </c>
      <c r="B209" s="230">
        <v>42877</v>
      </c>
      <c r="C209" s="230"/>
      <c r="D209" s="231" t="s">
        <v>376</v>
      </c>
      <c r="E209" s="232" t="s">
        <v>623</v>
      </c>
      <c r="F209" s="232">
        <v>127.6</v>
      </c>
      <c r="G209" s="232"/>
      <c r="H209" s="232">
        <v>138</v>
      </c>
      <c r="I209" s="234">
        <v>190</v>
      </c>
      <c r="J209" s="204" t="s">
        <v>787</v>
      </c>
      <c r="K209" s="205">
        <f t="shared" si="39"/>
        <v>10.400000000000006</v>
      </c>
      <c r="L209" s="206">
        <f t="shared" si="40"/>
        <v>8.1504702194357417E-2</v>
      </c>
      <c r="M209" s="201" t="s">
        <v>591</v>
      </c>
      <c r="N209" s="207">
        <v>43774</v>
      </c>
      <c r="O209" s="1"/>
      <c r="P209" s="1"/>
      <c r="Q209" s="1"/>
      <c r="R209" s="6" t="s">
        <v>784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9">
        <v>131</v>
      </c>
      <c r="B210" s="230">
        <v>43158</v>
      </c>
      <c r="C210" s="230"/>
      <c r="D210" s="231" t="s">
        <v>788</v>
      </c>
      <c r="E210" s="232" t="s">
        <v>623</v>
      </c>
      <c r="F210" s="232">
        <v>317</v>
      </c>
      <c r="G210" s="232"/>
      <c r="H210" s="232">
        <v>382.5</v>
      </c>
      <c r="I210" s="234">
        <v>398</v>
      </c>
      <c r="J210" s="204" t="s">
        <v>789</v>
      </c>
      <c r="K210" s="205">
        <f t="shared" si="39"/>
        <v>65.5</v>
      </c>
      <c r="L210" s="206">
        <f t="shared" si="40"/>
        <v>0.20662460567823343</v>
      </c>
      <c r="M210" s="201" t="s">
        <v>591</v>
      </c>
      <c r="N210" s="207">
        <v>44238</v>
      </c>
      <c r="O210" s="1"/>
      <c r="P210" s="1"/>
      <c r="Q210" s="1"/>
      <c r="R210" s="6" t="s">
        <v>784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42">
        <v>132</v>
      </c>
      <c r="B211" s="243">
        <v>43164</v>
      </c>
      <c r="C211" s="243"/>
      <c r="D211" s="244" t="s">
        <v>145</v>
      </c>
      <c r="E211" s="245" t="s">
        <v>623</v>
      </c>
      <c r="F211" s="240">
        <f>510-14.4</f>
        <v>495.6</v>
      </c>
      <c r="G211" s="245"/>
      <c r="H211" s="245">
        <v>350</v>
      </c>
      <c r="I211" s="246">
        <v>672</v>
      </c>
      <c r="J211" s="214" t="s">
        <v>790</v>
      </c>
      <c r="K211" s="215">
        <f t="shared" si="39"/>
        <v>-145.60000000000002</v>
      </c>
      <c r="L211" s="216">
        <f t="shared" si="40"/>
        <v>-0.29378531073446329</v>
      </c>
      <c r="M211" s="212" t="s">
        <v>604</v>
      </c>
      <c r="N211" s="209">
        <v>43887</v>
      </c>
      <c r="O211" s="1"/>
      <c r="P211" s="1"/>
      <c r="Q211" s="1"/>
      <c r="R211" s="6" t="s">
        <v>780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42">
        <v>133</v>
      </c>
      <c r="B212" s="243">
        <v>43237</v>
      </c>
      <c r="C212" s="243"/>
      <c r="D212" s="244" t="s">
        <v>474</v>
      </c>
      <c r="E212" s="245" t="s">
        <v>623</v>
      </c>
      <c r="F212" s="240">
        <v>230.3</v>
      </c>
      <c r="G212" s="245"/>
      <c r="H212" s="245">
        <v>102.5</v>
      </c>
      <c r="I212" s="246">
        <v>348</v>
      </c>
      <c r="J212" s="214" t="s">
        <v>791</v>
      </c>
      <c r="K212" s="215">
        <f t="shared" si="39"/>
        <v>-127.80000000000001</v>
      </c>
      <c r="L212" s="216">
        <f t="shared" si="40"/>
        <v>-0.55492835432045162</v>
      </c>
      <c r="M212" s="212" t="s">
        <v>604</v>
      </c>
      <c r="N212" s="209">
        <v>43896</v>
      </c>
      <c r="O212" s="1"/>
      <c r="P212" s="1"/>
      <c r="Q212" s="1"/>
      <c r="R212" s="6" t="s">
        <v>780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9">
        <v>134</v>
      </c>
      <c r="B213" s="230">
        <v>43258</v>
      </c>
      <c r="C213" s="230"/>
      <c r="D213" s="231" t="s">
        <v>439</v>
      </c>
      <c r="E213" s="232" t="s">
        <v>623</v>
      </c>
      <c r="F213" s="232">
        <f>342.5-5.1</f>
        <v>337.4</v>
      </c>
      <c r="G213" s="232"/>
      <c r="H213" s="232">
        <v>412.5</v>
      </c>
      <c r="I213" s="234">
        <v>439</v>
      </c>
      <c r="J213" s="204" t="s">
        <v>792</v>
      </c>
      <c r="K213" s="205">
        <f t="shared" si="39"/>
        <v>75.100000000000023</v>
      </c>
      <c r="L213" s="206">
        <f t="shared" si="40"/>
        <v>0.22258446947243635</v>
      </c>
      <c r="M213" s="201" t="s">
        <v>591</v>
      </c>
      <c r="N213" s="207">
        <v>44230</v>
      </c>
      <c r="O213" s="1"/>
      <c r="P213" s="1"/>
      <c r="Q213" s="1"/>
      <c r="R213" s="6" t="s">
        <v>784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3">
        <v>135</v>
      </c>
      <c r="B214" s="222">
        <v>43285</v>
      </c>
      <c r="C214" s="222"/>
      <c r="D214" s="223" t="s">
        <v>55</v>
      </c>
      <c r="E214" s="224" t="s">
        <v>623</v>
      </c>
      <c r="F214" s="224">
        <f>127.5-5.53</f>
        <v>121.97</v>
      </c>
      <c r="G214" s="225"/>
      <c r="H214" s="225">
        <v>122.5</v>
      </c>
      <c r="I214" s="225">
        <v>170</v>
      </c>
      <c r="J214" s="226" t="s">
        <v>824</v>
      </c>
      <c r="K214" s="227">
        <f t="shared" si="39"/>
        <v>0.53000000000000114</v>
      </c>
      <c r="L214" s="228">
        <f t="shared" si="40"/>
        <v>4.3453308190538747E-3</v>
      </c>
      <c r="M214" s="224" t="s">
        <v>714</v>
      </c>
      <c r="N214" s="222">
        <v>44431</v>
      </c>
      <c r="O214" s="1"/>
      <c r="P214" s="1"/>
      <c r="Q214" s="1"/>
      <c r="R214" s="6" t="s">
        <v>780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42">
        <v>136</v>
      </c>
      <c r="B215" s="243">
        <v>43294</v>
      </c>
      <c r="C215" s="243"/>
      <c r="D215" s="244" t="s">
        <v>365</v>
      </c>
      <c r="E215" s="245" t="s">
        <v>623</v>
      </c>
      <c r="F215" s="240">
        <v>46.5</v>
      </c>
      <c r="G215" s="245"/>
      <c r="H215" s="245">
        <v>17</v>
      </c>
      <c r="I215" s="246">
        <v>59</v>
      </c>
      <c r="J215" s="214" t="s">
        <v>793</v>
      </c>
      <c r="K215" s="215">
        <f t="shared" ref="K215:K223" si="41">H215-F215</f>
        <v>-29.5</v>
      </c>
      <c r="L215" s="216">
        <f t="shared" ref="L215:L223" si="42">K215/F215</f>
        <v>-0.63440860215053763</v>
      </c>
      <c r="M215" s="212" t="s">
        <v>604</v>
      </c>
      <c r="N215" s="209">
        <v>43887</v>
      </c>
      <c r="O215" s="1"/>
      <c r="P215" s="1"/>
      <c r="Q215" s="1"/>
      <c r="R215" s="6" t="s">
        <v>780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9">
        <v>137</v>
      </c>
      <c r="B216" s="230">
        <v>43396</v>
      </c>
      <c r="C216" s="230"/>
      <c r="D216" s="231" t="s">
        <v>418</v>
      </c>
      <c r="E216" s="232" t="s">
        <v>623</v>
      </c>
      <c r="F216" s="232">
        <v>156.5</v>
      </c>
      <c r="G216" s="232"/>
      <c r="H216" s="232">
        <v>207.5</v>
      </c>
      <c r="I216" s="234">
        <v>191</v>
      </c>
      <c r="J216" s="204" t="s">
        <v>681</v>
      </c>
      <c r="K216" s="205">
        <f t="shared" si="41"/>
        <v>51</v>
      </c>
      <c r="L216" s="206">
        <f t="shared" si="42"/>
        <v>0.32587859424920129</v>
      </c>
      <c r="M216" s="201" t="s">
        <v>591</v>
      </c>
      <c r="N216" s="207">
        <v>44369</v>
      </c>
      <c r="O216" s="1"/>
      <c r="P216" s="1"/>
      <c r="Q216" s="1"/>
      <c r="R216" s="6" t="s">
        <v>780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9">
        <v>138</v>
      </c>
      <c r="B217" s="230">
        <v>43439</v>
      </c>
      <c r="C217" s="230"/>
      <c r="D217" s="231" t="s">
        <v>327</v>
      </c>
      <c r="E217" s="232" t="s">
        <v>623</v>
      </c>
      <c r="F217" s="232">
        <v>259.5</v>
      </c>
      <c r="G217" s="232"/>
      <c r="H217" s="232">
        <v>320</v>
      </c>
      <c r="I217" s="234">
        <v>320</v>
      </c>
      <c r="J217" s="204" t="s">
        <v>681</v>
      </c>
      <c r="K217" s="205">
        <f t="shared" si="41"/>
        <v>60.5</v>
      </c>
      <c r="L217" s="206">
        <f t="shared" si="42"/>
        <v>0.23314065510597304</v>
      </c>
      <c r="M217" s="201" t="s">
        <v>591</v>
      </c>
      <c r="N217" s="207">
        <v>44323</v>
      </c>
      <c r="O217" s="1"/>
      <c r="P217" s="1"/>
      <c r="Q217" s="1"/>
      <c r="R217" s="6" t="s">
        <v>780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42">
        <v>139</v>
      </c>
      <c r="B218" s="243">
        <v>43439</v>
      </c>
      <c r="C218" s="243"/>
      <c r="D218" s="244" t="s">
        <v>794</v>
      </c>
      <c r="E218" s="245" t="s">
        <v>623</v>
      </c>
      <c r="F218" s="245">
        <v>715</v>
      </c>
      <c r="G218" s="245"/>
      <c r="H218" s="245">
        <v>445</v>
      </c>
      <c r="I218" s="246">
        <v>840</v>
      </c>
      <c r="J218" s="214" t="s">
        <v>795</v>
      </c>
      <c r="K218" s="215">
        <f t="shared" si="41"/>
        <v>-270</v>
      </c>
      <c r="L218" s="216">
        <f t="shared" si="42"/>
        <v>-0.3776223776223776</v>
      </c>
      <c r="M218" s="212" t="s">
        <v>604</v>
      </c>
      <c r="N218" s="209">
        <v>43800</v>
      </c>
      <c r="O218" s="1"/>
      <c r="P218" s="1"/>
      <c r="Q218" s="1"/>
      <c r="R218" s="6" t="s">
        <v>780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9">
        <v>140</v>
      </c>
      <c r="B219" s="230">
        <v>43469</v>
      </c>
      <c r="C219" s="230"/>
      <c r="D219" s="231" t="s">
        <v>158</v>
      </c>
      <c r="E219" s="232" t="s">
        <v>623</v>
      </c>
      <c r="F219" s="232">
        <v>875</v>
      </c>
      <c r="G219" s="232"/>
      <c r="H219" s="232">
        <v>1165</v>
      </c>
      <c r="I219" s="234">
        <v>1185</v>
      </c>
      <c r="J219" s="204" t="s">
        <v>796</v>
      </c>
      <c r="K219" s="205">
        <f t="shared" si="41"/>
        <v>290</v>
      </c>
      <c r="L219" s="206">
        <f t="shared" si="42"/>
        <v>0.33142857142857141</v>
      </c>
      <c r="M219" s="201" t="s">
        <v>591</v>
      </c>
      <c r="N219" s="207">
        <v>43847</v>
      </c>
      <c r="O219" s="1"/>
      <c r="P219" s="1"/>
      <c r="Q219" s="1"/>
      <c r="R219" s="6" t="s">
        <v>780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141</v>
      </c>
      <c r="B220" s="230">
        <v>43559</v>
      </c>
      <c r="C220" s="230"/>
      <c r="D220" s="231" t="s">
        <v>343</v>
      </c>
      <c r="E220" s="232" t="s">
        <v>623</v>
      </c>
      <c r="F220" s="232">
        <f>387-14.63</f>
        <v>372.37</v>
      </c>
      <c r="G220" s="232"/>
      <c r="H220" s="232">
        <v>490</v>
      </c>
      <c r="I220" s="234">
        <v>490</v>
      </c>
      <c r="J220" s="204" t="s">
        <v>681</v>
      </c>
      <c r="K220" s="205">
        <f t="shared" si="41"/>
        <v>117.63</v>
      </c>
      <c r="L220" s="206">
        <f t="shared" si="42"/>
        <v>0.31589548030185027</v>
      </c>
      <c r="M220" s="201" t="s">
        <v>591</v>
      </c>
      <c r="N220" s="207">
        <v>43850</v>
      </c>
      <c r="O220" s="1"/>
      <c r="P220" s="1"/>
      <c r="Q220" s="1"/>
      <c r="R220" s="6" t="s">
        <v>780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42">
        <v>142</v>
      </c>
      <c r="B221" s="243">
        <v>43578</v>
      </c>
      <c r="C221" s="243"/>
      <c r="D221" s="244" t="s">
        <v>797</v>
      </c>
      <c r="E221" s="245" t="s">
        <v>593</v>
      </c>
      <c r="F221" s="245">
        <v>220</v>
      </c>
      <c r="G221" s="245"/>
      <c r="H221" s="245">
        <v>127.5</v>
      </c>
      <c r="I221" s="246">
        <v>284</v>
      </c>
      <c r="J221" s="214" t="s">
        <v>798</v>
      </c>
      <c r="K221" s="215">
        <f t="shared" si="41"/>
        <v>-92.5</v>
      </c>
      <c r="L221" s="216">
        <f t="shared" si="42"/>
        <v>-0.42045454545454547</v>
      </c>
      <c r="M221" s="212" t="s">
        <v>604</v>
      </c>
      <c r="N221" s="209">
        <v>43896</v>
      </c>
      <c r="O221" s="1"/>
      <c r="P221" s="1"/>
      <c r="Q221" s="1"/>
      <c r="R221" s="6" t="s">
        <v>780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9">
        <v>143</v>
      </c>
      <c r="B222" s="230">
        <v>43622</v>
      </c>
      <c r="C222" s="230"/>
      <c r="D222" s="231" t="s">
        <v>483</v>
      </c>
      <c r="E222" s="232" t="s">
        <v>593</v>
      </c>
      <c r="F222" s="232">
        <v>332.8</v>
      </c>
      <c r="G222" s="232"/>
      <c r="H222" s="232">
        <v>405</v>
      </c>
      <c r="I222" s="234">
        <v>419</v>
      </c>
      <c r="J222" s="204" t="s">
        <v>799</v>
      </c>
      <c r="K222" s="205">
        <f t="shared" si="41"/>
        <v>72.199999999999989</v>
      </c>
      <c r="L222" s="206">
        <f t="shared" si="42"/>
        <v>0.21694711538461534</v>
      </c>
      <c r="M222" s="201" t="s">
        <v>591</v>
      </c>
      <c r="N222" s="207">
        <v>43860</v>
      </c>
      <c r="O222" s="1"/>
      <c r="P222" s="1"/>
      <c r="Q222" s="1"/>
      <c r="R222" s="6" t="s">
        <v>784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3">
        <v>144</v>
      </c>
      <c r="B223" s="222">
        <v>43641</v>
      </c>
      <c r="C223" s="222"/>
      <c r="D223" s="223" t="s">
        <v>151</v>
      </c>
      <c r="E223" s="224" t="s">
        <v>623</v>
      </c>
      <c r="F223" s="224">
        <v>386</v>
      </c>
      <c r="G223" s="225"/>
      <c r="H223" s="225">
        <v>395</v>
      </c>
      <c r="I223" s="225">
        <v>452</v>
      </c>
      <c r="J223" s="226" t="s">
        <v>800</v>
      </c>
      <c r="K223" s="227">
        <f t="shared" si="41"/>
        <v>9</v>
      </c>
      <c r="L223" s="228">
        <f t="shared" si="42"/>
        <v>2.3316062176165803E-2</v>
      </c>
      <c r="M223" s="224" t="s">
        <v>714</v>
      </c>
      <c r="N223" s="222">
        <v>43868</v>
      </c>
      <c r="O223" s="1"/>
      <c r="P223" s="1"/>
      <c r="Q223" s="1"/>
      <c r="R223" s="6" t="s">
        <v>784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3">
        <v>145</v>
      </c>
      <c r="B224" s="222">
        <v>43707</v>
      </c>
      <c r="C224" s="222"/>
      <c r="D224" s="223" t="s">
        <v>131</v>
      </c>
      <c r="E224" s="224" t="s">
        <v>623</v>
      </c>
      <c r="F224" s="224">
        <v>137.5</v>
      </c>
      <c r="G224" s="225"/>
      <c r="H224" s="225">
        <v>138.5</v>
      </c>
      <c r="I224" s="225">
        <v>190</v>
      </c>
      <c r="J224" s="226" t="s">
        <v>823</v>
      </c>
      <c r="K224" s="227">
        <f t="shared" ref="K224" si="43">H224-F224</f>
        <v>1</v>
      </c>
      <c r="L224" s="228">
        <f t="shared" ref="L224" si="44">K224/F224</f>
        <v>7.2727272727272727E-3</v>
      </c>
      <c r="M224" s="224" t="s">
        <v>714</v>
      </c>
      <c r="N224" s="222">
        <v>44432</v>
      </c>
      <c r="O224" s="1"/>
      <c r="P224" s="1"/>
      <c r="Q224" s="1"/>
      <c r="R224" s="6" t="s">
        <v>780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9">
        <v>146</v>
      </c>
      <c r="B225" s="230">
        <v>43731</v>
      </c>
      <c r="C225" s="230"/>
      <c r="D225" s="231" t="s">
        <v>430</v>
      </c>
      <c r="E225" s="232" t="s">
        <v>623</v>
      </c>
      <c r="F225" s="232">
        <v>235</v>
      </c>
      <c r="G225" s="232"/>
      <c r="H225" s="232">
        <v>295</v>
      </c>
      <c r="I225" s="234">
        <v>296</v>
      </c>
      <c r="J225" s="204" t="s">
        <v>801</v>
      </c>
      <c r="K225" s="205">
        <f t="shared" ref="K225:K230" si="45">H225-F225</f>
        <v>60</v>
      </c>
      <c r="L225" s="206">
        <f t="shared" ref="L225:L230" si="46">K225/F225</f>
        <v>0.25531914893617019</v>
      </c>
      <c r="M225" s="201" t="s">
        <v>591</v>
      </c>
      <c r="N225" s="207">
        <v>43844</v>
      </c>
      <c r="O225" s="1"/>
      <c r="P225" s="1"/>
      <c r="Q225" s="1"/>
      <c r="R225" s="6" t="s">
        <v>784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9">
        <v>147</v>
      </c>
      <c r="B226" s="230">
        <v>43752</v>
      </c>
      <c r="C226" s="230"/>
      <c r="D226" s="231" t="s">
        <v>802</v>
      </c>
      <c r="E226" s="232" t="s">
        <v>623</v>
      </c>
      <c r="F226" s="232">
        <v>277.5</v>
      </c>
      <c r="G226" s="232"/>
      <c r="H226" s="232">
        <v>333</v>
      </c>
      <c r="I226" s="234">
        <v>333</v>
      </c>
      <c r="J226" s="204" t="s">
        <v>803</v>
      </c>
      <c r="K226" s="205">
        <f t="shared" si="45"/>
        <v>55.5</v>
      </c>
      <c r="L226" s="206">
        <f t="shared" si="46"/>
        <v>0.2</v>
      </c>
      <c r="M226" s="201" t="s">
        <v>591</v>
      </c>
      <c r="N226" s="207">
        <v>43846</v>
      </c>
      <c r="O226" s="1"/>
      <c r="P226" s="1"/>
      <c r="Q226" s="1"/>
      <c r="R226" s="6" t="s">
        <v>780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9">
        <v>148</v>
      </c>
      <c r="B227" s="230">
        <v>43752</v>
      </c>
      <c r="C227" s="230"/>
      <c r="D227" s="231" t="s">
        <v>804</v>
      </c>
      <c r="E227" s="232" t="s">
        <v>623</v>
      </c>
      <c r="F227" s="232">
        <v>930</v>
      </c>
      <c r="G227" s="232"/>
      <c r="H227" s="232">
        <v>1165</v>
      </c>
      <c r="I227" s="234">
        <v>1200</v>
      </c>
      <c r="J227" s="204" t="s">
        <v>805</v>
      </c>
      <c r="K227" s="205">
        <f t="shared" si="45"/>
        <v>235</v>
      </c>
      <c r="L227" s="206">
        <f t="shared" si="46"/>
        <v>0.25268817204301075</v>
      </c>
      <c r="M227" s="201" t="s">
        <v>591</v>
      </c>
      <c r="N227" s="207">
        <v>43847</v>
      </c>
      <c r="O227" s="1"/>
      <c r="P227" s="1"/>
      <c r="Q227" s="1"/>
      <c r="R227" s="6" t="s">
        <v>784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9">
        <v>149</v>
      </c>
      <c r="B228" s="230">
        <v>43753</v>
      </c>
      <c r="C228" s="230"/>
      <c r="D228" s="231" t="s">
        <v>806</v>
      </c>
      <c r="E228" s="232" t="s">
        <v>623</v>
      </c>
      <c r="F228" s="202">
        <v>111</v>
      </c>
      <c r="G228" s="232"/>
      <c r="H228" s="232">
        <v>141</v>
      </c>
      <c r="I228" s="234">
        <v>141</v>
      </c>
      <c r="J228" s="204" t="s">
        <v>607</v>
      </c>
      <c r="K228" s="205">
        <f t="shared" si="45"/>
        <v>30</v>
      </c>
      <c r="L228" s="206">
        <f t="shared" si="46"/>
        <v>0.27027027027027029</v>
      </c>
      <c r="M228" s="201" t="s">
        <v>591</v>
      </c>
      <c r="N228" s="207">
        <v>44328</v>
      </c>
      <c r="O228" s="1"/>
      <c r="P228" s="1"/>
      <c r="Q228" s="1"/>
      <c r="R228" s="6" t="s">
        <v>784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9">
        <v>150</v>
      </c>
      <c r="B229" s="230">
        <v>43753</v>
      </c>
      <c r="C229" s="230"/>
      <c r="D229" s="231" t="s">
        <v>807</v>
      </c>
      <c r="E229" s="232" t="s">
        <v>623</v>
      </c>
      <c r="F229" s="202">
        <v>296</v>
      </c>
      <c r="G229" s="232"/>
      <c r="H229" s="232">
        <v>370</v>
      </c>
      <c r="I229" s="234">
        <v>370</v>
      </c>
      <c r="J229" s="204" t="s">
        <v>681</v>
      </c>
      <c r="K229" s="205">
        <f t="shared" si="45"/>
        <v>74</v>
      </c>
      <c r="L229" s="206">
        <f t="shared" si="46"/>
        <v>0.25</v>
      </c>
      <c r="M229" s="201" t="s">
        <v>591</v>
      </c>
      <c r="N229" s="207">
        <v>43853</v>
      </c>
      <c r="O229" s="1"/>
      <c r="P229" s="1"/>
      <c r="Q229" s="1"/>
      <c r="R229" s="6" t="s">
        <v>784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9">
        <v>151</v>
      </c>
      <c r="B230" s="230">
        <v>43754</v>
      </c>
      <c r="C230" s="230"/>
      <c r="D230" s="231" t="s">
        <v>808</v>
      </c>
      <c r="E230" s="232" t="s">
        <v>623</v>
      </c>
      <c r="F230" s="202">
        <v>300</v>
      </c>
      <c r="G230" s="232"/>
      <c r="H230" s="232">
        <v>382.5</v>
      </c>
      <c r="I230" s="234">
        <v>344</v>
      </c>
      <c r="J230" s="204" t="s">
        <v>809</v>
      </c>
      <c r="K230" s="205">
        <f t="shared" si="45"/>
        <v>82.5</v>
      </c>
      <c r="L230" s="206">
        <f t="shared" si="46"/>
        <v>0.27500000000000002</v>
      </c>
      <c r="M230" s="201" t="s">
        <v>591</v>
      </c>
      <c r="N230" s="207">
        <v>44238</v>
      </c>
      <c r="O230" s="1"/>
      <c r="P230" s="1"/>
      <c r="Q230" s="1"/>
      <c r="R230" s="6" t="s">
        <v>784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48">
        <v>152</v>
      </c>
      <c r="B231" s="249">
        <v>43832</v>
      </c>
      <c r="C231" s="249"/>
      <c r="D231" s="250" t="s">
        <v>810</v>
      </c>
      <c r="E231" s="56" t="s">
        <v>623</v>
      </c>
      <c r="F231" s="251" t="s">
        <v>811</v>
      </c>
      <c r="G231" s="56"/>
      <c r="H231" s="56"/>
      <c r="I231" s="252">
        <v>590</v>
      </c>
      <c r="J231" s="247" t="s">
        <v>594</v>
      </c>
      <c r="K231" s="247"/>
      <c r="L231" s="253"/>
      <c r="M231" s="254" t="s">
        <v>594</v>
      </c>
      <c r="N231" s="255"/>
      <c r="O231" s="1"/>
      <c r="P231" s="1"/>
      <c r="Q231" s="1"/>
      <c r="R231" s="6" t="s">
        <v>784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9">
        <v>153</v>
      </c>
      <c r="B232" s="230">
        <v>43966</v>
      </c>
      <c r="C232" s="230"/>
      <c r="D232" s="231" t="s">
        <v>71</v>
      </c>
      <c r="E232" s="232" t="s">
        <v>623</v>
      </c>
      <c r="F232" s="202">
        <v>67.5</v>
      </c>
      <c r="G232" s="232"/>
      <c r="H232" s="232">
        <v>86</v>
      </c>
      <c r="I232" s="234">
        <v>86</v>
      </c>
      <c r="J232" s="204" t="s">
        <v>812</v>
      </c>
      <c r="K232" s="205">
        <f t="shared" ref="K232:K239" si="47">H232-F232</f>
        <v>18.5</v>
      </c>
      <c r="L232" s="206">
        <f t="shared" ref="L232:L239" si="48">K232/F232</f>
        <v>0.27407407407407408</v>
      </c>
      <c r="M232" s="201" t="s">
        <v>591</v>
      </c>
      <c r="N232" s="207">
        <v>44008</v>
      </c>
      <c r="O232" s="1"/>
      <c r="P232" s="1"/>
      <c r="Q232" s="1"/>
      <c r="R232" s="6" t="s">
        <v>784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9">
        <v>154</v>
      </c>
      <c r="B233" s="230">
        <v>44035</v>
      </c>
      <c r="C233" s="230"/>
      <c r="D233" s="231" t="s">
        <v>482</v>
      </c>
      <c r="E233" s="232" t="s">
        <v>623</v>
      </c>
      <c r="F233" s="202">
        <v>231</v>
      </c>
      <c r="G233" s="232"/>
      <c r="H233" s="232">
        <v>281</v>
      </c>
      <c r="I233" s="234">
        <v>281</v>
      </c>
      <c r="J233" s="204" t="s">
        <v>681</v>
      </c>
      <c r="K233" s="205">
        <f t="shared" si="47"/>
        <v>50</v>
      </c>
      <c r="L233" s="206">
        <f t="shared" si="48"/>
        <v>0.21645021645021645</v>
      </c>
      <c r="M233" s="201" t="s">
        <v>591</v>
      </c>
      <c r="N233" s="207">
        <v>44358</v>
      </c>
      <c r="O233" s="1"/>
      <c r="P233" s="1"/>
      <c r="Q233" s="1"/>
      <c r="R233" s="6" t="s">
        <v>784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9">
        <v>155</v>
      </c>
      <c r="B234" s="230">
        <v>44092</v>
      </c>
      <c r="C234" s="230"/>
      <c r="D234" s="231" t="s">
        <v>407</v>
      </c>
      <c r="E234" s="232" t="s">
        <v>623</v>
      </c>
      <c r="F234" s="232">
        <v>206</v>
      </c>
      <c r="G234" s="232"/>
      <c r="H234" s="232">
        <v>248</v>
      </c>
      <c r="I234" s="234">
        <v>248</v>
      </c>
      <c r="J234" s="204" t="s">
        <v>681</v>
      </c>
      <c r="K234" s="205">
        <f t="shared" si="47"/>
        <v>42</v>
      </c>
      <c r="L234" s="206">
        <f t="shared" si="48"/>
        <v>0.20388349514563106</v>
      </c>
      <c r="M234" s="201" t="s">
        <v>591</v>
      </c>
      <c r="N234" s="207">
        <v>44214</v>
      </c>
      <c r="O234" s="1"/>
      <c r="P234" s="1"/>
      <c r="Q234" s="1"/>
      <c r="R234" s="6" t="s">
        <v>784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9">
        <v>156</v>
      </c>
      <c r="B235" s="230">
        <v>44140</v>
      </c>
      <c r="C235" s="230"/>
      <c r="D235" s="231" t="s">
        <v>407</v>
      </c>
      <c r="E235" s="232" t="s">
        <v>623</v>
      </c>
      <c r="F235" s="232">
        <v>182.5</v>
      </c>
      <c r="G235" s="232"/>
      <c r="H235" s="232">
        <v>248</v>
      </c>
      <c r="I235" s="234">
        <v>248</v>
      </c>
      <c r="J235" s="204" t="s">
        <v>681</v>
      </c>
      <c r="K235" s="205">
        <f t="shared" si="47"/>
        <v>65.5</v>
      </c>
      <c r="L235" s="206">
        <f t="shared" si="48"/>
        <v>0.35890410958904112</v>
      </c>
      <c r="M235" s="201" t="s">
        <v>591</v>
      </c>
      <c r="N235" s="207">
        <v>44214</v>
      </c>
      <c r="O235" s="1"/>
      <c r="P235" s="1"/>
      <c r="Q235" s="1"/>
      <c r="R235" s="6" t="s">
        <v>784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9">
        <v>157</v>
      </c>
      <c r="B236" s="230">
        <v>44140</v>
      </c>
      <c r="C236" s="230"/>
      <c r="D236" s="231" t="s">
        <v>327</v>
      </c>
      <c r="E236" s="232" t="s">
        <v>623</v>
      </c>
      <c r="F236" s="232">
        <v>247.5</v>
      </c>
      <c r="G236" s="232"/>
      <c r="H236" s="232">
        <v>320</v>
      </c>
      <c r="I236" s="234">
        <v>320</v>
      </c>
      <c r="J236" s="204" t="s">
        <v>681</v>
      </c>
      <c r="K236" s="205">
        <f t="shared" si="47"/>
        <v>72.5</v>
      </c>
      <c r="L236" s="206">
        <f t="shared" si="48"/>
        <v>0.29292929292929293</v>
      </c>
      <c r="M236" s="201" t="s">
        <v>591</v>
      </c>
      <c r="N236" s="207">
        <v>44323</v>
      </c>
      <c r="O236" s="1"/>
      <c r="P236" s="1"/>
      <c r="Q236" s="1"/>
      <c r="R236" s="6" t="s">
        <v>784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9">
        <v>158</v>
      </c>
      <c r="B237" s="230">
        <v>44140</v>
      </c>
      <c r="C237" s="230"/>
      <c r="D237" s="231" t="s">
        <v>272</v>
      </c>
      <c r="E237" s="232" t="s">
        <v>623</v>
      </c>
      <c r="F237" s="202">
        <v>925</v>
      </c>
      <c r="G237" s="232"/>
      <c r="H237" s="232">
        <v>1095</v>
      </c>
      <c r="I237" s="234">
        <v>1093</v>
      </c>
      <c r="J237" s="204" t="s">
        <v>813</v>
      </c>
      <c r="K237" s="205">
        <f t="shared" si="47"/>
        <v>170</v>
      </c>
      <c r="L237" s="206">
        <f t="shared" si="48"/>
        <v>0.18378378378378379</v>
      </c>
      <c r="M237" s="201" t="s">
        <v>591</v>
      </c>
      <c r="N237" s="207">
        <v>44201</v>
      </c>
      <c r="O237" s="1"/>
      <c r="P237" s="1"/>
      <c r="Q237" s="1"/>
      <c r="R237" s="6" t="s">
        <v>784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159</v>
      </c>
      <c r="B238" s="230">
        <v>44140</v>
      </c>
      <c r="C238" s="230"/>
      <c r="D238" s="231" t="s">
        <v>343</v>
      </c>
      <c r="E238" s="232" t="s">
        <v>623</v>
      </c>
      <c r="F238" s="202">
        <v>332.5</v>
      </c>
      <c r="G238" s="232"/>
      <c r="H238" s="232">
        <v>393</v>
      </c>
      <c r="I238" s="234">
        <v>406</v>
      </c>
      <c r="J238" s="204" t="s">
        <v>814</v>
      </c>
      <c r="K238" s="205">
        <f t="shared" si="47"/>
        <v>60.5</v>
      </c>
      <c r="L238" s="206">
        <f t="shared" si="48"/>
        <v>0.18195488721804512</v>
      </c>
      <c r="M238" s="201" t="s">
        <v>591</v>
      </c>
      <c r="N238" s="207">
        <v>44256</v>
      </c>
      <c r="O238" s="1"/>
      <c r="P238" s="1"/>
      <c r="Q238" s="1"/>
      <c r="R238" s="6" t="s">
        <v>784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160</v>
      </c>
      <c r="B239" s="230">
        <v>44141</v>
      </c>
      <c r="C239" s="230"/>
      <c r="D239" s="231" t="s">
        <v>482</v>
      </c>
      <c r="E239" s="232" t="s">
        <v>623</v>
      </c>
      <c r="F239" s="202">
        <v>231</v>
      </c>
      <c r="G239" s="232"/>
      <c r="H239" s="232">
        <v>281</v>
      </c>
      <c r="I239" s="234">
        <v>281</v>
      </c>
      <c r="J239" s="204" t="s">
        <v>681</v>
      </c>
      <c r="K239" s="205">
        <f t="shared" si="47"/>
        <v>50</v>
      </c>
      <c r="L239" s="206">
        <f t="shared" si="48"/>
        <v>0.21645021645021645</v>
      </c>
      <c r="M239" s="201" t="s">
        <v>591</v>
      </c>
      <c r="N239" s="207">
        <v>44358</v>
      </c>
      <c r="O239" s="1"/>
      <c r="P239" s="1"/>
      <c r="Q239" s="1"/>
      <c r="R239" s="6" t="s">
        <v>784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56">
        <v>161</v>
      </c>
      <c r="B240" s="249">
        <v>44187</v>
      </c>
      <c r="C240" s="249"/>
      <c r="D240" s="250" t="s">
        <v>455</v>
      </c>
      <c r="E240" s="56" t="s">
        <v>623</v>
      </c>
      <c r="F240" s="251" t="s">
        <v>815</v>
      </c>
      <c r="G240" s="56"/>
      <c r="H240" s="56"/>
      <c r="I240" s="252">
        <v>239</v>
      </c>
      <c r="J240" s="247" t="s">
        <v>594</v>
      </c>
      <c r="K240" s="247"/>
      <c r="L240" s="253"/>
      <c r="M240" s="254"/>
      <c r="N240" s="255"/>
      <c r="O240" s="1"/>
      <c r="P240" s="1"/>
      <c r="Q240" s="1"/>
      <c r="R240" s="6" t="s">
        <v>784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56">
        <v>162</v>
      </c>
      <c r="B241" s="249">
        <v>44258</v>
      </c>
      <c r="C241" s="249"/>
      <c r="D241" s="250" t="s">
        <v>810</v>
      </c>
      <c r="E241" s="56" t="s">
        <v>623</v>
      </c>
      <c r="F241" s="251" t="s">
        <v>811</v>
      </c>
      <c r="G241" s="56"/>
      <c r="H241" s="56"/>
      <c r="I241" s="252">
        <v>590</v>
      </c>
      <c r="J241" s="247" t="s">
        <v>594</v>
      </c>
      <c r="K241" s="247"/>
      <c r="L241" s="253"/>
      <c r="M241" s="254"/>
      <c r="N241" s="255"/>
      <c r="O241" s="1"/>
      <c r="P241" s="1"/>
      <c r="R241" s="6" t="s">
        <v>784</v>
      </c>
    </row>
    <row r="242" spans="1:26" ht="12.75" customHeight="1">
      <c r="A242" s="229">
        <v>163</v>
      </c>
      <c r="B242" s="230">
        <v>44274</v>
      </c>
      <c r="C242" s="230"/>
      <c r="D242" s="231" t="s">
        <v>343</v>
      </c>
      <c r="E242" s="232" t="s">
        <v>623</v>
      </c>
      <c r="F242" s="202">
        <v>355</v>
      </c>
      <c r="G242" s="232"/>
      <c r="H242" s="232">
        <v>422.5</v>
      </c>
      <c r="I242" s="234">
        <v>420</v>
      </c>
      <c r="J242" s="204" t="s">
        <v>816</v>
      </c>
      <c r="K242" s="205">
        <f t="shared" ref="K242:K245" si="49">H242-F242</f>
        <v>67.5</v>
      </c>
      <c r="L242" s="206">
        <f t="shared" ref="L242:L245" si="50">K242/F242</f>
        <v>0.19014084507042253</v>
      </c>
      <c r="M242" s="201" t="s">
        <v>591</v>
      </c>
      <c r="N242" s="207">
        <v>44361</v>
      </c>
      <c r="O242" s="1"/>
      <c r="R242" s="257" t="s">
        <v>784</v>
      </c>
    </row>
    <row r="243" spans="1:26" ht="12.75" customHeight="1">
      <c r="A243" s="229">
        <v>164</v>
      </c>
      <c r="B243" s="230">
        <v>44295</v>
      </c>
      <c r="C243" s="230"/>
      <c r="D243" s="231" t="s">
        <v>817</v>
      </c>
      <c r="E243" s="232" t="s">
        <v>623</v>
      </c>
      <c r="F243" s="202">
        <v>555</v>
      </c>
      <c r="G243" s="232"/>
      <c r="H243" s="232">
        <v>663</v>
      </c>
      <c r="I243" s="234">
        <v>663</v>
      </c>
      <c r="J243" s="204" t="s">
        <v>818</v>
      </c>
      <c r="K243" s="205">
        <f t="shared" si="49"/>
        <v>108</v>
      </c>
      <c r="L243" s="206">
        <f t="shared" si="50"/>
        <v>0.19459459459459461</v>
      </c>
      <c r="M243" s="201" t="s">
        <v>591</v>
      </c>
      <c r="N243" s="207">
        <v>44321</v>
      </c>
      <c r="O243" s="1"/>
      <c r="P243" s="1"/>
      <c r="Q243" s="1"/>
      <c r="R243" s="257" t="s">
        <v>784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9">
        <v>165</v>
      </c>
      <c r="B244" s="230">
        <v>44308</v>
      </c>
      <c r="C244" s="230"/>
      <c r="D244" s="231" t="s">
        <v>376</v>
      </c>
      <c r="E244" s="232" t="s">
        <v>623</v>
      </c>
      <c r="F244" s="202">
        <v>126.5</v>
      </c>
      <c r="G244" s="232"/>
      <c r="H244" s="232">
        <v>155</v>
      </c>
      <c r="I244" s="234">
        <v>155</v>
      </c>
      <c r="J244" s="204" t="s">
        <v>681</v>
      </c>
      <c r="K244" s="205">
        <f t="shared" si="49"/>
        <v>28.5</v>
      </c>
      <c r="L244" s="206">
        <f t="shared" si="50"/>
        <v>0.22529644268774704</v>
      </c>
      <c r="M244" s="201" t="s">
        <v>591</v>
      </c>
      <c r="N244" s="207">
        <v>44362</v>
      </c>
      <c r="O244" s="1"/>
      <c r="R244" s="257" t="s">
        <v>784</v>
      </c>
    </row>
    <row r="245" spans="1:26" ht="12.75" customHeight="1">
      <c r="A245" s="309">
        <v>166</v>
      </c>
      <c r="B245" s="310">
        <v>44368</v>
      </c>
      <c r="C245" s="310"/>
      <c r="D245" s="311" t="s">
        <v>394</v>
      </c>
      <c r="E245" s="312" t="s">
        <v>623</v>
      </c>
      <c r="F245" s="313">
        <v>287.5</v>
      </c>
      <c r="G245" s="312"/>
      <c r="H245" s="312">
        <v>245</v>
      </c>
      <c r="I245" s="314">
        <v>344</v>
      </c>
      <c r="J245" s="214" t="s">
        <v>859</v>
      </c>
      <c r="K245" s="215">
        <f t="shared" si="49"/>
        <v>-42.5</v>
      </c>
      <c r="L245" s="216">
        <f t="shared" si="50"/>
        <v>-0.14782608695652175</v>
      </c>
      <c r="M245" s="212" t="s">
        <v>604</v>
      </c>
      <c r="N245" s="209">
        <v>44508</v>
      </c>
      <c r="O245" s="1"/>
      <c r="R245" s="257" t="s">
        <v>784</v>
      </c>
    </row>
    <row r="246" spans="1:26" ht="12.75" customHeight="1">
      <c r="A246" s="256">
        <v>167</v>
      </c>
      <c r="B246" s="249">
        <v>44368</v>
      </c>
      <c r="C246" s="249"/>
      <c r="D246" s="250" t="s">
        <v>482</v>
      </c>
      <c r="E246" s="56" t="s">
        <v>623</v>
      </c>
      <c r="F246" s="251" t="s">
        <v>819</v>
      </c>
      <c r="G246" s="56"/>
      <c r="H246" s="56"/>
      <c r="I246" s="252">
        <v>320</v>
      </c>
      <c r="J246" s="247" t="s">
        <v>594</v>
      </c>
      <c r="K246" s="256"/>
      <c r="L246" s="249"/>
      <c r="M246" s="249"/>
      <c r="N246" s="250"/>
      <c r="O246" s="44"/>
      <c r="R246" s="257" t="s">
        <v>784</v>
      </c>
    </row>
    <row r="247" spans="1:26" ht="12.75" customHeight="1">
      <c r="A247" s="256">
        <v>168</v>
      </c>
      <c r="B247" s="249">
        <v>44406</v>
      </c>
      <c r="C247" s="249"/>
      <c r="D247" s="250" t="s">
        <v>376</v>
      </c>
      <c r="E247" s="56" t="s">
        <v>623</v>
      </c>
      <c r="F247" s="251" t="s">
        <v>822</v>
      </c>
      <c r="G247" s="56"/>
      <c r="H247" s="56"/>
      <c r="I247" s="56">
        <v>200</v>
      </c>
      <c r="J247" s="247" t="s">
        <v>594</v>
      </c>
      <c r="K247" s="256"/>
      <c r="L247" s="249"/>
      <c r="M247" s="249"/>
      <c r="N247" s="250"/>
      <c r="O247" s="44"/>
      <c r="R247" s="257" t="s">
        <v>784</v>
      </c>
    </row>
    <row r="248" spans="1:26" ht="12.75" customHeight="1">
      <c r="A248" s="229">
        <v>169</v>
      </c>
      <c r="B248" s="230">
        <v>44462</v>
      </c>
      <c r="C248" s="230"/>
      <c r="D248" s="231" t="s">
        <v>826</v>
      </c>
      <c r="E248" s="232" t="s">
        <v>623</v>
      </c>
      <c r="F248" s="202">
        <v>1235</v>
      </c>
      <c r="G248" s="232"/>
      <c r="H248" s="232">
        <v>1505</v>
      </c>
      <c r="I248" s="234">
        <v>1500</v>
      </c>
      <c r="J248" s="204" t="s">
        <v>681</v>
      </c>
      <c r="K248" s="205">
        <f t="shared" ref="K248" si="51">H248-F248</f>
        <v>270</v>
      </c>
      <c r="L248" s="206">
        <f t="shared" ref="L248" si="52">K248/F248</f>
        <v>0.21862348178137653</v>
      </c>
      <c r="M248" s="201" t="s">
        <v>591</v>
      </c>
      <c r="N248" s="207">
        <v>44564</v>
      </c>
      <c r="O248" s="1"/>
      <c r="R248" s="257" t="s">
        <v>784</v>
      </c>
    </row>
    <row r="249" spans="1:26" ht="12.75" customHeight="1">
      <c r="A249" s="280">
        <v>170</v>
      </c>
      <c r="B249" s="281">
        <v>44480</v>
      </c>
      <c r="C249" s="281"/>
      <c r="D249" s="282" t="s">
        <v>828</v>
      </c>
      <c r="E249" s="283" t="s">
        <v>623</v>
      </c>
      <c r="F249" s="284" t="s">
        <v>833</v>
      </c>
      <c r="G249" s="283"/>
      <c r="H249" s="283"/>
      <c r="I249" s="283">
        <v>145</v>
      </c>
      <c r="J249" s="285" t="s">
        <v>594</v>
      </c>
      <c r="K249" s="280"/>
      <c r="L249" s="281"/>
      <c r="M249" s="281"/>
      <c r="N249" s="282"/>
      <c r="O249" s="44"/>
      <c r="R249" s="257" t="s">
        <v>784</v>
      </c>
    </row>
    <row r="250" spans="1:26" ht="12.75" customHeight="1">
      <c r="A250" s="286">
        <v>171</v>
      </c>
      <c r="B250" s="287">
        <v>44481</v>
      </c>
      <c r="C250" s="287"/>
      <c r="D250" s="288" t="s">
        <v>261</v>
      </c>
      <c r="E250" s="289" t="s">
        <v>623</v>
      </c>
      <c r="F250" s="290" t="s">
        <v>830</v>
      </c>
      <c r="G250" s="289"/>
      <c r="H250" s="289"/>
      <c r="I250" s="289">
        <v>380</v>
      </c>
      <c r="J250" s="291" t="s">
        <v>594</v>
      </c>
      <c r="K250" s="286"/>
      <c r="L250" s="287"/>
      <c r="M250" s="287"/>
      <c r="N250" s="288"/>
      <c r="O250" s="44"/>
      <c r="R250" s="257" t="s">
        <v>784</v>
      </c>
    </row>
    <row r="251" spans="1:26" ht="12.75" customHeight="1">
      <c r="A251" s="286">
        <v>172</v>
      </c>
      <c r="B251" s="287">
        <v>44481</v>
      </c>
      <c r="C251" s="287"/>
      <c r="D251" s="288" t="s">
        <v>402</v>
      </c>
      <c r="E251" s="289" t="s">
        <v>623</v>
      </c>
      <c r="F251" s="290" t="s">
        <v>831</v>
      </c>
      <c r="G251" s="289"/>
      <c r="H251" s="289"/>
      <c r="I251" s="289">
        <v>56</v>
      </c>
      <c r="J251" s="291" t="s">
        <v>594</v>
      </c>
      <c r="K251" s="286"/>
      <c r="L251" s="287"/>
      <c r="M251" s="287"/>
      <c r="N251" s="288"/>
      <c r="O251" s="44"/>
      <c r="R251" s="257"/>
    </row>
    <row r="252" spans="1:26" ht="12.75" customHeight="1">
      <c r="A252" s="292">
        <v>173</v>
      </c>
      <c r="B252" s="287">
        <v>44551</v>
      </c>
      <c r="C252" s="292"/>
      <c r="D252" s="292" t="s">
        <v>119</v>
      </c>
      <c r="E252" s="289" t="s">
        <v>623</v>
      </c>
      <c r="F252" s="289" t="s">
        <v>875</v>
      </c>
      <c r="G252" s="289"/>
      <c r="H252" s="289"/>
      <c r="I252" s="289">
        <v>3000</v>
      </c>
      <c r="J252" s="289" t="s">
        <v>594</v>
      </c>
      <c r="K252" s="289"/>
      <c r="L252" s="289"/>
      <c r="M252" s="289"/>
      <c r="N252" s="292"/>
      <c r="O252" s="44"/>
      <c r="R252" s="257"/>
    </row>
    <row r="253" spans="1:26" ht="12.75" customHeight="1">
      <c r="F253" s="59"/>
      <c r="G253" s="59"/>
      <c r="H253" s="59"/>
      <c r="I253" s="59"/>
      <c r="J253" s="44"/>
      <c r="K253" s="59"/>
      <c r="L253" s="59"/>
      <c r="M253" s="59"/>
      <c r="O253" s="44"/>
      <c r="R253" s="257"/>
    </row>
    <row r="254" spans="1:26" ht="12.75" customHeight="1">
      <c r="A254" s="256"/>
      <c r="B254" s="258" t="s">
        <v>820</v>
      </c>
      <c r="F254" s="59"/>
      <c r="G254" s="59"/>
      <c r="H254" s="59"/>
      <c r="I254" s="59"/>
      <c r="J254" s="44"/>
      <c r="K254" s="59"/>
      <c r="L254" s="59"/>
      <c r="M254" s="59"/>
      <c r="O254" s="44"/>
      <c r="R254" s="257"/>
    </row>
    <row r="255" spans="1:26" ht="12.75" customHeight="1">
      <c r="F255" s="59"/>
      <c r="G255" s="59"/>
      <c r="H255" s="59"/>
      <c r="I255" s="59"/>
      <c r="J255" s="44"/>
      <c r="K255" s="59"/>
      <c r="L255" s="59"/>
      <c r="M255" s="59"/>
      <c r="O255" s="44"/>
      <c r="R255" s="59"/>
    </row>
    <row r="256" spans="1:26" ht="12.75" customHeight="1">
      <c r="F256" s="59"/>
      <c r="G256" s="59"/>
      <c r="H256" s="59"/>
      <c r="I256" s="59"/>
      <c r="J256" s="44"/>
      <c r="K256" s="59"/>
      <c r="L256" s="59"/>
      <c r="M256" s="59"/>
      <c r="O256" s="44"/>
      <c r="R256" s="59"/>
    </row>
    <row r="257" spans="1:18" ht="12.75" customHeight="1">
      <c r="F257" s="59"/>
      <c r="G257" s="59"/>
      <c r="H257" s="59"/>
      <c r="I257" s="59"/>
      <c r="J257" s="44"/>
      <c r="K257" s="59"/>
      <c r="L257" s="59"/>
      <c r="M257" s="59"/>
      <c r="O257" s="44"/>
      <c r="R257" s="59"/>
    </row>
    <row r="258" spans="1:18" ht="12.75" customHeight="1">
      <c r="F258" s="59"/>
      <c r="G258" s="59"/>
      <c r="H258" s="59"/>
      <c r="I258" s="59"/>
      <c r="J258" s="44"/>
      <c r="K258" s="59"/>
      <c r="L258" s="59"/>
      <c r="M258" s="59"/>
      <c r="O258" s="44"/>
      <c r="R258" s="59"/>
    </row>
    <row r="259" spans="1:18" ht="12.75" customHeight="1">
      <c r="F259" s="59"/>
      <c r="G259" s="59"/>
      <c r="H259" s="59"/>
      <c r="I259" s="59"/>
      <c r="J259" s="44"/>
      <c r="K259" s="59"/>
      <c r="L259" s="59"/>
      <c r="M259" s="59"/>
      <c r="O259" s="44"/>
      <c r="R259" s="59"/>
    </row>
    <row r="260" spans="1:18" ht="12.75" customHeight="1">
      <c r="F260" s="59"/>
      <c r="G260" s="59"/>
      <c r="H260" s="59"/>
      <c r="I260" s="59"/>
      <c r="J260" s="44"/>
      <c r="K260" s="59"/>
      <c r="L260" s="59"/>
      <c r="M260" s="59"/>
      <c r="O260" s="44"/>
      <c r="R260" s="59"/>
    </row>
    <row r="261" spans="1:18" ht="12.75" customHeight="1">
      <c r="F261" s="59"/>
      <c r="G261" s="59"/>
      <c r="H261" s="59"/>
      <c r="I261" s="59"/>
      <c r="J261" s="44"/>
      <c r="K261" s="59"/>
      <c r="L261" s="59"/>
      <c r="M261" s="59"/>
      <c r="O261" s="44"/>
      <c r="R261" s="59"/>
    </row>
    <row r="262" spans="1:18" ht="12.75" customHeight="1">
      <c r="F262" s="59"/>
      <c r="G262" s="59"/>
      <c r="H262" s="59"/>
      <c r="I262" s="59"/>
      <c r="J262" s="44"/>
      <c r="K262" s="59"/>
      <c r="L262" s="59"/>
      <c r="M262" s="59"/>
      <c r="O262" s="44"/>
      <c r="R262" s="59"/>
    </row>
    <row r="263" spans="1:18" ht="12.75" customHeight="1">
      <c r="F263" s="59"/>
      <c r="G263" s="59"/>
      <c r="H263" s="59"/>
      <c r="I263" s="59"/>
      <c r="J263" s="44"/>
      <c r="K263" s="59"/>
      <c r="L263" s="59"/>
      <c r="M263" s="59"/>
      <c r="O263" s="44"/>
      <c r="R263" s="59"/>
    </row>
    <row r="264" spans="1:18" ht="12.75" customHeight="1">
      <c r="A264" s="259"/>
      <c r="F264" s="59"/>
      <c r="G264" s="59"/>
      <c r="H264" s="59"/>
      <c r="I264" s="59"/>
      <c r="J264" s="44"/>
      <c r="K264" s="59"/>
      <c r="L264" s="59"/>
      <c r="M264" s="59"/>
      <c r="O264" s="44"/>
      <c r="R264" s="59"/>
    </row>
    <row r="265" spans="1:18" ht="12.75" customHeight="1">
      <c r="A265" s="259"/>
      <c r="F265" s="59"/>
      <c r="G265" s="59"/>
      <c r="H265" s="59"/>
      <c r="I265" s="59"/>
      <c r="J265" s="44"/>
      <c r="K265" s="59"/>
      <c r="L265" s="59"/>
      <c r="M265" s="59"/>
      <c r="O265" s="44"/>
      <c r="R265" s="59"/>
    </row>
    <row r="266" spans="1:18" ht="12.75" customHeight="1">
      <c r="A266" s="56"/>
      <c r="F266" s="59"/>
      <c r="G266" s="59"/>
      <c r="H266" s="59"/>
      <c r="I266" s="59"/>
      <c r="J266" s="44"/>
      <c r="K266" s="59"/>
      <c r="L266" s="59"/>
      <c r="M266" s="59"/>
      <c r="O266" s="44"/>
      <c r="R266" s="59"/>
    </row>
    <row r="267" spans="1:18" ht="12.75" customHeight="1">
      <c r="F267" s="59"/>
      <c r="G267" s="59"/>
      <c r="H267" s="59"/>
      <c r="I267" s="59"/>
      <c r="J267" s="44"/>
      <c r="K267" s="59"/>
      <c r="L267" s="59"/>
      <c r="M267" s="59"/>
      <c r="O267" s="44"/>
      <c r="R267" s="59"/>
    </row>
    <row r="268" spans="1:18" ht="12.75" customHeight="1">
      <c r="F268" s="59"/>
      <c r="G268" s="59"/>
      <c r="H268" s="59"/>
      <c r="I268" s="59"/>
      <c r="J268" s="44"/>
      <c r="K268" s="59"/>
      <c r="L268" s="59"/>
      <c r="M268" s="59"/>
      <c r="O268" s="44"/>
      <c r="R268" s="59"/>
    </row>
    <row r="269" spans="1:18" ht="12.75" customHeight="1">
      <c r="F269" s="59"/>
      <c r="G269" s="59"/>
      <c r="H269" s="59"/>
      <c r="I269" s="59"/>
      <c r="J269" s="44"/>
      <c r="K269" s="59"/>
      <c r="L269" s="59"/>
      <c r="M269" s="59"/>
      <c r="O269" s="44"/>
      <c r="R269" s="59"/>
    </row>
    <row r="270" spans="1:18" ht="12.75" customHeight="1">
      <c r="F270" s="59"/>
      <c r="G270" s="59"/>
      <c r="H270" s="59"/>
      <c r="I270" s="59"/>
      <c r="J270" s="44"/>
      <c r="K270" s="59"/>
      <c r="L270" s="59"/>
      <c r="M270" s="59"/>
      <c r="O270" s="44"/>
      <c r="R270" s="59"/>
    </row>
    <row r="271" spans="1:18" ht="12.75" customHeight="1">
      <c r="F271" s="59"/>
      <c r="G271" s="59"/>
      <c r="H271" s="59"/>
      <c r="I271" s="59"/>
      <c r="J271" s="44"/>
      <c r="K271" s="59"/>
      <c r="L271" s="59"/>
      <c r="M271" s="59"/>
      <c r="O271" s="44"/>
      <c r="R271" s="59"/>
    </row>
    <row r="272" spans="1:18" ht="12.75" customHeight="1">
      <c r="F272" s="59"/>
      <c r="G272" s="59"/>
      <c r="H272" s="59"/>
      <c r="I272" s="59"/>
      <c r="J272" s="44"/>
      <c r="K272" s="59"/>
      <c r="L272" s="59"/>
      <c r="M272" s="59"/>
      <c r="O272" s="44"/>
      <c r="R272" s="59"/>
    </row>
    <row r="273" spans="6:18" ht="12.75" customHeight="1">
      <c r="F273" s="59"/>
      <c r="G273" s="59"/>
      <c r="H273" s="59"/>
      <c r="I273" s="59"/>
      <c r="J273" s="44"/>
      <c r="K273" s="59"/>
      <c r="L273" s="59"/>
      <c r="M273" s="59"/>
      <c r="O273" s="44"/>
      <c r="R273" s="59"/>
    </row>
    <row r="274" spans="6:18" ht="12.75" customHeight="1">
      <c r="F274" s="59"/>
      <c r="G274" s="59"/>
      <c r="H274" s="59"/>
      <c r="I274" s="59"/>
      <c r="J274" s="44"/>
      <c r="K274" s="59"/>
      <c r="L274" s="59"/>
      <c r="M274" s="59"/>
      <c r="O274" s="44"/>
      <c r="R274" s="59"/>
    </row>
    <row r="275" spans="6:18" ht="12.75" customHeight="1">
      <c r="F275" s="59"/>
      <c r="G275" s="59"/>
      <c r="H275" s="59"/>
      <c r="I275" s="59"/>
      <c r="J275" s="44"/>
      <c r="K275" s="59"/>
      <c r="L275" s="59"/>
      <c r="M275" s="59"/>
      <c r="O275" s="44"/>
      <c r="R275" s="59"/>
    </row>
    <row r="276" spans="6:18" ht="12.75" customHeight="1">
      <c r="F276" s="59"/>
      <c r="G276" s="59"/>
      <c r="H276" s="59"/>
      <c r="I276" s="59"/>
      <c r="J276" s="44"/>
      <c r="K276" s="59"/>
      <c r="L276" s="59"/>
      <c r="M276" s="59"/>
      <c r="O276" s="44"/>
      <c r="R276" s="59"/>
    </row>
    <row r="277" spans="6:18" ht="12.75" customHeight="1">
      <c r="F277" s="59"/>
      <c r="G277" s="59"/>
      <c r="H277" s="59"/>
      <c r="I277" s="59"/>
      <c r="J277" s="44"/>
      <c r="K277" s="59"/>
      <c r="L277" s="59"/>
      <c r="M277" s="59"/>
      <c r="O277" s="44"/>
      <c r="R277" s="59"/>
    </row>
    <row r="278" spans="6:18" ht="12.75" customHeight="1">
      <c r="F278" s="59"/>
      <c r="G278" s="59"/>
      <c r="H278" s="59"/>
      <c r="I278" s="59"/>
      <c r="J278" s="44"/>
      <c r="K278" s="59"/>
      <c r="L278" s="59"/>
      <c r="M278" s="59"/>
      <c r="O278" s="44"/>
      <c r="R278" s="59"/>
    </row>
    <row r="279" spans="6:18" ht="12.75" customHeight="1">
      <c r="F279" s="59"/>
      <c r="G279" s="59"/>
      <c r="H279" s="59"/>
      <c r="I279" s="59"/>
      <c r="J279" s="44"/>
      <c r="K279" s="59"/>
      <c r="L279" s="59"/>
      <c r="M279" s="59"/>
      <c r="O279" s="44"/>
      <c r="R279" s="59"/>
    </row>
    <row r="280" spans="6:18" ht="12.75" customHeight="1">
      <c r="F280" s="59"/>
      <c r="G280" s="59"/>
      <c r="H280" s="59"/>
      <c r="I280" s="59"/>
      <c r="J280" s="44"/>
      <c r="K280" s="59"/>
      <c r="L280" s="59"/>
      <c r="M280" s="59"/>
      <c r="O280" s="44"/>
      <c r="R280" s="59"/>
    </row>
    <row r="281" spans="6:18" ht="12.75" customHeight="1">
      <c r="F281" s="59"/>
      <c r="G281" s="59"/>
      <c r="H281" s="59"/>
      <c r="I281" s="59"/>
      <c r="J281" s="44"/>
      <c r="K281" s="59"/>
      <c r="L281" s="59"/>
      <c r="M281" s="59"/>
      <c r="O281" s="44"/>
      <c r="R281" s="59"/>
    </row>
    <row r="282" spans="6:18" ht="12.75" customHeight="1">
      <c r="F282" s="59"/>
      <c r="G282" s="59"/>
      <c r="H282" s="59"/>
      <c r="I282" s="59"/>
      <c r="J282" s="44"/>
      <c r="K282" s="59"/>
      <c r="L282" s="59"/>
      <c r="M282" s="59"/>
      <c r="O282" s="44"/>
      <c r="R282" s="59"/>
    </row>
    <row r="283" spans="6:18" ht="12.75" customHeight="1"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6:18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6:18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6:18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6:18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6:18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6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6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6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6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6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6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6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6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6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6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6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6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6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6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6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6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</sheetData>
  <autoFilter ref="R1:R262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Dell</cp:lastModifiedBy>
  <cp:lastPrinted>2019-09-05T08:25:00Z</cp:lastPrinted>
  <dcterms:created xsi:type="dcterms:W3CDTF">2015-06-08T02:34:00Z</dcterms:created>
  <dcterms:modified xsi:type="dcterms:W3CDTF">2022-01-03T17:26:45Z</dcterms:modified>
</cp:coreProperties>
</file>