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0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F&amp;O)'!$R$1:$R$255</definedName>
    <definedName name="_xlnm._FilterDatabase" localSheetId="1" hidden="1">'Future Intra'!$B$14:$P$14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0" i="6"/>
  <c r="K20"/>
  <c r="M20" s="1"/>
  <c r="K53"/>
  <c r="M53" s="1"/>
  <c r="L15"/>
  <c r="K15"/>
  <c r="L19"/>
  <c r="K19"/>
  <c r="K52"/>
  <c r="M52" s="1"/>
  <c r="L44"/>
  <c r="K44"/>
  <c r="L43"/>
  <c r="K43"/>
  <c r="L17"/>
  <c r="K17"/>
  <c r="M15" l="1"/>
  <c r="M43"/>
  <c r="M19"/>
  <c r="M44"/>
  <c r="M17"/>
  <c r="L18"/>
  <c r="K18"/>
  <c r="M18" l="1"/>
  <c r="K247" l="1"/>
  <c r="L247" s="1"/>
  <c r="K230" l="1"/>
  <c r="L230" s="1"/>
  <c r="K244" l="1"/>
  <c r="L244" s="1"/>
  <c r="L11" l="1"/>
  <c r="K11"/>
  <c r="M11" l="1"/>
  <c r="K236" l="1"/>
  <c r="L236" s="1"/>
  <c r="K246" l="1"/>
  <c r="L246" s="1"/>
  <c r="H242" l="1"/>
  <c r="K242" l="1"/>
  <c r="L242" s="1"/>
  <c r="K231"/>
  <c r="L231" s="1"/>
  <c r="K221"/>
  <c r="L221" s="1"/>
  <c r="K237" l="1"/>
  <c r="L237" s="1"/>
  <c r="K238" l="1"/>
  <c r="L238" s="1"/>
  <c r="K235" l="1"/>
  <c r="L235" s="1"/>
  <c r="K214"/>
  <c r="L214" s="1"/>
  <c r="K234"/>
  <c r="L234" s="1"/>
  <c r="K233"/>
  <c r="L233" s="1"/>
  <c r="K232"/>
  <c r="L232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0"/>
  <c r="L220" s="1"/>
  <c r="K219"/>
  <c r="L219" s="1"/>
  <c r="K218"/>
  <c r="L218" s="1"/>
  <c r="K217"/>
  <c r="L217" s="1"/>
  <c r="K216"/>
  <c r="L216" s="1"/>
  <c r="K215"/>
  <c r="L215" s="1"/>
  <c r="K213"/>
  <c r="L213" s="1"/>
  <c r="K212"/>
  <c r="L212" s="1"/>
  <c r="K211"/>
  <c r="L211" s="1"/>
  <c r="F210"/>
  <c r="K210" s="1"/>
  <c r="L210" s="1"/>
  <c r="K209"/>
  <c r="L209" s="1"/>
  <c r="K208"/>
  <c r="L208" s="1"/>
  <c r="K207"/>
  <c r="L207" s="1"/>
  <c r="K206"/>
  <c r="L206" s="1"/>
  <c r="K205"/>
  <c r="L205" s="1"/>
  <c r="F204"/>
  <c r="K204" s="1"/>
  <c r="L204" s="1"/>
  <c r="F203"/>
  <c r="K203" s="1"/>
  <c r="L203" s="1"/>
  <c r="K202"/>
  <c r="L202" s="1"/>
  <c r="F201"/>
  <c r="K201" s="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5"/>
  <c r="L185" s="1"/>
  <c r="K183"/>
  <c r="L183" s="1"/>
  <c r="K182"/>
  <c r="L182" s="1"/>
  <c r="F181"/>
  <c r="K181" s="1"/>
  <c r="L181" s="1"/>
  <c r="K180"/>
  <c r="L180" s="1"/>
  <c r="K177"/>
  <c r="L177" s="1"/>
  <c r="K176"/>
  <c r="L176" s="1"/>
  <c r="K175"/>
  <c r="L175" s="1"/>
  <c r="K172"/>
  <c r="L172" s="1"/>
  <c r="K171"/>
  <c r="L171" s="1"/>
  <c r="K170"/>
  <c r="L170" s="1"/>
  <c r="K169"/>
  <c r="L169" s="1"/>
  <c r="K168"/>
  <c r="L168" s="1"/>
  <c r="K167"/>
  <c r="L167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5"/>
  <c r="L155" s="1"/>
  <c r="K153"/>
  <c r="L153" s="1"/>
  <c r="K151"/>
  <c r="L151" s="1"/>
  <c r="K149"/>
  <c r="L149" s="1"/>
  <c r="K148"/>
  <c r="L148" s="1"/>
  <c r="K147"/>
  <c r="L147" s="1"/>
  <c r="K145"/>
  <c r="L145" s="1"/>
  <c r="K144"/>
  <c r="L144" s="1"/>
  <c r="K143"/>
  <c r="L143" s="1"/>
  <c r="K142"/>
  <c r="K141"/>
  <c r="L141" s="1"/>
  <c r="K140"/>
  <c r="L140" s="1"/>
  <c r="K138"/>
  <c r="L138" s="1"/>
  <c r="K137"/>
  <c r="L137" s="1"/>
  <c r="K136"/>
  <c r="L136" s="1"/>
  <c r="K135"/>
  <c r="L135" s="1"/>
  <c r="K134"/>
  <c r="L134" s="1"/>
  <c r="F133"/>
  <c r="K133" s="1"/>
  <c r="L133" s="1"/>
  <c r="H132"/>
  <c r="K132" s="1"/>
  <c r="L132" s="1"/>
  <c r="K129"/>
  <c r="L129" s="1"/>
  <c r="K128"/>
  <c r="L128" s="1"/>
  <c r="K127"/>
  <c r="L127" s="1"/>
  <c r="K126"/>
  <c r="L126" s="1"/>
  <c r="K125"/>
  <c r="L125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H98"/>
  <c r="K98" s="1"/>
  <c r="L98" s="1"/>
  <c r="F97"/>
  <c r="K97" s="1"/>
  <c r="L97" s="1"/>
  <c r="K96"/>
  <c r="L96" s="1"/>
  <c r="K95"/>
  <c r="L95" s="1"/>
  <c r="K94"/>
  <c r="L94" s="1"/>
  <c r="K93"/>
  <c r="L93" s="1"/>
  <c r="K92"/>
  <c r="L92" s="1"/>
  <c r="K91"/>
  <c r="L91" s="1"/>
  <c r="K90"/>
  <c r="L90" s="1"/>
  <c r="K89"/>
  <c r="L89" s="1"/>
  <c r="K88"/>
  <c r="L88" s="1"/>
  <c r="K87"/>
  <c r="L87" s="1"/>
  <c r="K86"/>
  <c r="L86" s="1"/>
  <c r="K85"/>
  <c r="L85" s="1"/>
  <c r="K84"/>
  <c r="L84" s="1"/>
  <c r="K83"/>
  <c r="L83" s="1"/>
  <c r="K82"/>
  <c r="L82" s="1"/>
  <c r="K81"/>
  <c r="L81" s="1"/>
  <c r="K80"/>
  <c r="L80" s="1"/>
  <c r="K79"/>
  <c r="L79" s="1"/>
  <c r="K78"/>
  <c r="L78" s="1"/>
  <c r="K77"/>
  <c r="L77" s="1"/>
  <c r="K76"/>
  <c r="L76" s="1"/>
  <c r="K75"/>
  <c r="L75" s="1"/>
  <c r="K74"/>
  <c r="L74" s="1"/>
  <c r="K73"/>
  <c r="L73" s="1"/>
  <c r="K72"/>
  <c r="L72" s="1"/>
  <c r="K71"/>
  <c r="L71" s="1"/>
  <c r="K70"/>
  <c r="L70" s="1"/>
  <c r="M7"/>
  <c r="D7" i="5"/>
  <c r="K6" i="4"/>
  <c r="K6" i="3"/>
  <c r="L6" i="2"/>
</calcChain>
</file>

<file path=xl/sharedStrings.xml><?xml version="1.0" encoding="utf-8"?>
<sst xmlns="http://schemas.openxmlformats.org/spreadsheetml/2006/main" count="2690" uniqueCount="1042">
  <si>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</si>
  <si>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</si>
  <si>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</si>
  <si>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</si>
  <si>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</si>
  <si>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</si>
  <si>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</si>
  <si>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</si>
  <si>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</si>
  <si>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</si>
  <si>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</si>
  <si>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</si>
  <si>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</si>
  <si>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</si>
  <si>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</si>
  <si>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</si>
  <si>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</si>
  <si>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</si>
  <si>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</si>
  <si>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</si>
  <si>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</si>
  <si>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</si>
  <si>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</si>
  <si>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</si>
  <si>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</si>
  <si>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</si>
  <si>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</si>
  <si>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</si>
  <si>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</si>
  <si>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</si>
  <si>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</si>
  <si>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</si>
  <si>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</si>
  <si>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</si>
  <si>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</si>
  <si>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</si>
  <si>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</si>
  <si>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</si>
  <si>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</si>
  <si>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</si>
  <si>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</si>
  <si>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</si>
  <si>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</si>
  <si>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</si>
  <si>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</si>
  <si>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</si>
  <si>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</si>
  <si>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</si>
  <si>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</si>
  <si>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</si>
  <si>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</si>
  <si>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</si>
  <si>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</si>
  <si>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</si>
  <si>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</si>
  <si>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</si>
  <si>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</si>
  <si>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</si>
  <si>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</si>
  <si>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</si>
  <si>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</si>
  <si>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</si>
  <si>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</si>
  <si>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</si>
  <si>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</si>
  <si>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</si>
  <si>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</si>
  <si>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</si>
  <si>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</si>
  <si>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</si>
  <si>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</si>
  <si>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</si>
  <si>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</si>
  <si>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</si>
  <si>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</si>
  <si>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</si>
  <si>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</si>
  <si>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</si>
  <si>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</si>
  <si>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</si>
  <si>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</si>
  <si>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</si>
  <si>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</si>
  <si>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</si>
  <si>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</si>
  <si>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</si>
  <si>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</si>
  <si>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</si>
  <si>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</si>
  <si>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</si>
  <si>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</si>
  <si>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</si>
  <si>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</si>
  <si>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</si>
  <si>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</si>
  <si>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</si>
  <si>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</si>
  <si>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</si>
  <si>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</si>
  <si>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</si>
  <si>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</si>
  <si>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</si>
  <si>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</si>
  <si>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</si>
  <si>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</si>
  <si>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</si>
  <si>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</si>
  <si>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</si>
  <si>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</si>
  <si>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</si>
  <si>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</si>
  <si>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</si>
  <si>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</si>
  <si>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</si>
  <si>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</si>
  <si>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</si>
  <si>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</si>
  <si>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</si>
  <si>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</si>
  <si>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</si>
  <si>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</si>
  <si>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</si>
  <si>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</si>
  <si>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</si>
  <si>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</si>
  <si>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</si>
  <si>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</si>
  <si>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</si>
  <si>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</si>
  <si>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</si>
  <si>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</si>
  <si>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</si>
  <si>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</si>
  <si>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</si>
  <si>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</si>
  <si>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</si>
  <si>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</si>
  <si>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</si>
  <si>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</si>
  <si>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</si>
  <si>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</si>
  <si>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</si>
  <si>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</si>
  <si>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</si>
  <si>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</si>
  <si>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</si>
  <si>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</si>
  <si>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</si>
  <si>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</si>
  <si>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</si>
  <si>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</si>
  <si>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</si>
  <si>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</si>
  <si>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</si>
  <si>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</si>
  <si>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</si>
  <si>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</si>
  <si>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</si>
  <si>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</si>
  <si>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</si>
  <si>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</si>
  <si>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</si>
  <si>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</si>
  <si>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</si>
  <si>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</si>
  <si>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</si>
  <si>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</si>
  <si>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</si>
  <si>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</si>
  <si>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</si>
  <si>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</si>
  <si>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</si>
  <si>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</si>
  <si>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</si>
  <si>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</si>
  <si>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</si>
  <si>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</si>
  <si>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</si>
  <si>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</si>
  <si>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</si>
  <si>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</si>
  <si>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</si>
  <si>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</si>
  <si>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</si>
  <si>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</si>
  <si>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</si>
  <si>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</si>
  <si>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</si>
  <si>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</si>
  <si>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</si>
  <si>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</si>
  <si>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</si>
  <si>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</si>
  <si>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</si>
  <si>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</si>
  <si>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</si>
  <si>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</si>
  <si>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</si>
  <si>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</si>
  <si>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</si>
  <si>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</si>
  <si>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</si>
  <si>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</si>
  <si>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</si>
  <si>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</si>
  <si>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</si>
  <si>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</si>
  <si>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</si>
  <si>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</si>
  <si>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</si>
  <si>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</si>
  <si>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</si>
  <si>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</si>
  <si>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</si>
  <si>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</si>
  <si>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</si>
  <si>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</si>
  <si>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</si>
  <si>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</si>
  <si>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</si>
  <si>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</si>
  <si>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</si>
  <si>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</si>
  <si>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</si>
  <si>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</si>
  <si>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</si>
  <si>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</si>
  <si>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</si>
  <si>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</si>
  <si>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</si>
  <si>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</si>
  <si>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</si>
  <si>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</si>
  <si>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</si>
  <si>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</si>
  <si>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</si>
  <si>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</si>
  <si>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</si>
  <si>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</si>
  <si>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</si>
  <si>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</si>
  <si>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</si>
  <si>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</si>
  <si>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</si>
  <si>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</si>
  <si>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</si>
  <si>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</si>
  <si>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</si>
  <si>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</si>
  <si>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</si>
  <si>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</si>
  <si>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</si>
  <si>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</si>
  <si>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</si>
  <si>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</si>
  <si>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</si>
  <si>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</si>
  <si>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</si>
  <si>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</si>
  <si>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</si>
  <si>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</si>
  <si>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</si>
  <si>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</si>
  <si>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</si>
  <si>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</si>
  <si>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</si>
  <si>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</si>
  <si>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</si>
  <si>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</si>
  <si>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</si>
  <si>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</si>
  <si>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</si>
  <si>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</si>
  <si>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</si>
  <si>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</si>
  <si>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</si>
  <si>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</si>
  <si>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</si>
  <si>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</si>
  <si>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</si>
  <si>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</si>
  <si>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</si>
  <si>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</si>
  <si>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</si>
  <si>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</si>
  <si>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</si>
  <si>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</si>
  <si>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</si>
  <si>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</si>
  <si>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</si>
  <si>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</si>
  <si>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</si>
  <si>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</si>
  <si>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</si>
  <si>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</si>
  <si>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</si>
  <si>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</si>
  <si>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</si>
  <si>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</si>
  <si>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</si>
  <si>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</si>
  <si>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</si>
  <si>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</si>
  <si>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</si>
  <si>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</si>
  <si>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</si>
  <si>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</si>
  <si>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</si>
  <si>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</si>
  <si>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</si>
  <si>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</si>
  <si>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</si>
  <si>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</si>
  <si>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</si>
  <si>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</si>
  <si>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</si>
  <si>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</si>
  <si>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</si>
  <si>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</si>
  <si>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</si>
  <si>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</si>
  <si>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</si>
  <si>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</si>
  <si>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</si>
  <si>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</si>
  <si>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</si>
  <si>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</si>
  <si>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</si>
  <si>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</si>
  <si>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</si>
  <si>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</si>
  <si>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</si>
  <si>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</si>
  <si>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</si>
  <si>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</si>
  <si>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</si>
  <si>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</si>
  <si>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</si>
  <si>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</si>
  <si>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</si>
  <si>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</si>
  <si>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</si>
  <si>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</si>
  <si>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</si>
  <si>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</si>
  <si>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</si>
  <si>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</si>
  <si>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</si>
  <si>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</si>
  <si>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</si>
  <si>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</si>
  <si>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</si>
  <si>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</si>
  <si>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</si>
  <si>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</si>
  <si>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</si>
  <si>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</si>
  <si>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</si>
  <si>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</si>
  <si>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</si>
  <si>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</si>
  <si>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</si>
  <si>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</si>
  <si>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</si>
  <si>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</si>
  <si>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</si>
  <si>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</si>
  <si>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</si>
  <si>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</si>
  <si>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</si>
  <si>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</si>
  <si>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</si>
  <si>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</si>
  <si>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</si>
  <si>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</si>
  <si>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</si>
  <si>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</si>
  <si>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</si>
  <si>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</si>
  <si>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</si>
  <si>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</si>
  <si>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</si>
  <si>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</si>
  <si>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</si>
  <si>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</si>
  <si>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</si>
  <si>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</si>
  <si>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</si>
  <si>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</si>
  <si>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</si>
  <si>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</si>
  <si>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</si>
  <si>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</si>
  <si>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</si>
  <si>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</si>
  <si>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</si>
  <si>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</si>
  <si>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</si>
  <si>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</si>
  <si>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</si>
  <si>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</si>
  <si>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</si>
  <si>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</si>
  <si>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</si>
  <si>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</si>
  <si>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</si>
  <si>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</si>
  <si>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</si>
  <si>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</si>
  <si>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</si>
  <si>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</si>
  <si>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</si>
  <si>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</si>
  <si>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</si>
  <si>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</si>
  <si>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</si>
  <si>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</si>
  <si>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</si>
  <si>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</si>
  <si>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</si>
  <si>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</si>
  <si>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</si>
  <si>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</si>
  <si>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</si>
  <si>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</si>
  <si>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</si>
  <si>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</si>
  <si>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</si>
  <si>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</si>
  <si>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</si>
  <si>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</si>
  <si>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</si>
  <si>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</si>
  <si>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</si>
  <si>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</si>
  <si>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</si>
  <si>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</si>
  <si>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</si>
  <si>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</si>
  <si>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</si>
  <si>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</si>
  <si>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</si>
  <si>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</si>
  <si>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</si>
  <si>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</si>
  <si>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</si>
  <si>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</si>
  <si>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</si>
  <si>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</si>
  <si>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</si>
  <si>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</si>
  <si>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</si>
  <si>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</si>
  <si>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</si>
  <si>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</si>
  <si>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</si>
  <si>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</si>
  <si>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</si>
  <si>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</si>
  <si>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</si>
  <si>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</si>
  <si>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</si>
  <si>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</si>
  <si>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</si>
  <si>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</si>
  <si>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</si>
  <si>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</si>
  <si>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</si>
  <si>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</si>
  <si>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</si>
  <si>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</si>
  <si>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</si>
  <si>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</si>
  <si>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</si>
  <si>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</si>
  <si>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</si>
  <si>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</si>
  <si>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</si>
  <si>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</si>
  <si>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</si>
  <si>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</si>
  <si>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</si>
  <si>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</si>
  <si>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</si>
  <si>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</si>
  <si>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</si>
  <si>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</si>
  <si>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</si>
  <si>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</si>
  <si>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</si>
  <si>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</si>
  <si>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</si>
  <si>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</si>
  <si>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</si>
  <si>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</si>
  <si>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</si>
  <si>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</si>
  <si>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</si>
  <si>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</si>
  <si>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</si>
  <si>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</si>
  <si>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</si>
  <si>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</si>
  <si>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</si>
  <si>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</si>
  <si>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</si>
  <si>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</si>
  <si>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</si>
  <si>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</si>
  <si>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</si>
  <si>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</si>
  <si>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</si>
  <si>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</si>
  <si>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</si>
  <si>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</si>
  <si>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</si>
  <si>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</si>
  <si>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</si>
  <si>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</si>
  <si>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</si>
  <si>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</si>
  <si>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</si>
  <si>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</si>
  <si>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</si>
  <si>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</si>
  <si>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</si>
  <si>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</si>
  <si>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</si>
  <si>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</si>
  <si>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</si>
  <si>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</si>
  <si>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</si>
  <si>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</si>
  <si>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</si>
  <si>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</si>
  <si>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</si>
  <si>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</si>
  <si>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</si>
  <si>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</si>
  <si>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</si>
  <si>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</si>
  <si>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</si>
  <si>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</si>
  <si>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</si>
  <si>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</si>
  <si>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</si>
  <si>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</si>
  <si>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</si>
  <si>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</si>
  <si>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</si>
  <si>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</si>
  <si>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</si>
  <si>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</si>
  <si>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</si>
  <si>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</si>
  <si>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</si>
  <si>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</si>
  <si>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</si>
  <si>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</si>
  <si>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</si>
  <si>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</si>
  <si>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</si>
  <si>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</si>
  <si>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</si>
  <si>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</si>
  <si>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</si>
  <si>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</si>
  <si>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</si>
  <si>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</si>
  <si>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</si>
  <si>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</si>
  <si>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</si>
  <si>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</si>
  <si>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</si>
  <si>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</si>
  <si>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</si>
  <si>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</si>
  <si>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</si>
  <si>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</si>
  <si>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</si>
  <si>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</si>
  <si>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</si>
  <si>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</si>
  <si>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</si>
  <si>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</si>
  <si>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</si>
  <si>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</si>
  <si>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</si>
  <si>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</si>
  <si>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</si>
  <si>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</si>
  <si>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</si>
  <si>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</si>
  <si>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</si>
  <si>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</si>
  <si>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</si>
  <si>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</si>
  <si>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</si>
  <si>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</si>
  <si>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</si>
  <si>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</si>
  <si>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</si>
  <si>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</si>
  <si>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</si>
  <si>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</si>
  <si>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</si>
  <si>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</si>
  <si>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</si>
  <si>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</si>
  <si>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</si>
  <si>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</si>
  <si>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</si>
  <si>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</si>
  <si>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</si>
  <si>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</si>
  <si>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</si>
  <si>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</si>
  <si>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</si>
  <si>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</si>
  <si>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</si>
  <si>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</si>
  <si>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</si>
  <si>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</si>
  <si>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</si>
  <si>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</si>
  <si>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</si>
  <si>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</si>
  <si>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</si>
  <si>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</si>
  <si>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</si>
  <si>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</si>
  <si>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</si>
  <si>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</si>
  <si>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</si>
  <si>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</si>
  <si>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</si>
  <si>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</si>
  <si>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</si>
  <si>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</si>
  <si>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</si>
  <si>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</si>
  <si>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</si>
  <si>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</si>
  <si>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</si>
  <si>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</si>
  <si>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</si>
  <si>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</si>
  <si>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</si>
  <si>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</si>
  <si>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</si>
  <si>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</si>
  <si>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</si>
  <si>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</si>
  <si>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</si>
  <si>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</si>
  <si>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</si>
  <si>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</si>
  <si>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</si>
  <si>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</si>
  <si>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</si>
  <si>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</si>
  <si>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</si>
  <si>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</si>
  <si>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</si>
  <si>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</si>
  <si>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</si>
  <si>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</si>
  <si>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</si>
  <si>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</si>
  <si>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</si>
  <si>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</si>
  <si>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</si>
  <si>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</si>
  <si>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</si>
  <si>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</si>
  <si>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</si>
  <si>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</si>
  <si>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</si>
  <si>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</si>
  <si>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</si>
  <si>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</si>
  <si>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</si>
  <si>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</si>
  <si>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</si>
  <si>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</si>
  <si>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</si>
  <si>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</si>
  <si>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</si>
  <si>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</si>
  <si>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</si>
  <si>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</si>
  <si>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</si>
  <si>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</si>
  <si>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</si>
  <si>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</si>
  <si>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</si>
  <si>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</si>
  <si>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</si>
  <si>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</si>
  <si>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</si>
  <si>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</si>
  <si>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</si>
  <si>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</si>
  <si>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</si>
  <si>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</si>
  <si>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</si>
  <si>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</si>
  <si>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</si>
  <si>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</si>
  <si>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</si>
  <si>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</si>
  <si>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</si>
  <si>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</si>
  <si>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</si>
  <si>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</si>
  <si>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</si>
  <si>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</si>
  <si>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</si>
  <si>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</si>
  <si>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</si>
  <si>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</si>
  <si>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</si>
  <si>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</si>
  <si>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</si>
  <si>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</si>
  <si>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</si>
  <si>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</si>
  <si>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</si>
  <si>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</si>
  <si>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</si>
  <si>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</si>
  <si>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</si>
  <si>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</si>
  <si>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</si>
  <si>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</si>
  <si>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</si>
  <si>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</si>
  <si>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</si>
  <si>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</si>
  <si>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</si>
  <si>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</si>
  <si>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</si>
  <si>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</si>
  <si>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</si>
  <si>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</si>
  <si>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</si>
  <si>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</si>
  <si>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</si>
  <si>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</si>
  <si>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</si>
  <si>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</si>
  <si>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</si>
  <si>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</si>
  <si>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</si>
  <si>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</si>
  <si>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</si>
  <si>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</si>
  <si>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</si>
  <si>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</si>
  <si>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</si>
  <si>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</si>
  <si>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</si>
  <si>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</si>
  <si>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</si>
  <si>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</si>
  <si>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</si>
  <si>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</si>
  <si>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</si>
  <si>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</si>
  <si>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</si>
  <si>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</si>
  <si>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</si>
  <si>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</si>
  <si>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</si>
  <si>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115-120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</si>
  <si>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</si>
  <si>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</si>
  <si>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</si>
  <si>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</si>
  <si>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</si>
  <si>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</si>
  <si>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</si>
  <si>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</si>
  <si>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</si>
  <si>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</si>
  <si>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</si>
  <si>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</si>
  <si>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</si>
  <si>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</si>
  <si>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</si>
  <si>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</si>
  <si>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</si>
  <si>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</si>
  <si>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</si>
  <si>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</si>
  <si>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</si>
  <si>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</si>
  <si>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</si>
  <si>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</si>
  <si>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</si>
  <si>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</si>
  <si>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</si>
  <si>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</si>
  <si>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</si>
  <si>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</si>
  <si>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</si>
  <si>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</si>
  <si>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</si>
  <si>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</si>
  <si>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</si>
  <si>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</si>
  <si>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</si>
  <si>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</si>
  <si>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</si>
  <si>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</si>
  <si>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</si>
  <si>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</si>
  <si>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</si>
  <si>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</si>
  <si>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</si>
  <si>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</si>
  <si>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</si>
  <si>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</si>
  <si>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</si>
  <si>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</si>
  <si>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</si>
  <si>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</si>
  <si>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</si>
  <si>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</si>
  <si>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</si>
  <si>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</si>
  <si>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</si>
  <si>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</si>
  <si>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</si>
  <si>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</si>
  <si>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</si>
  <si>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</si>
  <si>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</si>
  <si>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</si>
  <si>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</si>
  <si>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</si>
  <si>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</si>
  <si>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</si>
  <si>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</si>
  <si>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</si>
  <si>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2100-2200</t>
  </si>
  <si>
    <t>360-390</t>
  </si>
  <si>
    <t>Sell</t>
  </si>
  <si>
    <t>1610-1640</t>
  </si>
  <si>
    <t>1750-1800</t>
  </si>
  <si>
    <t>2050-2150</t>
  </si>
  <si>
    <t>Part profit of Rs.80/-</t>
  </si>
  <si>
    <t>1900-1930</t>
  </si>
  <si>
    <t>3400-3600</t>
  </si>
  <si>
    <t>150-160</t>
  </si>
  <si>
    <t>1145-1165</t>
  </si>
  <si>
    <t>1250-1300</t>
  </si>
  <si>
    <t>1795-1815</t>
  </si>
  <si>
    <t>1920-2000</t>
  </si>
  <si>
    <t>AMBIKCO</t>
  </si>
  <si>
    <t>1360-1450</t>
  </si>
  <si>
    <t>1700-1800</t>
  </si>
  <si>
    <t>1420-1620</t>
  </si>
  <si>
    <t>2000-2300</t>
  </si>
  <si>
    <t>DHANUKA</t>
  </si>
  <si>
    <t>650-680</t>
  </si>
  <si>
    <t>Profit of Rs.49/-</t>
  </si>
  <si>
    <t>225-230</t>
  </si>
  <si>
    <t>SYMBIOX</t>
  </si>
  <si>
    <t>550-569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</si>
  <si>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</si>
  <si>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</si>
  <si>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</si>
  <si>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</si>
  <si>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</si>
  <si>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</si>
  <si>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</si>
  <si>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</si>
  <si>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</si>
  <si>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</si>
  <si>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</si>
  <si>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</si>
  <si>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</si>
  <si>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</si>
  <si>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</si>
  <si>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</si>
  <si>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</si>
  <si>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</si>
  <si>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</si>
  <si>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</si>
  <si>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</si>
  <si>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SHANTABEN DAYASAKAR DAVE</t>
  </si>
  <si>
    <t>3040-3070</t>
  </si>
  <si>
    <t>3600-3700</t>
  </si>
  <si>
    <t>770-774</t>
  </si>
  <si>
    <t>800-820</t>
  </si>
  <si>
    <t>1550-1600</t>
  </si>
  <si>
    <t>SYLPH</t>
  </si>
  <si>
    <t>MULTIPLIER SHARE &amp; STOCK ADVISORS PRIVATE LIMITED</t>
  </si>
  <si>
    <t>BANKNIFTY 41500 CE 03-NOV</t>
  </si>
  <si>
    <t>160-170</t>
  </si>
  <si>
    <t>GREENCREST</t>
  </si>
  <si>
    <t>SBIN NOV FUT</t>
  </si>
  <si>
    <t>590-600</t>
  </si>
  <si>
    <t>NIFTY NOV FUT</t>
  </si>
  <si>
    <t>17700-17500</t>
  </si>
  <si>
    <t>BANKNIFTY 41000 PE 03-NOV</t>
  </si>
  <si>
    <t>400-500</t>
  </si>
  <si>
    <t>1150-1158</t>
  </si>
  <si>
    <t>ASPIRA</t>
  </si>
  <si>
    <t>ADITYA AGRAWAL</t>
  </si>
  <si>
    <t>COLORCHIPS</t>
  </si>
  <si>
    <t>SYNEMATIC MEDIA AND CONSULTING PRIVATE LIMITED</t>
  </si>
  <si>
    <t>NAVODAYENT</t>
  </si>
  <si>
    <t>RLFL</t>
  </si>
  <si>
    <t>RAJAT SINGH</t>
  </si>
  <si>
    <t>YACOOBALI AIYUB MOHAMMED</t>
  </si>
  <si>
    <t>Loss of Rs.170/-</t>
  </si>
  <si>
    <t>Profit of Rs.10/-</t>
  </si>
  <si>
    <t>Part profit of Rs.135/-</t>
  </si>
  <si>
    <t>Loss of Rs.130/-</t>
  </si>
  <si>
    <t>Part profit of Rs.7/-</t>
  </si>
  <si>
    <t>Retail Research Technical Calls &amp; Fundamental Performance Report for the month of Nov-2022</t>
  </si>
  <si>
    <t>AFEL</t>
  </si>
  <si>
    <t>BP EQUITIES PVT. LTD.</t>
  </si>
  <si>
    <t>BONANZA PORTFOLIO LIMITED</t>
  </si>
  <si>
    <t>COLABCLOUD</t>
  </si>
  <si>
    <t>NACIO MULTI TRADERS LLP</t>
  </si>
  <si>
    <t>EIKO</t>
  </si>
  <si>
    <t>SVAKS BIOTECH INDIA PRIVATE LIMITED</t>
  </si>
  <si>
    <t>EUREKAI</t>
  </si>
  <si>
    <t>SHASHWAT DORIA</t>
  </si>
  <si>
    <t>JIGNESHKUMAR PURSHOTTAMDAS PATEL</t>
  </si>
  <si>
    <t>GGL</t>
  </si>
  <si>
    <t>RAVI GOYAL (HUF)</t>
  </si>
  <si>
    <t>KLBRENG-B</t>
  </si>
  <si>
    <t>AAMARA CAPITAL PRIVATE LIMITED</t>
  </si>
  <si>
    <t>SUNFLOWER BROKING PRIVATE LIMITED</t>
  </si>
  <si>
    <t>SAMBHAVNATH INVESTMENTS AND FINANCES PRIVATE LIMITED</t>
  </si>
  <si>
    <t>BANG</t>
  </si>
  <si>
    <t>Bang Overseas Limited</t>
  </si>
  <si>
    <t>KRISHNA AWTAR KABRA</t>
  </si>
  <si>
    <t xml:space="preserve">CARBORUNIV </t>
  </si>
  <si>
    <t>832-840</t>
  </si>
  <si>
    <t>900-950</t>
  </si>
  <si>
    <t>Profit of Rs.90/-</t>
  </si>
  <si>
    <t>Profit of Rs.8.5/-</t>
  </si>
  <si>
    <t>263.5-265.5</t>
  </si>
  <si>
    <t>275-280</t>
  </si>
  <si>
    <t>SBIN 590 CE NOV</t>
  </si>
  <si>
    <t>Loss of Rs.120/-</t>
  </si>
  <si>
    <t>12.5-13.5</t>
  </si>
  <si>
    <t>18-22</t>
  </si>
  <si>
    <t>Part profit of Rs.14.5/-</t>
  </si>
  <si>
    <t>DHWAJA COMMODITY SERVICES PRIVATE LIMITED</t>
  </si>
  <si>
    <t>RAUSHAN KUMAR</t>
  </si>
  <si>
    <t>ALAN SCOTT</t>
  </si>
  <si>
    <t>NEXT ORBIT VENTURES FUND</t>
  </si>
  <si>
    <t>ALSTONE</t>
  </si>
  <si>
    <t>UTSAV SECURITIES PRIVATE LIMITED .</t>
  </si>
  <si>
    <t>BCLENTERPR</t>
  </si>
  <si>
    <t>SIMARPREET SINGH BHATIA</t>
  </si>
  <si>
    <t>CARGOSOL</t>
  </si>
  <si>
    <t>JAYSUKHBHAI THATHAGAR</t>
  </si>
  <si>
    <t>HIREN VINAY CHANDRA MODI HUF</t>
  </si>
  <si>
    <t>PAKHI MULTITRADE LLP</t>
  </si>
  <si>
    <t>VINIATO ADVISORS PRIVATE LIMITED</t>
  </si>
  <si>
    <t>DML</t>
  </si>
  <si>
    <t>TEAM INDIA MANAGERS LTD</t>
  </si>
  <si>
    <t>NIRVIRAJDOSHI</t>
  </si>
  <si>
    <t>SRIKANT SOWMYANARAYANAN</t>
  </si>
  <si>
    <t>ANAND KASHYAP</t>
  </si>
  <si>
    <t>SANJAY HIRACHAND SHAH</t>
  </si>
  <si>
    <t>PREETI LUNAWAT</t>
  </si>
  <si>
    <t>ANKIT AJITBHAI PANCHAL</t>
  </si>
  <si>
    <t>UMESHWAR SECURITIES PRIVATE LIMITED</t>
  </si>
  <si>
    <t>RAJAT JITENDRA CHORADIA</t>
  </si>
  <si>
    <t>GOBLIN</t>
  </si>
  <si>
    <t>BP COMTRADE PRIVATE LIMITED</t>
  </si>
  <si>
    <t>POOJA AMIT GADHIYA</t>
  </si>
  <si>
    <t>MANISHABEN MEHULBHAI PARAMAR</t>
  </si>
  <si>
    <t>MEHULKUMAR RAJABHAI PARMAR</t>
  </si>
  <si>
    <t>MAHESH CHAMPSHI GALA</t>
  </si>
  <si>
    <t>YOGESH POPATLAL THAKKAR</t>
  </si>
  <si>
    <t>SAHASTRAA ADVISORS PRIVATE LIMITED</t>
  </si>
  <si>
    <t>INDOASIAF</t>
  </si>
  <si>
    <t>ABHISHEK CHOPRA</t>
  </si>
  <si>
    <t>ADITYA CHOPRA</t>
  </si>
  <si>
    <t>JETMALL</t>
  </si>
  <si>
    <t>RATANCHAND LODHA *</t>
  </si>
  <si>
    <t>KCDGROUP</t>
  </si>
  <si>
    <t>ESAAR INDIA LIMITED</t>
  </si>
  <si>
    <t>MAAGHADV</t>
  </si>
  <si>
    <t>YASHWANTBHAI A THAKKER</t>
  </si>
  <si>
    <t>MAYUR RAJENDRABHAI PARIKH</t>
  </si>
  <si>
    <t>MAXIMUS</t>
  </si>
  <si>
    <t>NOPEA CAPITAL SERVICES PRIVATE LIMITED</t>
  </si>
  <si>
    <t>JYOTSNABEN RANCHHODLAL PATEL</t>
  </si>
  <si>
    <t>RAMESH CHANDRA TRIVEDI</t>
  </si>
  <si>
    <t>ARPNA DINESH LODHA</t>
  </si>
  <si>
    <t>PRABHULAL LALLUBHAI PAREKH</t>
  </si>
  <si>
    <t>SW CAPITAL PRIVATE LIMITED</t>
  </si>
  <si>
    <t>ANANT WEALTH CONSULTANTS PRIVATE LIMITED</t>
  </si>
  <si>
    <t>TOUCHLINE SECURITIES PRIVATE LIMITED</t>
  </si>
  <si>
    <t>TFCILTD</t>
  </si>
  <si>
    <t>RAJASTHAN GLOBAL SECURITIES PRIVATE LIMITED</t>
  </si>
  <si>
    <t>GKK CAPITAL MARKETS PRIVATE LIMITED</t>
  </si>
  <si>
    <t>KEMWELL PVT LTD</t>
  </si>
  <si>
    <t>MAX MEDISUPPORT LLP</t>
  </si>
  <si>
    <t>VERITAS</t>
  </si>
  <si>
    <t>NITI NITINKUMAR DIDWANIA</t>
  </si>
  <si>
    <t>SWAN ENERGY LIMITED</t>
  </si>
  <si>
    <t>VSL</t>
  </si>
  <si>
    <t>FIDEL</t>
  </si>
  <si>
    <t>Fidel Softech Limited</t>
  </si>
  <si>
    <t>YUGA STOCKS AND COMMODITIES PRIVATE LIMITED  .</t>
  </si>
  <si>
    <t>GEEKAYWIRE</t>
  </si>
  <si>
    <t>Geekay Wires Limited</t>
  </si>
  <si>
    <t>PRATYUSH MITTAL</t>
  </si>
  <si>
    <t>KECL</t>
  </si>
  <si>
    <t>Kirloskar Electric Co Ltd</t>
  </si>
  <si>
    <t>KSHITIJPOL</t>
  </si>
  <si>
    <t>Kshitij Polyline Limited</t>
  </si>
  <si>
    <t>ZENAB AIYUB YACOOBALI</t>
  </si>
  <si>
    <t>RICHA</t>
  </si>
  <si>
    <t>Richa Info Systems Ltd</t>
  </si>
  <si>
    <t>KOMALAY TECHTRONICS PRIVATE LIMITED</t>
  </si>
  <si>
    <t>GOENKA BUSINESS &amp; FINANCE LIMITED</t>
  </si>
  <si>
    <t>KOMALAY INVESTRADE PRIVATE LIMITED</t>
  </si>
  <si>
    <t>SHREMINVIT</t>
  </si>
  <si>
    <t>Shrem Invit</t>
  </si>
  <si>
    <t>KAIRUS SHAVAK DADACHANJI</t>
  </si>
  <si>
    <t>TOTAL</t>
  </si>
  <si>
    <t>Total Transport Sys Ltd</t>
  </si>
  <si>
    <t>TTL</t>
  </si>
  <si>
    <t>T T Limited</t>
  </si>
  <si>
    <t>VETO</t>
  </si>
  <si>
    <t>Veto Switchgear Cable Ltd</t>
  </si>
  <si>
    <t>LODHA BHUPESH KUMAR</t>
  </si>
  <si>
    <t>EVEREST  CORPORATION</t>
  </si>
  <si>
    <t>ADITYA ENTERPRISE</t>
  </si>
  <si>
    <t>TRUST CAPITAL SERV INDIA PVT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</si>
</sst>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8" fillId="0" borderId="0" applyNumberFormat="0" applyFill="0" applyBorder="0" applyAlignment="0" applyProtection="0"/>
  </cellStyleXfs>
  <cellXfs count="387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4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0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20" xfId="0" applyFont="1" applyFill="1" applyBorder="1" applyAlignment="1">
      <alignment horizontal="center" vertical="center"/>
    </xf>
    <xf numFmtId="0" fontId="32" fillId="12" borderId="20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Font="1" applyBorder="1" applyAlignment="1"/>
    <xf numFmtId="0" fontId="1" fillId="0" borderId="0" xfId="0" applyFont="1" applyFill="1" applyBorder="1"/>
    <xf numFmtId="2" fontId="32" fillId="12" borderId="20" xfId="0" applyNumberFormat="1" applyFont="1" applyFill="1" applyBorder="1" applyAlignment="1">
      <alignment horizontal="center" vertical="center"/>
    </xf>
    <xf numFmtId="166" fontId="32" fillId="12" borderId="20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0" xfId="0" applyFont="1" applyFill="1" applyBorder="1" applyAlignment="1">
      <alignment horizontal="center" vertical="center"/>
    </xf>
    <xf numFmtId="2" fontId="32" fillId="14" borderId="20" xfId="0" applyNumberFormat="1" applyFont="1" applyFill="1" applyBorder="1" applyAlignment="1">
      <alignment horizontal="center" vertical="center"/>
    </xf>
    <xf numFmtId="10" fontId="32" fillId="14" borderId="2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7" fillId="13" borderId="0" xfId="0" applyFont="1" applyFill="1" applyBorder="1" applyAlignment="1"/>
    <xf numFmtId="0" fontId="4" fillId="4" borderId="20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0" xfId="0" applyNumberFormat="1" applyFont="1" applyFill="1" applyBorder="1" applyAlignment="1">
      <alignment horizontal="center" vertical="center"/>
    </xf>
    <xf numFmtId="0" fontId="31" fillId="12" borderId="20" xfId="0" applyFont="1" applyFill="1" applyBorder="1"/>
    <xf numFmtId="0" fontId="37" fillId="0" borderId="20" xfId="0" applyFont="1" applyBorder="1"/>
    <xf numFmtId="0" fontId="0" fillId="0" borderId="20" xfId="0" applyBorder="1"/>
    <xf numFmtId="0" fontId="38" fillId="0" borderId="1" xfId="2" applyBorder="1"/>
    <xf numFmtId="0" fontId="38" fillId="0" borderId="2" xfId="2" applyBorder="1"/>
    <xf numFmtId="0" fontId="38" fillId="5" borderId="0" xfId="2" applyFill="1" applyBorder="1" applyAlignment="1">
      <alignment horizontal="center" wrapText="1"/>
    </xf>
    <xf numFmtId="0" fontId="38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Font="1" applyBorder="1" applyAlignment="1">
      <alignment horizontal="center"/>
    </xf>
    <xf numFmtId="0" fontId="31" fillId="13" borderId="20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left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65" fontId="31" fillId="11" borderId="20" xfId="0" applyNumberFormat="1" applyFont="1" applyFill="1" applyBorder="1" applyAlignment="1">
      <alignment horizontal="center" vertical="center"/>
    </xf>
    <xf numFmtId="0" fontId="32" fillId="11" borderId="20" xfId="0" applyFont="1" applyFill="1" applyBorder="1" applyAlignment="1">
      <alignment horizontal="center" vertical="center"/>
    </xf>
    <xf numFmtId="0" fontId="32" fillId="6" borderId="20" xfId="0" applyFont="1" applyFill="1" applyBorder="1" applyAlignment="1">
      <alignment horizontal="center" vertical="center"/>
    </xf>
    <xf numFmtId="2" fontId="32" fillId="11" borderId="20" xfId="0" applyNumberFormat="1" applyFont="1" applyFill="1" applyBorder="1" applyAlignment="1">
      <alignment horizontal="center" vertical="center"/>
    </xf>
    <xf numFmtId="166" fontId="32" fillId="11" borderId="20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1" fillId="12" borderId="21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16" fontId="32" fillId="14" borderId="21" xfId="0" applyNumberFormat="1" applyFont="1" applyFill="1" applyBorder="1" applyAlignment="1">
      <alignment horizontal="center" vertical="center"/>
    </xf>
    <xf numFmtId="0" fontId="1" fillId="12" borderId="22" xfId="0" applyFont="1" applyFill="1" applyBorder="1"/>
    <xf numFmtId="0" fontId="1" fillId="12" borderId="21" xfId="0" applyFont="1" applyFill="1" applyBorder="1"/>
    <xf numFmtId="0" fontId="0" fillId="13" borderId="21" xfId="0" applyFont="1" applyFill="1" applyBorder="1" applyAlignment="1"/>
    <xf numFmtId="15" fontId="31" fillId="12" borderId="21" xfId="0" applyNumberFormat="1" applyFont="1" applyFill="1" applyBorder="1" applyAlignment="1">
      <alignment horizontal="center" vertical="center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0" fontId="1" fillId="18" borderId="21" xfId="0" applyFont="1" applyFill="1" applyBorder="1"/>
    <xf numFmtId="0" fontId="0" fillId="19" borderId="21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20" xfId="0" applyBorder="1" applyAlignment="1"/>
    <xf numFmtId="0" fontId="0" fillId="13" borderId="20" xfId="0" applyFont="1" applyFill="1" applyBorder="1" applyAlignment="1"/>
    <xf numFmtId="165" fontId="39" fillId="12" borderId="20" xfId="0" applyNumberFormat="1" applyFont="1" applyFill="1" applyBorder="1" applyAlignment="1">
      <alignment horizontal="center" vertical="center"/>
    </xf>
    <xf numFmtId="0" fontId="39" fillId="12" borderId="20" xfId="0" applyFont="1" applyFill="1" applyBorder="1"/>
    <xf numFmtId="0" fontId="39" fillId="12" borderId="20" xfId="0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center" vertical="center"/>
    </xf>
    <xf numFmtId="165" fontId="31" fillId="12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center"/>
    </xf>
    <xf numFmtId="0" fontId="32" fillId="17" borderId="20" xfId="0" applyFont="1" applyFill="1" applyBorder="1" applyAlignment="1">
      <alignment horizontal="center" vertical="center"/>
    </xf>
    <xf numFmtId="0" fontId="32" fillId="14" borderId="21" xfId="0" applyFont="1" applyFill="1" applyBorder="1" applyAlignment="1">
      <alignment horizontal="center" vertical="center"/>
    </xf>
    <xf numFmtId="0" fontId="31" fillId="0" borderId="20" xfId="0" applyFont="1" applyFill="1" applyBorder="1" applyAlignment="1">
      <alignment horizontal="center" vertical="center"/>
    </xf>
    <xf numFmtId="165" fontId="31" fillId="0" borderId="20" xfId="0" applyNumberFormat="1" applyFont="1" applyFill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165" fontId="31" fillId="0" borderId="21" xfId="0" applyNumberFormat="1" applyFont="1" applyFill="1" applyBorder="1" applyAlignment="1">
      <alignment horizontal="center" vertical="center"/>
    </xf>
    <xf numFmtId="0" fontId="31" fillId="17" borderId="20" xfId="0" applyFont="1" applyFill="1" applyBorder="1"/>
    <xf numFmtId="165" fontId="31" fillId="0" borderId="21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1" fillId="20" borderId="20" xfId="0" applyFont="1" applyFill="1" applyBorder="1" applyAlignment="1">
      <alignment horizontal="center" vertical="center"/>
    </xf>
    <xf numFmtId="0" fontId="31" fillId="20" borderId="20" xfId="0" applyFont="1" applyFill="1" applyBorder="1"/>
    <xf numFmtId="0" fontId="32" fillId="20" borderId="20" xfId="0" applyFont="1" applyFill="1" applyBorder="1" applyAlignment="1">
      <alignment horizontal="center" vertical="center"/>
    </xf>
    <xf numFmtId="0" fontId="32" fillId="21" borderId="20" xfId="0" applyFont="1" applyFill="1" applyBorder="1" applyAlignment="1">
      <alignment horizontal="center" vertic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15" fontId="31" fillId="12" borderId="20" xfId="0" applyNumberFormat="1" applyFont="1" applyFill="1" applyBorder="1" applyAlignment="1">
      <alignment horizontal="center" vertical="center"/>
    </xf>
    <xf numFmtId="0" fontId="32" fillId="12" borderId="20" xfId="0" applyFont="1" applyFill="1" applyBorder="1"/>
    <xf numFmtId="43" fontId="31" fillId="12" borderId="20" xfId="0" applyNumberFormat="1" applyFont="1" applyFill="1" applyBorder="1" applyAlignment="1">
      <alignment horizontal="center" vertical="top"/>
    </xf>
    <xf numFmtId="0" fontId="31" fillId="12" borderId="20" xfId="0" applyFont="1" applyFill="1" applyBorder="1" applyAlignment="1">
      <alignment horizontal="center" vertical="top"/>
    </xf>
    <xf numFmtId="0" fontId="31" fillId="13" borderId="20" xfId="0" applyFont="1" applyFill="1" applyBorder="1"/>
    <xf numFmtId="0" fontId="32" fillId="13" borderId="20" xfId="0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1" fontId="31" fillId="23" borderId="21" xfId="0" applyNumberFormat="1" applyFont="1" applyFill="1" applyBorder="1" applyAlignment="1">
      <alignment horizontal="center" vertical="center"/>
    </xf>
    <xf numFmtId="165" fontId="31" fillId="24" borderId="21" xfId="0" applyNumberFormat="1" applyFont="1" applyFill="1" applyBorder="1" applyAlignment="1">
      <alignment horizontal="center" vertical="center"/>
    </xf>
    <xf numFmtId="15" fontId="31" fillId="23" borderId="21" xfId="0" applyNumberFormat="1" applyFont="1" applyFill="1" applyBorder="1" applyAlignment="1">
      <alignment horizontal="center" vertical="center"/>
    </xf>
    <xf numFmtId="0" fontId="32" fillId="23" borderId="21" xfId="0" applyFont="1" applyFill="1" applyBorder="1"/>
    <xf numFmtId="43" fontId="31" fillId="23" borderId="21" xfId="0" applyNumberFormat="1" applyFont="1" applyFill="1" applyBorder="1" applyAlignment="1">
      <alignment horizontal="center" vertical="top"/>
    </xf>
    <xf numFmtId="0" fontId="31" fillId="23" borderId="21" xfId="0" applyFont="1" applyFill="1" applyBorder="1" applyAlignment="1">
      <alignment horizontal="center" vertical="center"/>
    </xf>
    <xf numFmtId="0" fontId="31" fillId="23" borderId="21" xfId="0" applyFont="1" applyFill="1" applyBorder="1" applyAlignment="1">
      <alignment horizontal="center" vertical="top"/>
    </xf>
    <xf numFmtId="0" fontId="32" fillId="25" borderId="20" xfId="0" applyFont="1" applyFill="1" applyBorder="1" applyAlignment="1">
      <alignment horizontal="center" vertical="center"/>
    </xf>
    <xf numFmtId="2" fontId="32" fillId="25" borderId="20" xfId="0" applyNumberFormat="1" applyFont="1" applyFill="1" applyBorder="1" applyAlignment="1">
      <alignment horizontal="center" vertical="center"/>
    </xf>
    <xf numFmtId="10" fontId="32" fillId="25" borderId="20" xfId="0" applyNumberFormat="1" applyFont="1" applyFill="1" applyBorder="1" applyAlignment="1">
      <alignment horizontal="center" vertical="center" wrapText="1"/>
    </xf>
    <xf numFmtId="16" fontId="32" fillId="25" borderId="20" xfId="0" applyNumberFormat="1" applyFont="1" applyFill="1" applyBorder="1" applyAlignment="1">
      <alignment horizontal="center" vertic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7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top"/>
    </xf>
    <xf numFmtId="2" fontId="32" fillId="6" borderId="20" xfId="0" applyNumberFormat="1" applyFont="1" applyFill="1" applyBorder="1" applyAlignment="1">
      <alignment horizontal="center" vertical="center"/>
    </xf>
    <xf numFmtId="10" fontId="32" fillId="6" borderId="20" xfId="0" applyNumberFormat="1" applyFont="1" applyFill="1" applyBorder="1" applyAlignment="1">
      <alignment horizontal="center" vertical="center" wrapText="1"/>
    </xf>
    <xf numFmtId="16" fontId="32" fillId="6" borderId="20" xfId="0" applyNumberFormat="1" applyFont="1" applyFill="1" applyBorder="1" applyAlignment="1">
      <alignment horizontal="center" vertical="center"/>
    </xf>
    <xf numFmtId="1" fontId="31" fillId="26" borderId="21" xfId="0" applyNumberFormat="1" applyFont="1" applyFill="1" applyBorder="1" applyAlignment="1">
      <alignment horizontal="center" vertical="center"/>
    </xf>
    <xf numFmtId="165" fontId="31" fillId="27" borderId="21" xfId="0" applyNumberFormat="1" applyFont="1" applyFill="1" applyBorder="1" applyAlignment="1">
      <alignment horizontal="center" vertical="center"/>
    </xf>
    <xf numFmtId="15" fontId="31" fillId="26" borderId="21" xfId="0" applyNumberFormat="1" applyFont="1" applyFill="1" applyBorder="1" applyAlignment="1">
      <alignment horizontal="center" vertical="center"/>
    </xf>
    <xf numFmtId="0" fontId="32" fillId="26" borderId="21" xfId="0" applyFont="1" applyFill="1" applyBorder="1"/>
    <xf numFmtId="43" fontId="31" fillId="26" borderId="21" xfId="0" applyNumberFormat="1" applyFont="1" applyFill="1" applyBorder="1" applyAlignment="1">
      <alignment horizontal="center" vertical="top"/>
    </xf>
    <xf numFmtId="0" fontId="31" fillId="26" borderId="21" xfId="0" applyFont="1" applyFill="1" applyBorder="1" applyAlignment="1">
      <alignment horizontal="center" vertical="center"/>
    </xf>
    <xf numFmtId="0" fontId="31" fillId="26" borderId="21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214</xdr:row>
      <xdr:rowOff>0</xdr:rowOff>
    </xdr:from>
    <xdr:to>
      <xdr:col>11</xdr:col>
      <xdr:colOff>123825</xdr:colOff>
      <xdr:row>228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6" sqref="B26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44868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70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70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71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70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70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G16" sqref="G16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73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44868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7" t="s">
        <v>16</v>
      </c>
      <c r="B9" s="379" t="s">
        <v>17</v>
      </c>
      <c r="C9" s="379" t="s">
        <v>18</v>
      </c>
      <c r="D9" s="379" t="s">
        <v>19</v>
      </c>
      <c r="E9" s="23" t="s">
        <v>20</v>
      </c>
      <c r="F9" s="23" t="s">
        <v>21</v>
      </c>
      <c r="G9" s="374" t="s">
        <v>22</v>
      </c>
      <c r="H9" s="375"/>
      <c r="I9" s="376"/>
      <c r="J9" s="374" t="s">
        <v>23</v>
      </c>
      <c r="K9" s="375"/>
      <c r="L9" s="376"/>
      <c r="M9" s="23"/>
      <c r="N9" s="24"/>
      <c r="O9" s="24"/>
      <c r="P9" s="24"/>
    </row>
    <row r="10" spans="1:16" ht="59.25" customHeight="1">
      <c r="A10" s="378"/>
      <c r="B10" s="380"/>
      <c r="C10" s="380"/>
      <c r="D10" s="380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44889</v>
      </c>
      <c r="E11" s="32">
        <v>18146.75</v>
      </c>
      <c r="F11" s="32">
        <v>18164.416666666668</v>
      </c>
      <c r="G11" s="33">
        <v>18099.383333333335</v>
      </c>
      <c r="H11" s="33">
        <v>18052.016666666666</v>
      </c>
      <c r="I11" s="33">
        <v>17986.983333333334</v>
      </c>
      <c r="J11" s="33">
        <v>18211.783333333336</v>
      </c>
      <c r="K11" s="33">
        <v>18276.816666666669</v>
      </c>
      <c r="L11" s="33">
        <v>18324.183333333338</v>
      </c>
      <c r="M11" s="34">
        <v>18229.45</v>
      </c>
      <c r="N11" s="34">
        <v>18117.05</v>
      </c>
      <c r="O11" s="35">
        <v>12678300</v>
      </c>
      <c r="P11" s="36">
        <v>-6.0556998417997041E-2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44889</v>
      </c>
      <c r="E12" s="37">
        <v>41312.699999999997</v>
      </c>
      <c r="F12" s="37">
        <v>41381.166666666664</v>
      </c>
      <c r="G12" s="38">
        <v>41164.033333333326</v>
      </c>
      <c r="H12" s="38">
        <v>41015.366666666661</v>
      </c>
      <c r="I12" s="38">
        <v>40798.233333333323</v>
      </c>
      <c r="J12" s="38">
        <v>41529.833333333328</v>
      </c>
      <c r="K12" s="38">
        <v>41746.966666666674</v>
      </c>
      <c r="L12" s="38">
        <v>41895.633333333331</v>
      </c>
      <c r="M12" s="28">
        <v>41598.300000000003</v>
      </c>
      <c r="N12" s="28">
        <v>41232.5</v>
      </c>
      <c r="O12" s="39">
        <v>2135700</v>
      </c>
      <c r="P12" s="40">
        <v>2.5989623366641044E-2</v>
      </c>
    </row>
    <row r="13" spans="1:16" ht="12.75" customHeight="1">
      <c r="A13" s="28">
        <v>3</v>
      </c>
      <c r="B13" s="29" t="s">
        <v>35</v>
      </c>
      <c r="C13" s="30" t="s">
        <v>775</v>
      </c>
      <c r="D13" s="31">
        <v>44894</v>
      </c>
      <c r="E13" s="37">
        <v>18607.7</v>
      </c>
      <c r="F13" s="37">
        <v>18646.566666666666</v>
      </c>
      <c r="G13" s="38">
        <v>18545.883333333331</v>
      </c>
      <c r="H13" s="38">
        <v>18484.066666666666</v>
      </c>
      <c r="I13" s="38">
        <v>18383.383333333331</v>
      </c>
      <c r="J13" s="38">
        <v>18708.383333333331</v>
      </c>
      <c r="K13" s="38">
        <v>18809.066666666666</v>
      </c>
      <c r="L13" s="38">
        <v>18870.883333333331</v>
      </c>
      <c r="M13" s="28">
        <v>18747.25</v>
      </c>
      <c r="N13" s="28">
        <v>18584.75</v>
      </c>
      <c r="O13" s="39">
        <v>11000</v>
      </c>
      <c r="P13" s="40">
        <v>-1.4336917562724014E-2</v>
      </c>
    </row>
    <row r="14" spans="1:16" ht="12.75" customHeight="1">
      <c r="A14" s="28">
        <v>4</v>
      </c>
      <c r="B14" s="29" t="s">
        <v>35</v>
      </c>
      <c r="C14" s="30" t="s">
        <v>801</v>
      </c>
      <c r="D14" s="31">
        <v>44894</v>
      </c>
      <c r="E14" s="37">
        <v>7448</v>
      </c>
      <c r="F14" s="37">
        <v>2482.6666666666665</v>
      </c>
      <c r="G14" s="38">
        <v>4965.333333333333</v>
      </c>
      <c r="H14" s="38">
        <v>2482.6666666666665</v>
      </c>
      <c r="I14" s="38">
        <v>4965.333333333333</v>
      </c>
      <c r="J14" s="38">
        <v>4965.333333333333</v>
      </c>
      <c r="K14" s="38">
        <v>2482.6666666666665</v>
      </c>
      <c r="L14" s="38">
        <v>4965.333333333333</v>
      </c>
      <c r="M14" s="28">
        <v>0</v>
      </c>
      <c r="N14" s="28">
        <v>0</v>
      </c>
      <c r="O14" s="39">
        <v>75</v>
      </c>
      <c r="P14" s="40">
        <v>0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44889</v>
      </c>
      <c r="E15" s="37">
        <v>718.65</v>
      </c>
      <c r="F15" s="37">
        <v>719.31666666666661</v>
      </c>
      <c r="G15" s="38">
        <v>714.63333333333321</v>
      </c>
      <c r="H15" s="38">
        <v>710.61666666666656</v>
      </c>
      <c r="I15" s="38">
        <v>705.93333333333317</v>
      </c>
      <c r="J15" s="38">
        <v>723.33333333333326</v>
      </c>
      <c r="K15" s="38">
        <v>728.01666666666665</v>
      </c>
      <c r="L15" s="38">
        <v>732.0333333333333</v>
      </c>
      <c r="M15" s="28">
        <v>724</v>
      </c>
      <c r="N15" s="28">
        <v>715.3</v>
      </c>
      <c r="O15" s="39">
        <v>1923550</v>
      </c>
      <c r="P15" s="40">
        <v>1.5253476895468821E-2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44889</v>
      </c>
      <c r="E16" s="37">
        <v>3185.8</v>
      </c>
      <c r="F16" s="37">
        <v>3179.2833333333333</v>
      </c>
      <c r="G16" s="38">
        <v>3159.5666666666666</v>
      </c>
      <c r="H16" s="38">
        <v>3133.3333333333335</v>
      </c>
      <c r="I16" s="38">
        <v>3113.6166666666668</v>
      </c>
      <c r="J16" s="38">
        <v>3205.5166666666664</v>
      </c>
      <c r="K16" s="38">
        <v>3225.2333333333327</v>
      </c>
      <c r="L16" s="38">
        <v>3251.4666666666662</v>
      </c>
      <c r="M16" s="28">
        <v>3199</v>
      </c>
      <c r="N16" s="28">
        <v>3153.05</v>
      </c>
      <c r="O16" s="39">
        <v>1406250</v>
      </c>
      <c r="P16" s="40">
        <v>2.8525583883045108E-3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44889</v>
      </c>
      <c r="E17" s="37">
        <v>19654.099999999999</v>
      </c>
      <c r="F17" s="37">
        <v>19651.666666666668</v>
      </c>
      <c r="G17" s="38">
        <v>19512.333333333336</v>
      </c>
      <c r="H17" s="38">
        <v>19370.566666666669</v>
      </c>
      <c r="I17" s="38">
        <v>19231.233333333337</v>
      </c>
      <c r="J17" s="38">
        <v>19793.433333333334</v>
      </c>
      <c r="K17" s="38">
        <v>19932.76666666667</v>
      </c>
      <c r="L17" s="38">
        <v>20074.533333333333</v>
      </c>
      <c r="M17" s="28">
        <v>19791</v>
      </c>
      <c r="N17" s="28">
        <v>19509.900000000001</v>
      </c>
      <c r="O17" s="39">
        <v>52160</v>
      </c>
      <c r="P17" s="40">
        <v>-9.8709187547456334E-3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44889</v>
      </c>
      <c r="E18" s="37">
        <v>118.45</v>
      </c>
      <c r="F18" s="37">
        <v>118.30000000000001</v>
      </c>
      <c r="G18" s="38">
        <v>117.45000000000002</v>
      </c>
      <c r="H18" s="38">
        <v>116.45</v>
      </c>
      <c r="I18" s="38">
        <v>115.60000000000001</v>
      </c>
      <c r="J18" s="38">
        <v>119.30000000000003</v>
      </c>
      <c r="K18" s="38">
        <v>120.15000000000002</v>
      </c>
      <c r="L18" s="38">
        <v>121.15000000000003</v>
      </c>
      <c r="M18" s="28">
        <v>119.15</v>
      </c>
      <c r="N18" s="28">
        <v>117.3</v>
      </c>
      <c r="O18" s="39">
        <v>22950000</v>
      </c>
      <c r="P18" s="40">
        <v>9.2614580859653288E-3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44889</v>
      </c>
      <c r="E19" s="37">
        <v>353.35</v>
      </c>
      <c r="F19" s="37">
        <v>354.7833333333333</v>
      </c>
      <c r="G19" s="38">
        <v>349.86666666666662</v>
      </c>
      <c r="H19" s="38">
        <v>346.38333333333333</v>
      </c>
      <c r="I19" s="38">
        <v>341.46666666666664</v>
      </c>
      <c r="J19" s="38">
        <v>358.26666666666659</v>
      </c>
      <c r="K19" s="38">
        <v>363.18333333333334</v>
      </c>
      <c r="L19" s="38">
        <v>366.66666666666657</v>
      </c>
      <c r="M19" s="28">
        <v>359.7</v>
      </c>
      <c r="N19" s="28">
        <v>351.3</v>
      </c>
      <c r="O19" s="39">
        <v>8296600</v>
      </c>
      <c r="P19" s="40">
        <v>-2.1765787860208462E-2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44889</v>
      </c>
      <c r="E20" s="37">
        <v>2446.8000000000002</v>
      </c>
      <c r="F20" s="37">
        <v>2443.15</v>
      </c>
      <c r="G20" s="38">
        <v>2426.2000000000003</v>
      </c>
      <c r="H20" s="38">
        <v>2405.6000000000004</v>
      </c>
      <c r="I20" s="38">
        <v>2388.6500000000005</v>
      </c>
      <c r="J20" s="38">
        <v>2463.75</v>
      </c>
      <c r="K20" s="38">
        <v>2480.6999999999998</v>
      </c>
      <c r="L20" s="38">
        <v>2501.2999999999997</v>
      </c>
      <c r="M20" s="28">
        <v>2460.1</v>
      </c>
      <c r="N20" s="28">
        <v>2422.5500000000002</v>
      </c>
      <c r="O20" s="39">
        <v>3839500</v>
      </c>
      <c r="P20" s="40">
        <v>-2.7728538870600151E-2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44889</v>
      </c>
      <c r="E21" s="37">
        <v>3592.65</v>
      </c>
      <c r="F21" s="37">
        <v>3588.2000000000003</v>
      </c>
      <c r="G21" s="38">
        <v>3542.3000000000006</v>
      </c>
      <c r="H21" s="38">
        <v>3491.9500000000003</v>
      </c>
      <c r="I21" s="38">
        <v>3446.0500000000006</v>
      </c>
      <c r="J21" s="38">
        <v>3638.5500000000006</v>
      </c>
      <c r="K21" s="38">
        <v>3684.4500000000003</v>
      </c>
      <c r="L21" s="38">
        <v>3734.8000000000006</v>
      </c>
      <c r="M21" s="28">
        <v>3634.1</v>
      </c>
      <c r="N21" s="28">
        <v>3537.85</v>
      </c>
      <c r="O21" s="39">
        <v>13774250</v>
      </c>
      <c r="P21" s="40">
        <v>-1.2350769010145915E-2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44889</v>
      </c>
      <c r="E22" s="37">
        <v>837.15</v>
      </c>
      <c r="F22" s="37">
        <v>840.36666666666667</v>
      </c>
      <c r="G22" s="38">
        <v>829.0333333333333</v>
      </c>
      <c r="H22" s="38">
        <v>820.91666666666663</v>
      </c>
      <c r="I22" s="38">
        <v>809.58333333333326</v>
      </c>
      <c r="J22" s="38">
        <v>848.48333333333335</v>
      </c>
      <c r="K22" s="38">
        <v>859.81666666666661</v>
      </c>
      <c r="L22" s="38">
        <v>867.93333333333339</v>
      </c>
      <c r="M22" s="28">
        <v>851.7</v>
      </c>
      <c r="N22" s="28">
        <v>832.25</v>
      </c>
      <c r="O22" s="39">
        <v>71305000</v>
      </c>
      <c r="P22" s="40">
        <v>1.3665037760995114E-2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44889</v>
      </c>
      <c r="E23" s="37">
        <v>3330.2</v>
      </c>
      <c r="F23" s="37">
        <v>3306.8333333333335</v>
      </c>
      <c r="G23" s="38">
        <v>3267.0666666666671</v>
      </c>
      <c r="H23" s="38">
        <v>3203.9333333333334</v>
      </c>
      <c r="I23" s="38">
        <v>3164.166666666667</v>
      </c>
      <c r="J23" s="38">
        <v>3369.9666666666672</v>
      </c>
      <c r="K23" s="38">
        <v>3409.7333333333336</v>
      </c>
      <c r="L23" s="38">
        <v>3472.8666666666672</v>
      </c>
      <c r="M23" s="28">
        <v>3346.6</v>
      </c>
      <c r="N23" s="28">
        <v>3243.7</v>
      </c>
      <c r="O23" s="39">
        <v>303800</v>
      </c>
      <c r="P23" s="40">
        <v>1.4696058784235137E-2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44889</v>
      </c>
      <c r="E24" s="37">
        <v>513</v>
      </c>
      <c r="F24" s="37">
        <v>513.35</v>
      </c>
      <c r="G24" s="38">
        <v>509.55000000000007</v>
      </c>
      <c r="H24" s="38">
        <v>506.1</v>
      </c>
      <c r="I24" s="38">
        <v>502.30000000000007</v>
      </c>
      <c r="J24" s="38">
        <v>516.80000000000007</v>
      </c>
      <c r="K24" s="38">
        <v>520.6</v>
      </c>
      <c r="L24" s="38">
        <v>524.05000000000007</v>
      </c>
      <c r="M24" s="28">
        <v>517.15</v>
      </c>
      <c r="N24" s="28">
        <v>509.9</v>
      </c>
      <c r="O24" s="39">
        <v>5845000</v>
      </c>
      <c r="P24" s="40">
        <v>1.3525229755505462E-2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44889</v>
      </c>
      <c r="E25" s="37">
        <v>546.1</v>
      </c>
      <c r="F25" s="37">
        <v>546.35</v>
      </c>
      <c r="G25" s="38">
        <v>541</v>
      </c>
      <c r="H25" s="38">
        <v>535.9</v>
      </c>
      <c r="I25" s="38">
        <v>530.54999999999995</v>
      </c>
      <c r="J25" s="38">
        <v>551.45000000000005</v>
      </c>
      <c r="K25" s="38">
        <v>556.80000000000018</v>
      </c>
      <c r="L25" s="38">
        <v>561.90000000000009</v>
      </c>
      <c r="M25" s="28">
        <v>551.70000000000005</v>
      </c>
      <c r="N25" s="28">
        <v>541.25</v>
      </c>
      <c r="O25" s="39">
        <v>64099800</v>
      </c>
      <c r="P25" s="40">
        <v>-1.8629261167911373E-2</v>
      </c>
    </row>
    <row r="26" spans="1:16" ht="12.75" customHeight="1">
      <c r="A26" s="28">
        <v>16</v>
      </c>
      <c r="B26" s="215" t="s">
        <v>44</v>
      </c>
      <c r="C26" s="30" t="s">
        <v>53</v>
      </c>
      <c r="D26" s="31">
        <v>44889</v>
      </c>
      <c r="E26" s="37">
        <v>4402.05</v>
      </c>
      <c r="F26" s="37">
        <v>4445.2</v>
      </c>
      <c r="G26" s="38">
        <v>4340.3999999999996</v>
      </c>
      <c r="H26" s="38">
        <v>4278.75</v>
      </c>
      <c r="I26" s="38">
        <v>4173.95</v>
      </c>
      <c r="J26" s="38">
        <v>4506.8499999999995</v>
      </c>
      <c r="K26" s="38">
        <v>4611.6500000000005</v>
      </c>
      <c r="L26" s="38">
        <v>4673.2999999999993</v>
      </c>
      <c r="M26" s="28">
        <v>4550</v>
      </c>
      <c r="N26" s="28">
        <v>4383.55</v>
      </c>
      <c r="O26" s="39">
        <v>1649125</v>
      </c>
      <c r="P26" s="40">
        <v>1.2431893177806769E-2</v>
      </c>
    </row>
    <row r="27" spans="1:16" ht="12.75" customHeight="1">
      <c r="A27" s="28">
        <v>17</v>
      </c>
      <c r="B27" s="29" t="s">
        <v>49</v>
      </c>
      <c r="C27" s="30" t="s">
        <v>54</v>
      </c>
      <c r="D27" s="31">
        <v>44889</v>
      </c>
      <c r="E27" s="37">
        <v>290.39999999999998</v>
      </c>
      <c r="F27" s="37">
        <v>291.90000000000003</v>
      </c>
      <c r="G27" s="38">
        <v>288.05000000000007</v>
      </c>
      <c r="H27" s="38">
        <v>285.70000000000005</v>
      </c>
      <c r="I27" s="38">
        <v>281.85000000000008</v>
      </c>
      <c r="J27" s="38">
        <v>294.25000000000006</v>
      </c>
      <c r="K27" s="38">
        <v>298.10000000000008</v>
      </c>
      <c r="L27" s="38">
        <v>300.45000000000005</v>
      </c>
      <c r="M27" s="28">
        <v>295.75</v>
      </c>
      <c r="N27" s="28">
        <v>289.55</v>
      </c>
      <c r="O27" s="39">
        <v>12484500</v>
      </c>
      <c r="P27" s="40">
        <v>-4.4724156400642742E-2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44889</v>
      </c>
      <c r="E28" s="37">
        <v>149.94999999999999</v>
      </c>
      <c r="F28" s="37">
        <v>150.23333333333332</v>
      </c>
      <c r="G28" s="38">
        <v>148.86666666666665</v>
      </c>
      <c r="H28" s="38">
        <v>147.78333333333333</v>
      </c>
      <c r="I28" s="38">
        <v>146.41666666666666</v>
      </c>
      <c r="J28" s="38">
        <v>151.31666666666663</v>
      </c>
      <c r="K28" s="38">
        <v>152.68333333333331</v>
      </c>
      <c r="L28" s="38">
        <v>153.76666666666662</v>
      </c>
      <c r="M28" s="28">
        <v>151.6</v>
      </c>
      <c r="N28" s="28">
        <v>149.15</v>
      </c>
      <c r="O28" s="39">
        <v>60100000</v>
      </c>
      <c r="P28" s="40">
        <v>-9.3134426769966201E-3</v>
      </c>
    </row>
    <row r="29" spans="1:16" ht="12.75" customHeight="1">
      <c r="A29" s="28">
        <v>19</v>
      </c>
      <c r="B29" s="216" t="s">
        <v>56</v>
      </c>
      <c r="C29" s="30" t="s">
        <v>57</v>
      </c>
      <c r="D29" s="31">
        <v>44889</v>
      </c>
      <c r="E29" s="37">
        <v>3149.8</v>
      </c>
      <c r="F29" s="37">
        <v>3151.8333333333335</v>
      </c>
      <c r="G29" s="38">
        <v>3132.666666666667</v>
      </c>
      <c r="H29" s="38">
        <v>3115.5333333333333</v>
      </c>
      <c r="I29" s="38">
        <v>3096.3666666666668</v>
      </c>
      <c r="J29" s="38">
        <v>3168.9666666666672</v>
      </c>
      <c r="K29" s="38">
        <v>3188.1333333333341</v>
      </c>
      <c r="L29" s="38">
        <v>3205.2666666666673</v>
      </c>
      <c r="M29" s="28">
        <v>3171</v>
      </c>
      <c r="N29" s="28">
        <v>3134.7</v>
      </c>
      <c r="O29" s="39">
        <v>5897200</v>
      </c>
      <c r="P29" s="40">
        <v>-1.3945089121492827E-2</v>
      </c>
    </row>
    <row r="30" spans="1:16" ht="12.75" customHeight="1">
      <c r="A30" s="28">
        <v>20</v>
      </c>
      <c r="B30" s="29" t="s">
        <v>44</v>
      </c>
      <c r="C30" s="30" t="s">
        <v>301</v>
      </c>
      <c r="D30" s="31">
        <v>44889</v>
      </c>
      <c r="E30" s="37">
        <v>2081.1</v>
      </c>
      <c r="F30" s="37">
        <v>2083.1999999999998</v>
      </c>
      <c r="G30" s="38">
        <v>2056.8499999999995</v>
      </c>
      <c r="H30" s="38">
        <v>2032.5999999999995</v>
      </c>
      <c r="I30" s="38">
        <v>2006.2499999999991</v>
      </c>
      <c r="J30" s="38">
        <v>2107.4499999999998</v>
      </c>
      <c r="K30" s="38">
        <v>2133.8000000000002</v>
      </c>
      <c r="L30" s="38">
        <v>2158.0500000000002</v>
      </c>
      <c r="M30" s="28">
        <v>2109.5500000000002</v>
      </c>
      <c r="N30" s="28">
        <v>2058.9499999999998</v>
      </c>
      <c r="O30" s="39">
        <v>1296900</v>
      </c>
      <c r="P30" s="40">
        <v>-1.8318068276436304E-2</v>
      </c>
    </row>
    <row r="31" spans="1:16" ht="12.75" customHeight="1">
      <c r="A31" s="28">
        <v>21</v>
      </c>
      <c r="B31" s="29" t="s">
        <v>44</v>
      </c>
      <c r="C31" s="30" t="s">
        <v>302</v>
      </c>
      <c r="D31" s="31">
        <v>44889</v>
      </c>
      <c r="E31" s="37">
        <v>8408.5499999999993</v>
      </c>
      <c r="F31" s="37">
        <v>8396.5333333333328</v>
      </c>
      <c r="G31" s="38">
        <v>8343.6666666666661</v>
      </c>
      <c r="H31" s="38">
        <v>8278.7833333333328</v>
      </c>
      <c r="I31" s="38">
        <v>8225.9166666666661</v>
      </c>
      <c r="J31" s="38">
        <v>8461.4166666666661</v>
      </c>
      <c r="K31" s="38">
        <v>8514.2833333333347</v>
      </c>
      <c r="L31" s="38">
        <v>8579.1666666666661</v>
      </c>
      <c r="M31" s="28">
        <v>8449.4</v>
      </c>
      <c r="N31" s="28">
        <v>8331.65</v>
      </c>
      <c r="O31" s="39">
        <v>154875</v>
      </c>
      <c r="P31" s="40">
        <v>-1.7602283539486202E-2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44889</v>
      </c>
      <c r="E32" s="37">
        <v>611.54999999999995</v>
      </c>
      <c r="F32" s="37">
        <v>612.16666666666663</v>
      </c>
      <c r="G32" s="38">
        <v>607.38333333333321</v>
      </c>
      <c r="H32" s="38">
        <v>603.21666666666658</v>
      </c>
      <c r="I32" s="38">
        <v>598.43333333333317</v>
      </c>
      <c r="J32" s="38">
        <v>616.33333333333326</v>
      </c>
      <c r="K32" s="38">
        <v>621.11666666666679</v>
      </c>
      <c r="L32" s="38">
        <v>625.2833333333333</v>
      </c>
      <c r="M32" s="28">
        <v>616.95000000000005</v>
      </c>
      <c r="N32" s="28">
        <v>608</v>
      </c>
      <c r="O32" s="39">
        <v>6527000</v>
      </c>
      <c r="P32" s="40">
        <v>3.0633191220590557E-2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44889</v>
      </c>
      <c r="E33" s="37">
        <v>559.35</v>
      </c>
      <c r="F33" s="37">
        <v>560.61666666666667</v>
      </c>
      <c r="G33" s="38">
        <v>549.23333333333335</v>
      </c>
      <c r="H33" s="38">
        <v>539.11666666666667</v>
      </c>
      <c r="I33" s="38">
        <v>527.73333333333335</v>
      </c>
      <c r="J33" s="38">
        <v>570.73333333333335</v>
      </c>
      <c r="K33" s="38">
        <v>582.11666666666679</v>
      </c>
      <c r="L33" s="38">
        <v>592.23333333333335</v>
      </c>
      <c r="M33" s="28">
        <v>572</v>
      </c>
      <c r="N33" s="28">
        <v>550.5</v>
      </c>
      <c r="O33" s="39">
        <v>12524000</v>
      </c>
      <c r="P33" s="40">
        <v>-3.3423523794365749E-3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44889</v>
      </c>
      <c r="E34" s="37">
        <v>868.9</v>
      </c>
      <c r="F34" s="37">
        <v>872.20000000000016</v>
      </c>
      <c r="G34" s="38">
        <v>863.90000000000032</v>
      </c>
      <c r="H34" s="38">
        <v>858.9000000000002</v>
      </c>
      <c r="I34" s="38">
        <v>850.60000000000036</v>
      </c>
      <c r="J34" s="38">
        <v>877.20000000000027</v>
      </c>
      <c r="K34" s="38">
        <v>885.50000000000023</v>
      </c>
      <c r="L34" s="38">
        <v>890.50000000000023</v>
      </c>
      <c r="M34" s="28">
        <v>880.5</v>
      </c>
      <c r="N34" s="28">
        <v>867.2</v>
      </c>
      <c r="O34" s="39">
        <v>49549200</v>
      </c>
      <c r="P34" s="40">
        <v>4.0730938878386892E-2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44889</v>
      </c>
      <c r="E35" s="37">
        <v>3740.15</v>
      </c>
      <c r="F35" s="37">
        <v>3731.2999999999997</v>
      </c>
      <c r="G35" s="38">
        <v>3714.6999999999994</v>
      </c>
      <c r="H35" s="38">
        <v>3689.2499999999995</v>
      </c>
      <c r="I35" s="38">
        <v>3672.6499999999992</v>
      </c>
      <c r="J35" s="38">
        <v>3756.7499999999995</v>
      </c>
      <c r="K35" s="38">
        <v>3773.35</v>
      </c>
      <c r="L35" s="38">
        <v>3798.7999999999997</v>
      </c>
      <c r="M35" s="28">
        <v>3747.9</v>
      </c>
      <c r="N35" s="28">
        <v>3705.85</v>
      </c>
      <c r="O35" s="39">
        <v>1476750</v>
      </c>
      <c r="P35" s="40">
        <v>-8.559919436052367E-3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44889</v>
      </c>
      <c r="E36" s="37">
        <v>1720.45</v>
      </c>
      <c r="F36" s="37">
        <v>1720.9166666666667</v>
      </c>
      <c r="G36" s="38">
        <v>1709.5333333333335</v>
      </c>
      <c r="H36" s="38">
        <v>1698.6166666666668</v>
      </c>
      <c r="I36" s="38">
        <v>1687.2333333333336</v>
      </c>
      <c r="J36" s="38">
        <v>1731.8333333333335</v>
      </c>
      <c r="K36" s="38">
        <v>1743.2166666666667</v>
      </c>
      <c r="L36" s="38">
        <v>1754.1333333333334</v>
      </c>
      <c r="M36" s="28">
        <v>1732.3</v>
      </c>
      <c r="N36" s="28">
        <v>1710</v>
      </c>
      <c r="O36" s="39">
        <v>5662500</v>
      </c>
      <c r="P36" s="40">
        <v>-3.0725778842862032E-2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44889</v>
      </c>
      <c r="E37" s="37">
        <v>7201.4</v>
      </c>
      <c r="F37" s="37">
        <v>7220.7</v>
      </c>
      <c r="G37" s="38">
        <v>7160.7999999999993</v>
      </c>
      <c r="H37" s="38">
        <v>7120.2</v>
      </c>
      <c r="I37" s="38">
        <v>7060.2999999999993</v>
      </c>
      <c r="J37" s="38">
        <v>7261.2999999999993</v>
      </c>
      <c r="K37" s="38">
        <v>7321.1999999999989</v>
      </c>
      <c r="L37" s="38">
        <v>7361.7999999999993</v>
      </c>
      <c r="M37" s="28">
        <v>7280.6</v>
      </c>
      <c r="N37" s="28">
        <v>7180.1</v>
      </c>
      <c r="O37" s="39">
        <v>4536000</v>
      </c>
      <c r="P37" s="40">
        <v>-1.3484123531970421E-2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44889</v>
      </c>
      <c r="E38" s="37">
        <v>1962.95</v>
      </c>
      <c r="F38" s="37">
        <v>1960.8666666666668</v>
      </c>
      <c r="G38" s="38">
        <v>1946.7333333333336</v>
      </c>
      <c r="H38" s="38">
        <v>1930.5166666666669</v>
      </c>
      <c r="I38" s="38">
        <v>1916.3833333333337</v>
      </c>
      <c r="J38" s="38">
        <v>1977.0833333333335</v>
      </c>
      <c r="K38" s="38">
        <v>1991.2166666666667</v>
      </c>
      <c r="L38" s="38">
        <v>2007.4333333333334</v>
      </c>
      <c r="M38" s="28">
        <v>1975</v>
      </c>
      <c r="N38" s="28">
        <v>1944.65</v>
      </c>
      <c r="O38" s="39">
        <v>2130900</v>
      </c>
      <c r="P38" s="40">
        <v>5.9481659821555019E-3</v>
      </c>
    </row>
    <row r="39" spans="1:16" ht="12.75" customHeight="1">
      <c r="A39" s="28">
        <v>29</v>
      </c>
      <c r="B39" s="29" t="s">
        <v>44</v>
      </c>
      <c r="C39" s="30" t="s">
        <v>308</v>
      </c>
      <c r="D39" s="31">
        <v>44889</v>
      </c>
      <c r="E39" s="37">
        <v>337.1</v>
      </c>
      <c r="F39" s="37">
        <v>335.06666666666666</v>
      </c>
      <c r="G39" s="38">
        <v>331.5333333333333</v>
      </c>
      <c r="H39" s="38">
        <v>325.96666666666664</v>
      </c>
      <c r="I39" s="38">
        <v>322.43333333333328</v>
      </c>
      <c r="J39" s="38">
        <v>340.63333333333333</v>
      </c>
      <c r="K39" s="38">
        <v>344.16666666666674</v>
      </c>
      <c r="L39" s="38">
        <v>349.73333333333335</v>
      </c>
      <c r="M39" s="28">
        <v>338.6</v>
      </c>
      <c r="N39" s="28">
        <v>329.5</v>
      </c>
      <c r="O39" s="39">
        <v>9230400</v>
      </c>
      <c r="P39" s="40">
        <v>-7.0415726716081206E-2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44889</v>
      </c>
      <c r="E40" s="37">
        <v>233.9</v>
      </c>
      <c r="F40" s="37">
        <v>234.78333333333333</v>
      </c>
      <c r="G40" s="38">
        <v>231.86666666666667</v>
      </c>
      <c r="H40" s="38">
        <v>229.83333333333334</v>
      </c>
      <c r="I40" s="38">
        <v>226.91666666666669</v>
      </c>
      <c r="J40" s="38">
        <v>236.81666666666666</v>
      </c>
      <c r="K40" s="38">
        <v>239.73333333333335</v>
      </c>
      <c r="L40" s="38">
        <v>241.76666666666665</v>
      </c>
      <c r="M40" s="28">
        <v>237.7</v>
      </c>
      <c r="N40" s="28">
        <v>232.75</v>
      </c>
      <c r="O40" s="39">
        <v>42145200</v>
      </c>
      <c r="P40" s="40">
        <v>2.5310912594149589E-2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44889</v>
      </c>
      <c r="E41" s="37">
        <v>147.44999999999999</v>
      </c>
      <c r="F41" s="37">
        <v>147.81666666666669</v>
      </c>
      <c r="G41" s="38">
        <v>146.23333333333338</v>
      </c>
      <c r="H41" s="38">
        <v>145.01666666666668</v>
      </c>
      <c r="I41" s="38">
        <v>143.43333333333337</v>
      </c>
      <c r="J41" s="38">
        <v>149.03333333333339</v>
      </c>
      <c r="K41" s="38">
        <v>150.6166666666667</v>
      </c>
      <c r="L41" s="38">
        <v>151.8333333333334</v>
      </c>
      <c r="M41" s="28">
        <v>149.4</v>
      </c>
      <c r="N41" s="28">
        <v>146.6</v>
      </c>
      <c r="O41" s="39">
        <v>108195750</v>
      </c>
      <c r="P41" s="40">
        <v>-1.6733239771132462E-3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44889</v>
      </c>
      <c r="E42" s="37">
        <v>1865.75</v>
      </c>
      <c r="F42" s="37">
        <v>1856.9666666666665</v>
      </c>
      <c r="G42" s="38">
        <v>1840.1833333333329</v>
      </c>
      <c r="H42" s="38">
        <v>1814.6166666666666</v>
      </c>
      <c r="I42" s="38">
        <v>1797.833333333333</v>
      </c>
      <c r="J42" s="38">
        <v>1882.5333333333328</v>
      </c>
      <c r="K42" s="38">
        <v>1899.3166666666662</v>
      </c>
      <c r="L42" s="38">
        <v>1924.8833333333328</v>
      </c>
      <c r="M42" s="28">
        <v>1873.75</v>
      </c>
      <c r="N42" s="28">
        <v>1831.4</v>
      </c>
      <c r="O42" s="39">
        <v>1564750</v>
      </c>
      <c r="P42" s="40">
        <v>-1.9303688383316097E-2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44889</v>
      </c>
      <c r="E43" s="37">
        <v>107.7</v>
      </c>
      <c r="F43" s="37">
        <v>108.53333333333335</v>
      </c>
      <c r="G43" s="38">
        <v>106.41666666666669</v>
      </c>
      <c r="H43" s="38">
        <v>105.13333333333334</v>
      </c>
      <c r="I43" s="38">
        <v>103.01666666666668</v>
      </c>
      <c r="J43" s="38">
        <v>109.81666666666669</v>
      </c>
      <c r="K43" s="38">
        <v>111.93333333333334</v>
      </c>
      <c r="L43" s="38">
        <v>113.2166666666667</v>
      </c>
      <c r="M43" s="28">
        <v>110.65</v>
      </c>
      <c r="N43" s="28">
        <v>107.25</v>
      </c>
      <c r="O43" s="39">
        <v>81464400</v>
      </c>
      <c r="P43" s="40">
        <v>9.4646136459951968E-3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44889</v>
      </c>
      <c r="E44" s="37">
        <v>597.6</v>
      </c>
      <c r="F44" s="37">
        <v>597.76666666666677</v>
      </c>
      <c r="G44" s="38">
        <v>594.33333333333348</v>
      </c>
      <c r="H44" s="38">
        <v>591.06666666666672</v>
      </c>
      <c r="I44" s="38">
        <v>587.63333333333344</v>
      </c>
      <c r="J44" s="38">
        <v>601.03333333333353</v>
      </c>
      <c r="K44" s="38">
        <v>604.4666666666667</v>
      </c>
      <c r="L44" s="38">
        <v>607.73333333333358</v>
      </c>
      <c r="M44" s="28">
        <v>601.20000000000005</v>
      </c>
      <c r="N44" s="28">
        <v>594.5</v>
      </c>
      <c r="O44" s="39">
        <v>8211500</v>
      </c>
      <c r="P44" s="40">
        <v>-9.0269480950484534E-3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44889</v>
      </c>
      <c r="E45" s="37">
        <v>842.15</v>
      </c>
      <c r="F45" s="37">
        <v>847.01666666666654</v>
      </c>
      <c r="G45" s="38">
        <v>835.23333333333312</v>
      </c>
      <c r="H45" s="38">
        <v>828.31666666666661</v>
      </c>
      <c r="I45" s="38">
        <v>816.53333333333319</v>
      </c>
      <c r="J45" s="38">
        <v>853.93333333333305</v>
      </c>
      <c r="K45" s="38">
        <v>865.71666666666658</v>
      </c>
      <c r="L45" s="38">
        <v>872.63333333333298</v>
      </c>
      <c r="M45" s="28">
        <v>858.8</v>
      </c>
      <c r="N45" s="28">
        <v>840.1</v>
      </c>
      <c r="O45" s="39">
        <v>7825000</v>
      </c>
      <c r="P45" s="40">
        <v>-2.1018391092205681E-2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44889</v>
      </c>
      <c r="E46" s="37">
        <v>808.3</v>
      </c>
      <c r="F46" s="37">
        <v>813.7166666666667</v>
      </c>
      <c r="G46" s="38">
        <v>800.43333333333339</v>
      </c>
      <c r="H46" s="38">
        <v>792.56666666666672</v>
      </c>
      <c r="I46" s="38">
        <v>779.28333333333342</v>
      </c>
      <c r="J46" s="38">
        <v>821.58333333333337</v>
      </c>
      <c r="K46" s="38">
        <v>834.86666666666667</v>
      </c>
      <c r="L46" s="38">
        <v>842.73333333333335</v>
      </c>
      <c r="M46" s="28">
        <v>827</v>
      </c>
      <c r="N46" s="28">
        <v>805.85</v>
      </c>
      <c r="O46" s="39">
        <v>42467850</v>
      </c>
      <c r="P46" s="40">
        <v>1.3765420899854863E-2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44889</v>
      </c>
      <c r="E47" s="37">
        <v>74.95</v>
      </c>
      <c r="F47" s="37">
        <v>75.399999999999991</v>
      </c>
      <c r="G47" s="38">
        <v>73.84999999999998</v>
      </c>
      <c r="H47" s="38">
        <v>72.749999999999986</v>
      </c>
      <c r="I47" s="38">
        <v>71.199999999999974</v>
      </c>
      <c r="J47" s="38">
        <v>76.499999999999986</v>
      </c>
      <c r="K47" s="38">
        <v>78.05</v>
      </c>
      <c r="L47" s="38">
        <v>79.149999999999991</v>
      </c>
      <c r="M47" s="28">
        <v>76.95</v>
      </c>
      <c r="N47" s="28">
        <v>74.3</v>
      </c>
      <c r="O47" s="39">
        <v>126798000</v>
      </c>
      <c r="P47" s="40">
        <v>-2.8088531187122737E-2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44889</v>
      </c>
      <c r="E48" s="37">
        <v>270.14999999999998</v>
      </c>
      <c r="F48" s="37">
        <v>270.7166666666667</v>
      </c>
      <c r="G48" s="38">
        <v>268.38333333333338</v>
      </c>
      <c r="H48" s="38">
        <v>266.61666666666667</v>
      </c>
      <c r="I48" s="38">
        <v>264.28333333333336</v>
      </c>
      <c r="J48" s="38">
        <v>272.48333333333341</v>
      </c>
      <c r="K48" s="38">
        <v>274.81666666666666</v>
      </c>
      <c r="L48" s="38">
        <v>276.58333333333343</v>
      </c>
      <c r="M48" s="28">
        <v>273.05</v>
      </c>
      <c r="N48" s="28">
        <v>268.95</v>
      </c>
      <c r="O48" s="39">
        <v>27038800</v>
      </c>
      <c r="P48" s="40">
        <v>5.3405017921146956E-2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44889</v>
      </c>
      <c r="E49" s="37">
        <v>16639.2</v>
      </c>
      <c r="F49" s="37">
        <v>16637.600000000002</v>
      </c>
      <c r="G49" s="38">
        <v>16541.250000000004</v>
      </c>
      <c r="H49" s="38">
        <v>16443.300000000003</v>
      </c>
      <c r="I49" s="38">
        <v>16346.950000000004</v>
      </c>
      <c r="J49" s="38">
        <v>16735.550000000003</v>
      </c>
      <c r="K49" s="38">
        <v>16831.900000000001</v>
      </c>
      <c r="L49" s="38">
        <v>16929.850000000002</v>
      </c>
      <c r="M49" s="28">
        <v>16733.95</v>
      </c>
      <c r="N49" s="28">
        <v>16539.650000000001</v>
      </c>
      <c r="O49" s="39">
        <v>196500</v>
      </c>
      <c r="P49" s="40">
        <v>-1.5777610818933134E-2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44889</v>
      </c>
      <c r="E50" s="37">
        <v>306.89999999999998</v>
      </c>
      <c r="F50" s="37">
        <v>306.66666666666669</v>
      </c>
      <c r="G50" s="38">
        <v>305.58333333333337</v>
      </c>
      <c r="H50" s="38">
        <v>304.26666666666671</v>
      </c>
      <c r="I50" s="38">
        <v>303.18333333333339</v>
      </c>
      <c r="J50" s="38">
        <v>307.98333333333335</v>
      </c>
      <c r="K50" s="38">
        <v>309.06666666666672</v>
      </c>
      <c r="L50" s="38">
        <v>310.38333333333333</v>
      </c>
      <c r="M50" s="28">
        <v>307.75</v>
      </c>
      <c r="N50" s="28">
        <v>305.35000000000002</v>
      </c>
      <c r="O50" s="39">
        <v>18550800</v>
      </c>
      <c r="P50" s="40">
        <v>2.1103735262062814E-2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44889</v>
      </c>
      <c r="E51" s="37">
        <v>3747.9</v>
      </c>
      <c r="F51" s="37">
        <v>3766.7166666666667</v>
      </c>
      <c r="G51" s="38">
        <v>3718.3333333333335</v>
      </c>
      <c r="H51" s="38">
        <v>3688.7666666666669</v>
      </c>
      <c r="I51" s="38">
        <v>3640.3833333333337</v>
      </c>
      <c r="J51" s="38">
        <v>3796.2833333333333</v>
      </c>
      <c r="K51" s="38">
        <v>3844.6666666666665</v>
      </c>
      <c r="L51" s="38">
        <v>3874.2333333333331</v>
      </c>
      <c r="M51" s="28">
        <v>3815.1</v>
      </c>
      <c r="N51" s="28">
        <v>3737.15</v>
      </c>
      <c r="O51" s="39">
        <v>1548600</v>
      </c>
      <c r="P51" s="40">
        <v>7.8094494338149158E-3</v>
      </c>
    </row>
    <row r="52" spans="1:16" ht="12.75" customHeight="1">
      <c r="A52" s="28">
        <v>42</v>
      </c>
      <c r="B52" s="29" t="s">
        <v>86</v>
      </c>
      <c r="C52" s="30" t="s">
        <v>313</v>
      </c>
      <c r="D52" s="31">
        <v>44889</v>
      </c>
      <c r="E52" s="37">
        <v>281.25</v>
      </c>
      <c r="F52" s="37">
        <v>279.88333333333338</v>
      </c>
      <c r="G52" s="38">
        <v>277.31666666666678</v>
      </c>
      <c r="H52" s="38">
        <v>273.38333333333338</v>
      </c>
      <c r="I52" s="38">
        <v>270.81666666666678</v>
      </c>
      <c r="J52" s="38">
        <v>283.81666666666678</v>
      </c>
      <c r="K52" s="38">
        <v>286.38333333333338</v>
      </c>
      <c r="L52" s="38">
        <v>290.31666666666678</v>
      </c>
      <c r="M52" s="28">
        <v>282.45</v>
      </c>
      <c r="N52" s="28">
        <v>275.95</v>
      </c>
      <c r="O52" s="39">
        <v>9894400</v>
      </c>
      <c r="P52" s="40">
        <v>5.1709249758724032E-3</v>
      </c>
    </row>
    <row r="53" spans="1:16" ht="12.75" customHeight="1">
      <c r="A53" s="28">
        <v>43</v>
      </c>
      <c r="B53" s="29" t="s">
        <v>58</v>
      </c>
      <c r="C53" s="30" t="s">
        <v>82</v>
      </c>
      <c r="D53" s="31">
        <v>44889</v>
      </c>
      <c r="E53" s="37">
        <v>292.25</v>
      </c>
      <c r="F53" s="37">
        <v>292.84999999999997</v>
      </c>
      <c r="G53" s="38">
        <v>290.29999999999995</v>
      </c>
      <c r="H53" s="38">
        <v>288.34999999999997</v>
      </c>
      <c r="I53" s="38">
        <v>285.79999999999995</v>
      </c>
      <c r="J53" s="38">
        <v>294.79999999999995</v>
      </c>
      <c r="K53" s="38">
        <v>297.35000000000002</v>
      </c>
      <c r="L53" s="38">
        <v>299.29999999999995</v>
      </c>
      <c r="M53" s="28">
        <v>295.39999999999998</v>
      </c>
      <c r="N53" s="28">
        <v>290.89999999999998</v>
      </c>
      <c r="O53" s="39">
        <v>41364000</v>
      </c>
      <c r="P53" s="40">
        <v>-1.1038667613452973E-2</v>
      </c>
    </row>
    <row r="54" spans="1:16" ht="12.75" customHeight="1">
      <c r="A54" s="28">
        <v>44</v>
      </c>
      <c r="B54" s="29" t="s">
        <v>63</v>
      </c>
      <c r="C54" s="30" t="s">
        <v>320</v>
      </c>
      <c r="D54" s="31">
        <v>44889</v>
      </c>
      <c r="E54" s="37">
        <v>509.1</v>
      </c>
      <c r="F54" s="37">
        <v>511.85000000000008</v>
      </c>
      <c r="G54" s="38">
        <v>499.25000000000011</v>
      </c>
      <c r="H54" s="38">
        <v>489.40000000000003</v>
      </c>
      <c r="I54" s="38">
        <v>476.80000000000007</v>
      </c>
      <c r="J54" s="38">
        <v>521.70000000000016</v>
      </c>
      <c r="K54" s="38">
        <v>534.30000000000018</v>
      </c>
      <c r="L54" s="38">
        <v>544.1500000000002</v>
      </c>
      <c r="M54" s="28">
        <v>524.45000000000005</v>
      </c>
      <c r="N54" s="28">
        <v>502</v>
      </c>
      <c r="O54" s="39">
        <v>4773600</v>
      </c>
      <c r="P54" s="40">
        <v>5.8594594594594596E-2</v>
      </c>
    </row>
    <row r="55" spans="1:16" ht="12.75" customHeight="1">
      <c r="A55" s="28">
        <v>45</v>
      </c>
      <c r="B55" s="29" t="s">
        <v>44</v>
      </c>
      <c r="C55" s="30" t="s">
        <v>331</v>
      </c>
      <c r="D55" s="31">
        <v>44889</v>
      </c>
      <c r="E55" s="37">
        <v>308.95</v>
      </c>
      <c r="F55" s="37">
        <v>310.68333333333334</v>
      </c>
      <c r="G55" s="38">
        <v>302.76666666666665</v>
      </c>
      <c r="H55" s="38">
        <v>296.58333333333331</v>
      </c>
      <c r="I55" s="38">
        <v>288.66666666666663</v>
      </c>
      <c r="J55" s="38">
        <v>316.86666666666667</v>
      </c>
      <c r="K55" s="38">
        <v>324.7833333333333</v>
      </c>
      <c r="L55" s="38">
        <v>330.9666666666667</v>
      </c>
      <c r="M55" s="28">
        <v>318.60000000000002</v>
      </c>
      <c r="N55" s="28">
        <v>304.5</v>
      </c>
      <c r="O55" s="39">
        <v>7423500</v>
      </c>
      <c r="P55" s="40">
        <v>0.24004009020295666</v>
      </c>
    </row>
    <row r="56" spans="1:16" ht="12.75" customHeight="1">
      <c r="A56" s="28">
        <v>46</v>
      </c>
      <c r="B56" s="29" t="s">
        <v>63</v>
      </c>
      <c r="C56" s="30" t="s">
        <v>83</v>
      </c>
      <c r="D56" s="31">
        <v>44889</v>
      </c>
      <c r="E56" s="37">
        <v>749.4</v>
      </c>
      <c r="F56" s="37">
        <v>740.73333333333323</v>
      </c>
      <c r="G56" s="38">
        <v>723.96666666666647</v>
      </c>
      <c r="H56" s="38">
        <v>698.53333333333319</v>
      </c>
      <c r="I56" s="38">
        <v>681.76666666666642</v>
      </c>
      <c r="J56" s="38">
        <v>766.16666666666652</v>
      </c>
      <c r="K56" s="38">
        <v>782.93333333333317</v>
      </c>
      <c r="L56" s="38">
        <v>808.36666666666656</v>
      </c>
      <c r="M56" s="28">
        <v>757.5</v>
      </c>
      <c r="N56" s="28">
        <v>715.3</v>
      </c>
      <c r="O56" s="39">
        <v>8205000</v>
      </c>
      <c r="P56" s="40">
        <v>-1.7512348450830714E-2</v>
      </c>
    </row>
    <row r="57" spans="1:16" ht="12.75" customHeight="1">
      <c r="A57" s="28">
        <v>47</v>
      </c>
      <c r="B57" s="29" t="s">
        <v>47</v>
      </c>
      <c r="C57" s="30" t="s">
        <v>84</v>
      </c>
      <c r="D57" s="31">
        <v>44889</v>
      </c>
      <c r="E57" s="37">
        <v>1162.3</v>
      </c>
      <c r="F57" s="37">
        <v>1166</v>
      </c>
      <c r="G57" s="38">
        <v>1155.3</v>
      </c>
      <c r="H57" s="38">
        <v>1148.3</v>
      </c>
      <c r="I57" s="38">
        <v>1137.5999999999999</v>
      </c>
      <c r="J57" s="38">
        <v>1173</v>
      </c>
      <c r="K57" s="38">
        <v>1183.6999999999998</v>
      </c>
      <c r="L57" s="38">
        <v>1190.7</v>
      </c>
      <c r="M57" s="28">
        <v>1176.7</v>
      </c>
      <c r="N57" s="28">
        <v>1159</v>
      </c>
      <c r="O57" s="39">
        <v>8581950</v>
      </c>
      <c r="P57" s="40">
        <v>-4.2705916473317868E-2</v>
      </c>
    </row>
    <row r="58" spans="1:16" ht="12.75" customHeight="1">
      <c r="A58" s="28">
        <v>48</v>
      </c>
      <c r="B58" s="29" t="s">
        <v>44</v>
      </c>
      <c r="C58" s="30" t="s">
        <v>85</v>
      </c>
      <c r="D58" s="31">
        <v>44889</v>
      </c>
      <c r="E58" s="37">
        <v>245.1</v>
      </c>
      <c r="F58" s="37">
        <v>245.80000000000004</v>
      </c>
      <c r="G58" s="38">
        <v>241.10000000000008</v>
      </c>
      <c r="H58" s="38">
        <v>237.10000000000005</v>
      </c>
      <c r="I58" s="38">
        <v>232.40000000000009</v>
      </c>
      <c r="J58" s="38">
        <v>249.80000000000007</v>
      </c>
      <c r="K58" s="38">
        <v>254.50000000000006</v>
      </c>
      <c r="L58" s="38">
        <v>258.50000000000006</v>
      </c>
      <c r="M58" s="28">
        <v>250.5</v>
      </c>
      <c r="N58" s="28">
        <v>241.8</v>
      </c>
      <c r="O58" s="39">
        <v>26275200</v>
      </c>
      <c r="P58" s="40">
        <v>0.10199048793376783</v>
      </c>
    </row>
    <row r="59" spans="1:16" ht="12.75" customHeight="1">
      <c r="A59" s="28">
        <v>49</v>
      </c>
      <c r="B59" s="29" t="s">
        <v>86</v>
      </c>
      <c r="C59" s="30" t="s">
        <v>87</v>
      </c>
      <c r="D59" s="31">
        <v>44889</v>
      </c>
      <c r="E59" s="37">
        <v>3822.6</v>
      </c>
      <c r="F59" s="37">
        <v>3816.7666666666664</v>
      </c>
      <c r="G59" s="38">
        <v>3785.9333333333329</v>
      </c>
      <c r="H59" s="38">
        <v>3749.2666666666664</v>
      </c>
      <c r="I59" s="38">
        <v>3718.4333333333329</v>
      </c>
      <c r="J59" s="38">
        <v>3853.4333333333329</v>
      </c>
      <c r="K59" s="38">
        <v>3884.2666666666669</v>
      </c>
      <c r="L59" s="38">
        <v>3920.9333333333329</v>
      </c>
      <c r="M59" s="28">
        <v>3847.6</v>
      </c>
      <c r="N59" s="28">
        <v>3780.1</v>
      </c>
      <c r="O59" s="39">
        <v>670950</v>
      </c>
      <c r="P59" s="40">
        <v>-4.6728971962616819E-3</v>
      </c>
    </row>
    <row r="60" spans="1:16" ht="12.75" customHeight="1">
      <c r="A60" s="28">
        <v>50</v>
      </c>
      <c r="B60" s="29" t="s">
        <v>56</v>
      </c>
      <c r="C60" s="30" t="s">
        <v>88</v>
      </c>
      <c r="D60" s="31">
        <v>44889</v>
      </c>
      <c r="E60" s="37">
        <v>1625.25</v>
      </c>
      <c r="F60" s="37">
        <v>1629.0833333333333</v>
      </c>
      <c r="G60" s="38">
        <v>1616.1666666666665</v>
      </c>
      <c r="H60" s="38">
        <v>1607.0833333333333</v>
      </c>
      <c r="I60" s="38">
        <v>1594.1666666666665</v>
      </c>
      <c r="J60" s="38">
        <v>1638.1666666666665</v>
      </c>
      <c r="K60" s="38">
        <v>1651.083333333333</v>
      </c>
      <c r="L60" s="38">
        <v>1660.1666666666665</v>
      </c>
      <c r="M60" s="28">
        <v>1642</v>
      </c>
      <c r="N60" s="28">
        <v>1620</v>
      </c>
      <c r="O60" s="39">
        <v>2060800</v>
      </c>
      <c r="P60" s="40">
        <v>1.0641949879848954E-2</v>
      </c>
    </row>
    <row r="61" spans="1:16" ht="12.75" customHeight="1">
      <c r="A61" s="28">
        <v>51</v>
      </c>
      <c r="B61" s="29" t="s">
        <v>44</v>
      </c>
      <c r="C61" s="30" t="s">
        <v>89</v>
      </c>
      <c r="D61" s="31">
        <v>44889</v>
      </c>
      <c r="E61" s="37">
        <v>794.65</v>
      </c>
      <c r="F61" s="37">
        <v>797.5</v>
      </c>
      <c r="G61" s="38">
        <v>788.1</v>
      </c>
      <c r="H61" s="38">
        <v>781.55000000000007</v>
      </c>
      <c r="I61" s="38">
        <v>772.15000000000009</v>
      </c>
      <c r="J61" s="38">
        <v>804.05</v>
      </c>
      <c r="K61" s="38">
        <v>813.45</v>
      </c>
      <c r="L61" s="38">
        <v>819.99999999999989</v>
      </c>
      <c r="M61" s="28">
        <v>806.9</v>
      </c>
      <c r="N61" s="28">
        <v>790.95</v>
      </c>
      <c r="O61" s="39">
        <v>6983000</v>
      </c>
      <c r="P61" s="40">
        <v>1.1149724876918621E-2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44889</v>
      </c>
      <c r="E62" s="37">
        <v>973.25</v>
      </c>
      <c r="F62" s="37">
        <v>980.91666666666663</v>
      </c>
      <c r="G62" s="38">
        <v>958.88333333333321</v>
      </c>
      <c r="H62" s="38">
        <v>944.51666666666654</v>
      </c>
      <c r="I62" s="38">
        <v>922.48333333333312</v>
      </c>
      <c r="J62" s="38">
        <v>995.2833333333333</v>
      </c>
      <c r="K62" s="38">
        <v>1017.3166666666668</v>
      </c>
      <c r="L62" s="38">
        <v>1031.6833333333334</v>
      </c>
      <c r="M62" s="28">
        <v>1002.95</v>
      </c>
      <c r="N62" s="28">
        <v>966.55</v>
      </c>
      <c r="O62" s="39">
        <v>1533000</v>
      </c>
      <c r="P62" s="40">
        <v>0.24786324786324787</v>
      </c>
    </row>
    <row r="63" spans="1:16" ht="12.75" customHeight="1">
      <c r="A63" s="28">
        <v>53</v>
      </c>
      <c r="B63" s="29" t="s">
        <v>70</v>
      </c>
      <c r="C63" s="30" t="s">
        <v>249</v>
      </c>
      <c r="D63" s="31">
        <v>44889</v>
      </c>
      <c r="E63" s="37">
        <v>365.9</v>
      </c>
      <c r="F63" s="37">
        <v>364.5333333333333</v>
      </c>
      <c r="G63" s="38">
        <v>362.01666666666659</v>
      </c>
      <c r="H63" s="38">
        <v>358.13333333333327</v>
      </c>
      <c r="I63" s="38">
        <v>355.61666666666656</v>
      </c>
      <c r="J63" s="38">
        <v>368.41666666666663</v>
      </c>
      <c r="K63" s="38">
        <v>370.93333333333328</v>
      </c>
      <c r="L63" s="38">
        <v>374.81666666666666</v>
      </c>
      <c r="M63" s="28">
        <v>367.05</v>
      </c>
      <c r="N63" s="28">
        <v>360.65</v>
      </c>
      <c r="O63" s="39">
        <v>5089500</v>
      </c>
      <c r="P63" s="40">
        <v>1.1326378539493294E-2</v>
      </c>
    </row>
    <row r="64" spans="1:16" ht="12.75" customHeight="1">
      <c r="A64" s="28">
        <v>54</v>
      </c>
      <c r="B64" s="29" t="s">
        <v>58</v>
      </c>
      <c r="C64" s="30" t="s">
        <v>91</v>
      </c>
      <c r="D64" s="31">
        <v>44889</v>
      </c>
      <c r="E64" s="37">
        <v>185.95</v>
      </c>
      <c r="F64" s="37">
        <v>185.75</v>
      </c>
      <c r="G64" s="38">
        <v>184</v>
      </c>
      <c r="H64" s="38">
        <v>182.05</v>
      </c>
      <c r="I64" s="38">
        <v>180.3</v>
      </c>
      <c r="J64" s="38">
        <v>187.7</v>
      </c>
      <c r="K64" s="38">
        <v>189.45</v>
      </c>
      <c r="L64" s="38">
        <v>191.39999999999998</v>
      </c>
      <c r="M64" s="28">
        <v>187.5</v>
      </c>
      <c r="N64" s="28">
        <v>183.8</v>
      </c>
      <c r="O64" s="39">
        <v>10620000</v>
      </c>
      <c r="P64" s="40">
        <v>-3.4984098137210359E-2</v>
      </c>
    </row>
    <row r="65" spans="1:16" ht="12.75" customHeight="1">
      <c r="A65" s="28">
        <v>55</v>
      </c>
      <c r="B65" s="29" t="s">
        <v>70</v>
      </c>
      <c r="C65" s="30" t="s">
        <v>92</v>
      </c>
      <c r="D65" s="31">
        <v>44889</v>
      </c>
      <c r="E65" s="37">
        <v>1343.35</v>
      </c>
      <c r="F65" s="37">
        <v>1350.5</v>
      </c>
      <c r="G65" s="38">
        <v>1329.55</v>
      </c>
      <c r="H65" s="38">
        <v>1315.75</v>
      </c>
      <c r="I65" s="38">
        <v>1294.8</v>
      </c>
      <c r="J65" s="38">
        <v>1364.3</v>
      </c>
      <c r="K65" s="38">
        <v>1385.2499999999998</v>
      </c>
      <c r="L65" s="38">
        <v>1399.05</v>
      </c>
      <c r="M65" s="28">
        <v>1371.45</v>
      </c>
      <c r="N65" s="28">
        <v>1336.7</v>
      </c>
      <c r="O65" s="39">
        <v>3301200</v>
      </c>
      <c r="P65" s="40">
        <v>1.5878877400295421E-2</v>
      </c>
    </row>
    <row r="66" spans="1:16" ht="12.75" customHeight="1">
      <c r="A66" s="28">
        <v>56</v>
      </c>
      <c r="B66" s="29" t="s">
        <v>56</v>
      </c>
      <c r="C66" s="30" t="s">
        <v>93</v>
      </c>
      <c r="D66" s="31">
        <v>44889</v>
      </c>
      <c r="E66" s="37">
        <v>561.65</v>
      </c>
      <c r="F66" s="37">
        <v>562</v>
      </c>
      <c r="G66" s="38">
        <v>558.79999999999995</v>
      </c>
      <c r="H66" s="38">
        <v>555.94999999999993</v>
      </c>
      <c r="I66" s="38">
        <v>552.74999999999989</v>
      </c>
      <c r="J66" s="38">
        <v>564.85</v>
      </c>
      <c r="K66" s="38">
        <v>568.05000000000007</v>
      </c>
      <c r="L66" s="38">
        <v>570.90000000000009</v>
      </c>
      <c r="M66" s="28">
        <v>565.20000000000005</v>
      </c>
      <c r="N66" s="28">
        <v>559.15</v>
      </c>
      <c r="O66" s="39">
        <v>13820000</v>
      </c>
      <c r="P66" s="40">
        <v>2.7141952411110105E-4</v>
      </c>
    </row>
    <row r="67" spans="1:16" ht="12.75" customHeight="1">
      <c r="A67" s="28">
        <v>57</v>
      </c>
      <c r="B67" s="29" t="s">
        <v>42</v>
      </c>
      <c r="C67" s="30" t="s">
        <v>250</v>
      </c>
      <c r="D67" s="31">
        <v>44889</v>
      </c>
      <c r="E67" s="37">
        <v>1599.35</v>
      </c>
      <c r="F67" s="37">
        <v>1600.8</v>
      </c>
      <c r="G67" s="38">
        <v>1579.6</v>
      </c>
      <c r="H67" s="38">
        <v>1559.85</v>
      </c>
      <c r="I67" s="38">
        <v>1538.6499999999999</v>
      </c>
      <c r="J67" s="38">
        <v>1620.55</v>
      </c>
      <c r="K67" s="38">
        <v>1641.7500000000002</v>
      </c>
      <c r="L67" s="38">
        <v>1661.5</v>
      </c>
      <c r="M67" s="28">
        <v>1622</v>
      </c>
      <c r="N67" s="28">
        <v>1581.05</v>
      </c>
      <c r="O67" s="39">
        <v>1327500</v>
      </c>
      <c r="P67" s="40">
        <v>-1.6302334197851057E-2</v>
      </c>
    </row>
    <row r="68" spans="1:16" ht="12.75" customHeight="1">
      <c r="A68" s="28">
        <v>58</v>
      </c>
      <c r="B68" s="29" t="s">
        <v>38</v>
      </c>
      <c r="C68" s="30" t="s">
        <v>94</v>
      </c>
      <c r="D68" s="31">
        <v>44889</v>
      </c>
      <c r="E68" s="37">
        <v>2336.1</v>
      </c>
      <c r="F68" s="37">
        <v>2332.6333333333332</v>
      </c>
      <c r="G68" s="38">
        <v>2311.6666666666665</v>
      </c>
      <c r="H68" s="38">
        <v>2287.2333333333331</v>
      </c>
      <c r="I68" s="38">
        <v>2266.2666666666664</v>
      </c>
      <c r="J68" s="38">
        <v>2357.0666666666666</v>
      </c>
      <c r="K68" s="38">
        <v>2378.0333333333338</v>
      </c>
      <c r="L68" s="38">
        <v>2402.4666666666667</v>
      </c>
      <c r="M68" s="28">
        <v>2353.6</v>
      </c>
      <c r="N68" s="28">
        <v>2308.1999999999998</v>
      </c>
      <c r="O68" s="39">
        <v>1583000</v>
      </c>
      <c r="P68" s="40">
        <v>-1.3246065139473275E-2</v>
      </c>
    </row>
    <row r="69" spans="1:16" ht="12.75" customHeight="1">
      <c r="A69" s="28">
        <v>59</v>
      </c>
      <c r="B69" s="29" t="s">
        <v>44</v>
      </c>
      <c r="C69" s="30" t="s">
        <v>339</v>
      </c>
      <c r="D69" s="31">
        <v>44889</v>
      </c>
      <c r="E69" s="37">
        <v>224.25</v>
      </c>
      <c r="F69" s="37">
        <v>225.38333333333333</v>
      </c>
      <c r="G69" s="38">
        <v>222.31666666666666</v>
      </c>
      <c r="H69" s="38">
        <v>220.38333333333333</v>
      </c>
      <c r="I69" s="38">
        <v>217.31666666666666</v>
      </c>
      <c r="J69" s="38">
        <v>227.31666666666666</v>
      </c>
      <c r="K69" s="38">
        <v>230.38333333333333</v>
      </c>
      <c r="L69" s="38">
        <v>232.31666666666666</v>
      </c>
      <c r="M69" s="28">
        <v>228.45</v>
      </c>
      <c r="N69" s="28">
        <v>223.45</v>
      </c>
      <c r="O69" s="39">
        <v>16170800</v>
      </c>
      <c r="P69" s="40">
        <v>-4.5711520530645484E-2</v>
      </c>
    </row>
    <row r="70" spans="1:16" ht="12.75" customHeight="1">
      <c r="A70" s="28">
        <v>60</v>
      </c>
      <c r="B70" s="29" t="s">
        <v>47</v>
      </c>
      <c r="C70" s="30" t="s">
        <v>95</v>
      </c>
      <c r="D70" s="31">
        <v>44889</v>
      </c>
      <c r="E70" s="37">
        <v>3803.55</v>
      </c>
      <c r="F70" s="37">
        <v>3841.0333333333333</v>
      </c>
      <c r="G70" s="38">
        <v>3759.1166666666668</v>
      </c>
      <c r="H70" s="38">
        <v>3714.6833333333334</v>
      </c>
      <c r="I70" s="38">
        <v>3632.7666666666669</v>
      </c>
      <c r="J70" s="38">
        <v>3885.4666666666667</v>
      </c>
      <c r="K70" s="38">
        <v>3967.3833333333337</v>
      </c>
      <c r="L70" s="38">
        <v>4011.8166666666666</v>
      </c>
      <c r="M70" s="28">
        <v>3922.95</v>
      </c>
      <c r="N70" s="28">
        <v>3796.6</v>
      </c>
      <c r="O70" s="39">
        <v>2109150</v>
      </c>
      <c r="P70" s="40">
        <v>-2.6244857426585329E-3</v>
      </c>
    </row>
    <row r="71" spans="1:16" ht="12.75" customHeight="1">
      <c r="A71" s="28">
        <v>61</v>
      </c>
      <c r="B71" s="29" t="s">
        <v>44</v>
      </c>
      <c r="C71" s="30" t="s">
        <v>252</v>
      </c>
      <c r="D71" s="31">
        <v>44889</v>
      </c>
      <c r="E71" s="37">
        <v>4583.3</v>
      </c>
      <c r="F71" s="37">
        <v>4577.9000000000005</v>
      </c>
      <c r="G71" s="38">
        <v>4555.9000000000015</v>
      </c>
      <c r="H71" s="38">
        <v>4528.5000000000009</v>
      </c>
      <c r="I71" s="38">
        <v>4506.5000000000018</v>
      </c>
      <c r="J71" s="38">
        <v>4605.3000000000011</v>
      </c>
      <c r="K71" s="38">
        <v>4627.2999999999993</v>
      </c>
      <c r="L71" s="38">
        <v>4654.7000000000007</v>
      </c>
      <c r="M71" s="28">
        <v>4599.8999999999996</v>
      </c>
      <c r="N71" s="28">
        <v>4550.5</v>
      </c>
      <c r="O71" s="39">
        <v>506000</v>
      </c>
      <c r="P71" s="40">
        <v>-5.0656660412757973E-2</v>
      </c>
    </row>
    <row r="72" spans="1:16" ht="12.75" customHeight="1">
      <c r="A72" s="28">
        <v>62</v>
      </c>
      <c r="B72" s="29" t="s">
        <v>96</v>
      </c>
      <c r="C72" s="30" t="s">
        <v>97</v>
      </c>
      <c r="D72" s="31">
        <v>44889</v>
      </c>
      <c r="E72" s="37">
        <v>386.95</v>
      </c>
      <c r="F72" s="37">
        <v>387.56666666666666</v>
      </c>
      <c r="G72" s="38">
        <v>382.13333333333333</v>
      </c>
      <c r="H72" s="38">
        <v>377.31666666666666</v>
      </c>
      <c r="I72" s="38">
        <v>371.88333333333333</v>
      </c>
      <c r="J72" s="38">
        <v>392.38333333333333</v>
      </c>
      <c r="K72" s="38">
        <v>397.81666666666661</v>
      </c>
      <c r="L72" s="38">
        <v>402.63333333333333</v>
      </c>
      <c r="M72" s="28">
        <v>393</v>
      </c>
      <c r="N72" s="28">
        <v>382.75</v>
      </c>
      <c r="O72" s="39">
        <v>43563300</v>
      </c>
      <c r="P72" s="40">
        <v>-4.0363650081104534E-3</v>
      </c>
    </row>
    <row r="73" spans="1:16" ht="12.75" customHeight="1">
      <c r="A73" s="28">
        <v>63</v>
      </c>
      <c r="B73" s="29" t="s">
        <v>47</v>
      </c>
      <c r="C73" s="30" t="s">
        <v>98</v>
      </c>
      <c r="D73" s="31">
        <v>44889</v>
      </c>
      <c r="E73" s="37">
        <v>4584.6499999999996</v>
      </c>
      <c r="F73" s="37">
        <v>4610.7666666666664</v>
      </c>
      <c r="G73" s="38">
        <v>4548.5333333333328</v>
      </c>
      <c r="H73" s="38">
        <v>4512.4166666666661</v>
      </c>
      <c r="I73" s="38">
        <v>4450.1833333333325</v>
      </c>
      <c r="J73" s="38">
        <v>4646.8833333333332</v>
      </c>
      <c r="K73" s="38">
        <v>4709.1166666666668</v>
      </c>
      <c r="L73" s="38">
        <v>4745.2333333333336</v>
      </c>
      <c r="M73" s="28">
        <v>4673</v>
      </c>
      <c r="N73" s="28">
        <v>4574.6499999999996</v>
      </c>
      <c r="O73" s="39">
        <v>1992500</v>
      </c>
      <c r="P73" s="40">
        <v>4.1285602299451267E-2</v>
      </c>
    </row>
    <row r="74" spans="1:16" ht="12.75" customHeight="1">
      <c r="A74" s="28">
        <v>64</v>
      </c>
      <c r="B74" s="29" t="s">
        <v>49</v>
      </c>
      <c r="C74" s="240" t="s">
        <v>99</v>
      </c>
      <c r="D74" s="31">
        <v>44889</v>
      </c>
      <c r="E74" s="37">
        <v>3710.75</v>
      </c>
      <c r="F74" s="37">
        <v>3736.1</v>
      </c>
      <c r="G74" s="38">
        <v>3650.75</v>
      </c>
      <c r="H74" s="38">
        <v>3590.75</v>
      </c>
      <c r="I74" s="38">
        <v>3505.4</v>
      </c>
      <c r="J74" s="38">
        <v>3796.1</v>
      </c>
      <c r="K74" s="38">
        <v>3881.4499999999994</v>
      </c>
      <c r="L74" s="38">
        <v>3941.45</v>
      </c>
      <c r="M74" s="28">
        <v>3821.45</v>
      </c>
      <c r="N74" s="28">
        <v>3676.1</v>
      </c>
      <c r="O74" s="39">
        <v>3141950</v>
      </c>
      <c r="P74" s="40">
        <v>7.1944593707086987E-2</v>
      </c>
    </row>
    <row r="75" spans="1:16" ht="12.75" customHeight="1">
      <c r="A75" s="28">
        <v>65</v>
      </c>
      <c r="B75" s="29" t="s">
        <v>49</v>
      </c>
      <c r="C75" s="30" t="s">
        <v>100</v>
      </c>
      <c r="D75" s="31">
        <v>44889</v>
      </c>
      <c r="E75" s="37">
        <v>2006.4</v>
      </c>
      <c r="F75" s="37">
        <v>2004.6666666666667</v>
      </c>
      <c r="G75" s="38">
        <v>1990.5333333333335</v>
      </c>
      <c r="H75" s="38">
        <v>1974.6666666666667</v>
      </c>
      <c r="I75" s="38">
        <v>1960.5333333333335</v>
      </c>
      <c r="J75" s="38">
        <v>2020.5333333333335</v>
      </c>
      <c r="K75" s="38">
        <v>2034.6666666666667</v>
      </c>
      <c r="L75" s="38">
        <v>2050.5333333333338</v>
      </c>
      <c r="M75" s="28">
        <v>2018.8</v>
      </c>
      <c r="N75" s="28">
        <v>1988.8</v>
      </c>
      <c r="O75" s="39">
        <v>1267750</v>
      </c>
      <c r="P75" s="40">
        <v>0.12056392805055907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44889</v>
      </c>
      <c r="E76" s="37">
        <v>165.95</v>
      </c>
      <c r="F76" s="37">
        <v>166.24999999999997</v>
      </c>
      <c r="G76" s="38">
        <v>165.14999999999995</v>
      </c>
      <c r="H76" s="38">
        <v>164.34999999999997</v>
      </c>
      <c r="I76" s="38">
        <v>163.24999999999994</v>
      </c>
      <c r="J76" s="38">
        <v>167.04999999999995</v>
      </c>
      <c r="K76" s="38">
        <v>168.14999999999998</v>
      </c>
      <c r="L76" s="38">
        <v>168.94999999999996</v>
      </c>
      <c r="M76" s="28">
        <v>167.35</v>
      </c>
      <c r="N76" s="28">
        <v>165.45</v>
      </c>
      <c r="O76" s="39">
        <v>25671600</v>
      </c>
      <c r="P76" s="40">
        <v>-1.0270645385149203E-2</v>
      </c>
    </row>
    <row r="77" spans="1:16" ht="12.75" customHeight="1">
      <c r="A77" s="28">
        <v>67</v>
      </c>
      <c r="B77" s="29" t="s">
        <v>58</v>
      </c>
      <c r="C77" s="30" t="s">
        <v>102</v>
      </c>
      <c r="D77" s="31">
        <v>44889</v>
      </c>
      <c r="E77" s="37">
        <v>133.69999999999999</v>
      </c>
      <c r="F77" s="37">
        <v>133.45000000000002</v>
      </c>
      <c r="G77" s="38">
        <v>132.65000000000003</v>
      </c>
      <c r="H77" s="38">
        <v>131.60000000000002</v>
      </c>
      <c r="I77" s="38">
        <v>130.80000000000004</v>
      </c>
      <c r="J77" s="38">
        <v>134.50000000000003</v>
      </c>
      <c r="K77" s="38">
        <v>135.30000000000004</v>
      </c>
      <c r="L77" s="38">
        <v>136.35000000000002</v>
      </c>
      <c r="M77" s="28">
        <v>134.25</v>
      </c>
      <c r="N77" s="28">
        <v>132.4</v>
      </c>
      <c r="O77" s="39">
        <v>80275000</v>
      </c>
      <c r="P77" s="40">
        <v>-9.1341109671048571E-3</v>
      </c>
    </row>
    <row r="78" spans="1:16" ht="12.75" customHeight="1">
      <c r="A78" s="28">
        <v>68</v>
      </c>
      <c r="B78" s="29" t="s">
        <v>86</v>
      </c>
      <c r="C78" s="30" t="s">
        <v>351</v>
      </c>
      <c r="D78" s="31">
        <v>44889</v>
      </c>
      <c r="E78" s="37">
        <v>105.3</v>
      </c>
      <c r="F78" s="37">
        <v>105.8</v>
      </c>
      <c r="G78" s="38">
        <v>102.6</v>
      </c>
      <c r="H78" s="38">
        <v>99.899999999999991</v>
      </c>
      <c r="I78" s="38">
        <v>96.699999999999989</v>
      </c>
      <c r="J78" s="38">
        <v>108.5</v>
      </c>
      <c r="K78" s="38">
        <v>111.70000000000002</v>
      </c>
      <c r="L78" s="38">
        <v>114.4</v>
      </c>
      <c r="M78" s="28">
        <v>109</v>
      </c>
      <c r="N78" s="28">
        <v>103.1</v>
      </c>
      <c r="O78" s="39">
        <v>15771600</v>
      </c>
      <c r="P78" s="40">
        <v>9.0614886731391592E-2</v>
      </c>
    </row>
    <row r="79" spans="1:16" ht="12.75" customHeight="1">
      <c r="A79" s="28">
        <v>69</v>
      </c>
      <c r="B79" s="29" t="s">
        <v>79</v>
      </c>
      <c r="C79" s="30" t="s">
        <v>103</v>
      </c>
      <c r="D79" s="31">
        <v>44889</v>
      </c>
      <c r="E79" s="37">
        <v>91.85</v>
      </c>
      <c r="F79" s="37">
        <v>91.850000000000009</v>
      </c>
      <c r="G79" s="38">
        <v>91.550000000000011</v>
      </c>
      <c r="H79" s="38">
        <v>91.25</v>
      </c>
      <c r="I79" s="38">
        <v>90.95</v>
      </c>
      <c r="J79" s="38">
        <v>92.15000000000002</v>
      </c>
      <c r="K79" s="38">
        <v>92.45</v>
      </c>
      <c r="L79" s="38">
        <v>92.750000000000028</v>
      </c>
      <c r="M79" s="28">
        <v>92.15</v>
      </c>
      <c r="N79" s="28">
        <v>91.55</v>
      </c>
      <c r="O79" s="39">
        <v>51761550</v>
      </c>
      <c r="P79" s="40">
        <v>2.5933986216902429E-2</v>
      </c>
    </row>
    <row r="80" spans="1:16" ht="12.75" customHeight="1">
      <c r="A80" s="28">
        <v>70</v>
      </c>
      <c r="B80" s="29" t="s">
        <v>47</v>
      </c>
      <c r="C80" s="30" t="s">
        <v>104</v>
      </c>
      <c r="D80" s="31">
        <v>44889</v>
      </c>
      <c r="E80" s="37">
        <v>420.75</v>
      </c>
      <c r="F80" s="37">
        <v>421.05</v>
      </c>
      <c r="G80" s="38">
        <v>415.5</v>
      </c>
      <c r="H80" s="38">
        <v>410.25</v>
      </c>
      <c r="I80" s="38">
        <v>404.7</v>
      </c>
      <c r="J80" s="38">
        <v>426.3</v>
      </c>
      <c r="K80" s="38">
        <v>431.85000000000008</v>
      </c>
      <c r="L80" s="38">
        <v>437.1</v>
      </c>
      <c r="M80" s="28">
        <v>426.6</v>
      </c>
      <c r="N80" s="28">
        <v>415.8</v>
      </c>
      <c r="O80" s="39">
        <v>7935900</v>
      </c>
      <c r="P80" s="40">
        <v>-3.9260550591995354E-2</v>
      </c>
    </row>
    <row r="81" spans="1:16" ht="12.75" customHeight="1">
      <c r="A81" s="28">
        <v>71</v>
      </c>
      <c r="B81" s="29" t="s">
        <v>105</v>
      </c>
      <c r="C81" s="30" t="s">
        <v>106</v>
      </c>
      <c r="D81" s="31">
        <v>44889</v>
      </c>
      <c r="E81" s="37">
        <v>37.35</v>
      </c>
      <c r="F81" s="37">
        <v>37.416666666666664</v>
      </c>
      <c r="G81" s="38">
        <v>37.033333333333331</v>
      </c>
      <c r="H81" s="38">
        <v>36.716666666666669</v>
      </c>
      <c r="I81" s="38">
        <v>36.333333333333336</v>
      </c>
      <c r="J81" s="38">
        <v>37.733333333333327</v>
      </c>
      <c r="K81" s="38">
        <v>38.116666666666667</v>
      </c>
      <c r="L81" s="38">
        <v>38.433333333333323</v>
      </c>
      <c r="M81" s="28">
        <v>37.799999999999997</v>
      </c>
      <c r="N81" s="28">
        <v>37.1</v>
      </c>
      <c r="O81" s="39">
        <v>111420000</v>
      </c>
      <c r="P81" s="40">
        <v>1.4155712841253793E-3</v>
      </c>
    </row>
    <row r="82" spans="1:16" ht="12.75" customHeight="1">
      <c r="A82" s="28">
        <v>72</v>
      </c>
      <c r="B82" s="29" t="s">
        <v>44</v>
      </c>
      <c r="C82" s="30" t="s">
        <v>366</v>
      </c>
      <c r="D82" s="31">
        <v>44889</v>
      </c>
      <c r="E82" s="37">
        <v>701.8</v>
      </c>
      <c r="F82" s="37">
        <v>705.26666666666677</v>
      </c>
      <c r="G82" s="38">
        <v>696.53333333333353</v>
      </c>
      <c r="H82" s="38">
        <v>691.26666666666677</v>
      </c>
      <c r="I82" s="38">
        <v>682.53333333333353</v>
      </c>
      <c r="J82" s="38">
        <v>710.53333333333353</v>
      </c>
      <c r="K82" s="38">
        <v>719.26666666666688</v>
      </c>
      <c r="L82" s="38">
        <v>724.53333333333353</v>
      </c>
      <c r="M82" s="28">
        <v>714</v>
      </c>
      <c r="N82" s="28">
        <v>700</v>
      </c>
      <c r="O82" s="39">
        <v>5543200</v>
      </c>
      <c r="P82" s="40">
        <v>3.0947775628626693E-2</v>
      </c>
    </row>
    <row r="83" spans="1:16" ht="12.75" customHeight="1">
      <c r="A83" s="28">
        <v>73</v>
      </c>
      <c r="B83" s="29" t="s">
        <v>56</v>
      </c>
      <c r="C83" s="30" t="s">
        <v>107</v>
      </c>
      <c r="D83" s="31">
        <v>44889</v>
      </c>
      <c r="E83" s="37">
        <v>837.5</v>
      </c>
      <c r="F83" s="37">
        <v>838.5</v>
      </c>
      <c r="G83" s="38">
        <v>832</v>
      </c>
      <c r="H83" s="38">
        <v>826.5</v>
      </c>
      <c r="I83" s="38">
        <v>820</v>
      </c>
      <c r="J83" s="38">
        <v>844</v>
      </c>
      <c r="K83" s="38">
        <v>850.5</v>
      </c>
      <c r="L83" s="38">
        <v>856</v>
      </c>
      <c r="M83" s="28">
        <v>845</v>
      </c>
      <c r="N83" s="28">
        <v>833</v>
      </c>
      <c r="O83" s="39">
        <v>6903000</v>
      </c>
      <c r="P83" s="40">
        <v>8.1787644223747635E-3</v>
      </c>
    </row>
    <row r="84" spans="1:16" ht="12.75" customHeight="1">
      <c r="A84" s="28">
        <v>74</v>
      </c>
      <c r="B84" s="29" t="s">
        <v>96</v>
      </c>
      <c r="C84" s="30" t="s">
        <v>108</v>
      </c>
      <c r="D84" s="31">
        <v>44889</v>
      </c>
      <c r="E84" s="37">
        <v>1248.5999999999999</v>
      </c>
      <c r="F84" s="37">
        <v>1258.1833333333334</v>
      </c>
      <c r="G84" s="38">
        <v>1233.2166666666667</v>
      </c>
      <c r="H84" s="38">
        <v>1217.8333333333333</v>
      </c>
      <c r="I84" s="38">
        <v>1192.8666666666666</v>
      </c>
      <c r="J84" s="38">
        <v>1273.5666666666668</v>
      </c>
      <c r="K84" s="38">
        <v>1298.5333333333335</v>
      </c>
      <c r="L84" s="38">
        <v>1313.916666666667</v>
      </c>
      <c r="M84" s="28">
        <v>1283.1500000000001</v>
      </c>
      <c r="N84" s="28">
        <v>1242.8</v>
      </c>
      <c r="O84" s="39">
        <v>4638025</v>
      </c>
      <c r="P84" s="40">
        <v>-2.4787345011882869E-3</v>
      </c>
    </row>
    <row r="85" spans="1:16" ht="12.75" customHeight="1">
      <c r="A85" s="28">
        <v>75</v>
      </c>
      <c r="B85" s="29" t="s">
        <v>47</v>
      </c>
      <c r="C85" s="217" t="s">
        <v>109</v>
      </c>
      <c r="D85" s="31">
        <v>44889</v>
      </c>
      <c r="E85" s="37">
        <v>377.95</v>
      </c>
      <c r="F85" s="37">
        <v>375.48333333333335</v>
      </c>
      <c r="G85" s="38">
        <v>372.16666666666669</v>
      </c>
      <c r="H85" s="38">
        <v>366.38333333333333</v>
      </c>
      <c r="I85" s="38">
        <v>363.06666666666666</v>
      </c>
      <c r="J85" s="38">
        <v>381.26666666666671</v>
      </c>
      <c r="K85" s="38">
        <v>384.58333333333331</v>
      </c>
      <c r="L85" s="38">
        <v>390.36666666666673</v>
      </c>
      <c r="M85" s="28">
        <v>378.8</v>
      </c>
      <c r="N85" s="28">
        <v>369.7</v>
      </c>
      <c r="O85" s="39">
        <v>7938000</v>
      </c>
      <c r="P85" s="40">
        <v>1.6389244558258641E-2</v>
      </c>
    </row>
    <row r="86" spans="1:16" ht="12.75" customHeight="1">
      <c r="A86" s="28">
        <v>76</v>
      </c>
      <c r="B86" s="29" t="s">
        <v>42</v>
      </c>
      <c r="C86" s="30" t="s">
        <v>110</v>
      </c>
      <c r="D86" s="31">
        <v>44889</v>
      </c>
      <c r="E86" s="37">
        <v>1769.6</v>
      </c>
      <c r="F86" s="37">
        <v>1771.8666666666668</v>
      </c>
      <c r="G86" s="38">
        <v>1755.7333333333336</v>
      </c>
      <c r="H86" s="38">
        <v>1741.8666666666668</v>
      </c>
      <c r="I86" s="38">
        <v>1725.7333333333336</v>
      </c>
      <c r="J86" s="38">
        <v>1785.7333333333336</v>
      </c>
      <c r="K86" s="38">
        <v>1801.8666666666668</v>
      </c>
      <c r="L86" s="38">
        <v>1815.7333333333336</v>
      </c>
      <c r="M86" s="28">
        <v>1788</v>
      </c>
      <c r="N86" s="28">
        <v>1758</v>
      </c>
      <c r="O86" s="39">
        <v>7072750</v>
      </c>
      <c r="P86" s="40">
        <v>-7.9285761876207606E-3</v>
      </c>
    </row>
    <row r="87" spans="1:16" ht="12.75" customHeight="1">
      <c r="A87" s="28">
        <v>77</v>
      </c>
      <c r="B87" s="29" t="s">
        <v>79</v>
      </c>
      <c r="C87" s="30" t="s">
        <v>259</v>
      </c>
      <c r="D87" s="31">
        <v>44889</v>
      </c>
      <c r="E87" s="37">
        <v>227.55</v>
      </c>
      <c r="F87" s="37">
        <v>227.16666666666666</v>
      </c>
      <c r="G87" s="38">
        <v>225.08333333333331</v>
      </c>
      <c r="H87" s="38">
        <v>222.61666666666665</v>
      </c>
      <c r="I87" s="38">
        <v>220.5333333333333</v>
      </c>
      <c r="J87" s="38">
        <v>229.63333333333333</v>
      </c>
      <c r="K87" s="38">
        <v>231.71666666666664</v>
      </c>
      <c r="L87" s="38">
        <v>234.18333333333334</v>
      </c>
      <c r="M87" s="28">
        <v>229.25</v>
      </c>
      <c r="N87" s="28">
        <v>224.7</v>
      </c>
      <c r="O87" s="39">
        <v>5480000</v>
      </c>
      <c r="P87" s="40">
        <v>-1.8214936247723133E-3</v>
      </c>
    </row>
    <row r="88" spans="1:16" ht="12.75" customHeight="1">
      <c r="A88" s="28">
        <v>78</v>
      </c>
      <c r="B88" s="29" t="s">
        <v>79</v>
      </c>
      <c r="C88" s="30" t="s">
        <v>111</v>
      </c>
      <c r="D88" s="31">
        <v>44889</v>
      </c>
      <c r="E88" s="37">
        <v>523.20000000000005</v>
      </c>
      <c r="F88" s="37">
        <v>524</v>
      </c>
      <c r="G88" s="38">
        <v>518.6</v>
      </c>
      <c r="H88" s="38">
        <v>514</v>
      </c>
      <c r="I88" s="38">
        <v>508.6</v>
      </c>
      <c r="J88" s="38">
        <v>528.6</v>
      </c>
      <c r="K88" s="38">
        <v>534.00000000000011</v>
      </c>
      <c r="L88" s="38">
        <v>538.6</v>
      </c>
      <c r="M88" s="28">
        <v>529.4</v>
      </c>
      <c r="N88" s="28">
        <v>519.4</v>
      </c>
      <c r="O88" s="39">
        <v>4993750</v>
      </c>
      <c r="P88" s="40">
        <v>-5.9716347350087084E-3</v>
      </c>
    </row>
    <row r="89" spans="1:16" ht="12.75" customHeight="1">
      <c r="A89" s="28">
        <v>79</v>
      </c>
      <c r="B89" s="29" t="s">
        <v>44</v>
      </c>
      <c r="C89" s="30" t="s">
        <v>260</v>
      </c>
      <c r="D89" s="31">
        <v>44889</v>
      </c>
      <c r="E89" s="37">
        <v>2501.3000000000002</v>
      </c>
      <c r="F89" s="37">
        <v>2515.8833333333332</v>
      </c>
      <c r="G89" s="38">
        <v>2467.7666666666664</v>
      </c>
      <c r="H89" s="38">
        <v>2434.2333333333331</v>
      </c>
      <c r="I89" s="38">
        <v>2386.1166666666663</v>
      </c>
      <c r="J89" s="38">
        <v>2549.4166666666665</v>
      </c>
      <c r="K89" s="38">
        <v>2597.5333333333333</v>
      </c>
      <c r="L89" s="38">
        <v>2631.0666666666666</v>
      </c>
      <c r="M89" s="28">
        <v>2564</v>
      </c>
      <c r="N89" s="28">
        <v>2482.35</v>
      </c>
      <c r="O89" s="39">
        <v>3947700</v>
      </c>
      <c r="P89" s="40">
        <v>2.4917407135763847E-2</v>
      </c>
    </row>
    <row r="90" spans="1:16" ht="12.75" customHeight="1">
      <c r="A90" s="28">
        <v>80</v>
      </c>
      <c r="B90" s="29" t="s">
        <v>70</v>
      </c>
      <c r="C90" s="30" t="s">
        <v>112</v>
      </c>
      <c r="D90" s="31">
        <v>44889</v>
      </c>
      <c r="E90" s="37">
        <v>1227.7</v>
      </c>
      <c r="F90" s="37">
        <v>1229.4833333333333</v>
      </c>
      <c r="G90" s="38">
        <v>1217.9666666666667</v>
      </c>
      <c r="H90" s="38">
        <v>1208.2333333333333</v>
      </c>
      <c r="I90" s="38">
        <v>1196.7166666666667</v>
      </c>
      <c r="J90" s="38">
        <v>1239.2166666666667</v>
      </c>
      <c r="K90" s="38">
        <v>1250.7333333333336</v>
      </c>
      <c r="L90" s="38">
        <v>1260.4666666666667</v>
      </c>
      <c r="M90" s="28">
        <v>1241</v>
      </c>
      <c r="N90" s="28">
        <v>1219.75</v>
      </c>
      <c r="O90" s="39">
        <v>4255000</v>
      </c>
      <c r="P90" s="40">
        <v>2.4683925346177003E-2</v>
      </c>
    </row>
    <row r="91" spans="1:16" ht="12.75" customHeight="1">
      <c r="A91" s="28">
        <v>81</v>
      </c>
      <c r="B91" s="29" t="s">
        <v>86</v>
      </c>
      <c r="C91" s="30" t="s">
        <v>113</v>
      </c>
      <c r="D91" s="31">
        <v>44889</v>
      </c>
      <c r="E91" s="37">
        <v>1050.3</v>
      </c>
      <c r="F91" s="37">
        <v>1056.6666666666667</v>
      </c>
      <c r="G91" s="38">
        <v>1042.1833333333334</v>
      </c>
      <c r="H91" s="38">
        <v>1034.0666666666666</v>
      </c>
      <c r="I91" s="38">
        <v>1019.5833333333333</v>
      </c>
      <c r="J91" s="38">
        <v>1064.7833333333335</v>
      </c>
      <c r="K91" s="38">
        <v>1079.2666666666667</v>
      </c>
      <c r="L91" s="38">
        <v>1087.3833333333337</v>
      </c>
      <c r="M91" s="28">
        <v>1071.1500000000001</v>
      </c>
      <c r="N91" s="28">
        <v>1048.55</v>
      </c>
      <c r="O91" s="39">
        <v>14994000</v>
      </c>
      <c r="P91" s="40">
        <v>1.1235955056179775E-2</v>
      </c>
    </row>
    <row r="92" spans="1:16" ht="12.75" customHeight="1">
      <c r="A92" s="28">
        <v>82</v>
      </c>
      <c r="B92" s="29" t="s">
        <v>63</v>
      </c>
      <c r="C92" s="30" t="s">
        <v>114</v>
      </c>
      <c r="D92" s="31">
        <v>44889</v>
      </c>
      <c r="E92" s="37">
        <v>2515.5500000000002</v>
      </c>
      <c r="F92" s="37">
        <v>2516.8333333333335</v>
      </c>
      <c r="G92" s="38">
        <v>2503.8166666666671</v>
      </c>
      <c r="H92" s="38">
        <v>2492.0833333333335</v>
      </c>
      <c r="I92" s="38">
        <v>2479.0666666666671</v>
      </c>
      <c r="J92" s="38">
        <v>2528.5666666666671</v>
      </c>
      <c r="K92" s="38">
        <v>2541.5833333333335</v>
      </c>
      <c r="L92" s="38">
        <v>2553.3166666666671</v>
      </c>
      <c r="M92" s="28">
        <v>2529.85</v>
      </c>
      <c r="N92" s="28">
        <v>2505.1</v>
      </c>
      <c r="O92" s="39">
        <v>18087300</v>
      </c>
      <c r="P92" s="40">
        <v>-1.2464784118456397E-2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44889</v>
      </c>
      <c r="E93" s="37">
        <v>2103.1</v>
      </c>
      <c r="F93" s="37">
        <v>2096.3666666666663</v>
      </c>
      <c r="G93" s="38">
        <v>2080.1833333333325</v>
      </c>
      <c r="H93" s="38">
        <v>2057.266666666666</v>
      </c>
      <c r="I93" s="38">
        <v>2041.0833333333321</v>
      </c>
      <c r="J93" s="38">
        <v>2119.2833333333328</v>
      </c>
      <c r="K93" s="38">
        <v>2135.4666666666662</v>
      </c>
      <c r="L93" s="38">
        <v>2158.3833333333332</v>
      </c>
      <c r="M93" s="28">
        <v>2112.5500000000002</v>
      </c>
      <c r="N93" s="28">
        <v>2073.4499999999998</v>
      </c>
      <c r="O93" s="39">
        <v>1790700</v>
      </c>
      <c r="P93" s="40">
        <v>3.1932773109243696E-3</v>
      </c>
    </row>
    <row r="94" spans="1:16" ht="12.75" customHeight="1">
      <c r="A94" s="28">
        <v>84</v>
      </c>
      <c r="B94" s="29" t="s">
        <v>58</v>
      </c>
      <c r="C94" s="30" t="s">
        <v>116</v>
      </c>
      <c r="D94" s="31">
        <v>44889</v>
      </c>
      <c r="E94" s="37">
        <v>1521.6</v>
      </c>
      <c r="F94" s="37">
        <v>1523.05</v>
      </c>
      <c r="G94" s="38">
        <v>1513.35</v>
      </c>
      <c r="H94" s="38">
        <v>1505.1</v>
      </c>
      <c r="I94" s="38">
        <v>1495.3999999999999</v>
      </c>
      <c r="J94" s="38">
        <v>1531.3</v>
      </c>
      <c r="K94" s="38">
        <v>1541.0000000000002</v>
      </c>
      <c r="L94" s="38">
        <v>1549.25</v>
      </c>
      <c r="M94" s="28">
        <v>1532.75</v>
      </c>
      <c r="N94" s="28">
        <v>1514.8</v>
      </c>
      <c r="O94" s="39">
        <v>59253150</v>
      </c>
      <c r="P94" s="40">
        <v>-1.2131382042253521E-2</v>
      </c>
    </row>
    <row r="95" spans="1:16" ht="12.75" customHeight="1">
      <c r="A95" s="28">
        <v>85</v>
      </c>
      <c r="B95" s="29" t="s">
        <v>63</v>
      </c>
      <c r="C95" s="30" t="s">
        <v>117</v>
      </c>
      <c r="D95" s="31">
        <v>44889</v>
      </c>
      <c r="E95" s="37">
        <v>544.35</v>
      </c>
      <c r="F95" s="37">
        <v>545.56666666666672</v>
      </c>
      <c r="G95" s="38">
        <v>541.18333333333339</v>
      </c>
      <c r="H95" s="38">
        <v>538.01666666666665</v>
      </c>
      <c r="I95" s="38">
        <v>533.63333333333333</v>
      </c>
      <c r="J95" s="38">
        <v>548.73333333333346</v>
      </c>
      <c r="K95" s="38">
        <v>553.1166666666669</v>
      </c>
      <c r="L95" s="38">
        <v>556.28333333333353</v>
      </c>
      <c r="M95" s="28">
        <v>549.95000000000005</v>
      </c>
      <c r="N95" s="28">
        <v>542.4</v>
      </c>
      <c r="O95" s="39">
        <v>21213500</v>
      </c>
      <c r="P95" s="40">
        <v>-1.4865140988966082E-2</v>
      </c>
    </row>
    <row r="96" spans="1:16" ht="12.75" customHeight="1">
      <c r="A96" s="28">
        <v>86</v>
      </c>
      <c r="B96" s="29" t="s">
        <v>49</v>
      </c>
      <c r="C96" s="30" t="s">
        <v>118</v>
      </c>
      <c r="D96" s="31">
        <v>44889</v>
      </c>
      <c r="E96" s="37">
        <v>2647.45</v>
      </c>
      <c r="F96" s="37">
        <v>2646.8</v>
      </c>
      <c r="G96" s="38">
        <v>2630.9500000000003</v>
      </c>
      <c r="H96" s="38">
        <v>2614.4500000000003</v>
      </c>
      <c r="I96" s="38">
        <v>2598.6000000000004</v>
      </c>
      <c r="J96" s="38">
        <v>2663.3</v>
      </c>
      <c r="K96" s="38">
        <v>2679.1500000000005</v>
      </c>
      <c r="L96" s="38">
        <v>2695.65</v>
      </c>
      <c r="M96" s="28">
        <v>2662.65</v>
      </c>
      <c r="N96" s="28">
        <v>2630.3</v>
      </c>
      <c r="O96" s="39">
        <v>2548500</v>
      </c>
      <c r="P96" s="40">
        <v>2.1279153642702574E-2</v>
      </c>
    </row>
    <row r="97" spans="1:16" ht="12.75" customHeight="1">
      <c r="A97" s="28">
        <v>87</v>
      </c>
      <c r="B97" s="29" t="s">
        <v>119</v>
      </c>
      <c r="C97" s="30" t="s">
        <v>120</v>
      </c>
      <c r="D97" s="31">
        <v>44889</v>
      </c>
      <c r="E97" s="37">
        <v>422.75</v>
      </c>
      <c r="F97" s="37">
        <v>422.7166666666667</v>
      </c>
      <c r="G97" s="38">
        <v>416.38333333333338</v>
      </c>
      <c r="H97" s="38">
        <v>410.01666666666671</v>
      </c>
      <c r="I97" s="38">
        <v>403.68333333333339</v>
      </c>
      <c r="J97" s="38">
        <v>429.08333333333337</v>
      </c>
      <c r="K97" s="38">
        <v>435.41666666666663</v>
      </c>
      <c r="L97" s="38">
        <v>441.78333333333336</v>
      </c>
      <c r="M97" s="28">
        <v>429.05</v>
      </c>
      <c r="N97" s="28">
        <v>416.35</v>
      </c>
      <c r="O97" s="39">
        <v>28104850</v>
      </c>
      <c r="P97" s="40">
        <v>7.3991632144108496E-3</v>
      </c>
    </row>
    <row r="98" spans="1:16" ht="12.75" customHeight="1">
      <c r="A98" s="28">
        <v>88</v>
      </c>
      <c r="B98" s="29" t="s">
        <v>119</v>
      </c>
      <c r="C98" s="30" t="s">
        <v>375</v>
      </c>
      <c r="D98" s="31">
        <v>44889</v>
      </c>
      <c r="E98" s="37">
        <v>106.1</v>
      </c>
      <c r="F98" s="37">
        <v>105.95</v>
      </c>
      <c r="G98" s="38">
        <v>104.80000000000001</v>
      </c>
      <c r="H98" s="38">
        <v>103.50000000000001</v>
      </c>
      <c r="I98" s="38">
        <v>102.35000000000002</v>
      </c>
      <c r="J98" s="38">
        <v>107.25</v>
      </c>
      <c r="K98" s="38">
        <v>108.4</v>
      </c>
      <c r="L98" s="38">
        <v>109.69999999999999</v>
      </c>
      <c r="M98" s="28">
        <v>107.1</v>
      </c>
      <c r="N98" s="28">
        <v>104.65</v>
      </c>
      <c r="O98" s="39">
        <v>18544100</v>
      </c>
      <c r="P98" s="40">
        <v>-3.307870792814871E-2</v>
      </c>
    </row>
    <row r="99" spans="1:16" ht="12.75" customHeight="1">
      <c r="A99" s="28">
        <v>89</v>
      </c>
      <c r="B99" s="29" t="s">
        <v>79</v>
      </c>
      <c r="C99" s="30" t="s">
        <v>121</v>
      </c>
      <c r="D99" s="31">
        <v>44889</v>
      </c>
      <c r="E99" s="37">
        <v>215.55</v>
      </c>
      <c r="F99" s="37">
        <v>214.91666666666666</v>
      </c>
      <c r="G99" s="38">
        <v>213.58333333333331</v>
      </c>
      <c r="H99" s="38">
        <v>211.61666666666665</v>
      </c>
      <c r="I99" s="38">
        <v>210.2833333333333</v>
      </c>
      <c r="J99" s="38">
        <v>216.88333333333333</v>
      </c>
      <c r="K99" s="38">
        <v>218.21666666666664</v>
      </c>
      <c r="L99" s="38">
        <v>220.18333333333334</v>
      </c>
      <c r="M99" s="28">
        <v>216.25</v>
      </c>
      <c r="N99" s="28">
        <v>212.95</v>
      </c>
      <c r="O99" s="39">
        <v>20347200</v>
      </c>
      <c r="P99" s="40">
        <v>1.263101316850309E-2</v>
      </c>
    </row>
    <row r="100" spans="1:16" ht="12.75" customHeight="1">
      <c r="A100" s="28">
        <v>90</v>
      </c>
      <c r="B100" s="29" t="s">
        <v>56</v>
      </c>
      <c r="C100" s="30" t="s">
        <v>122</v>
      </c>
      <c r="D100" s="31">
        <v>44889</v>
      </c>
      <c r="E100" s="37">
        <v>2534.3000000000002</v>
      </c>
      <c r="F100" s="37">
        <v>2542.1166666666668</v>
      </c>
      <c r="G100" s="38">
        <v>2509.1833333333334</v>
      </c>
      <c r="H100" s="38">
        <v>2484.0666666666666</v>
      </c>
      <c r="I100" s="38">
        <v>2451.1333333333332</v>
      </c>
      <c r="J100" s="38">
        <v>2567.2333333333336</v>
      </c>
      <c r="K100" s="38">
        <v>2600.166666666667</v>
      </c>
      <c r="L100" s="38">
        <v>2625.2833333333338</v>
      </c>
      <c r="M100" s="28">
        <v>2575.0500000000002</v>
      </c>
      <c r="N100" s="28">
        <v>2517</v>
      </c>
      <c r="O100" s="39">
        <v>7834200</v>
      </c>
      <c r="P100" s="40">
        <v>8.184696162458498E-3</v>
      </c>
    </row>
    <row r="101" spans="1:16" ht="12.75" customHeight="1">
      <c r="A101" s="28">
        <v>91</v>
      </c>
      <c r="B101" s="29" t="s">
        <v>44</v>
      </c>
      <c r="C101" s="30" t="s">
        <v>376</v>
      </c>
      <c r="D101" s="31">
        <v>44889</v>
      </c>
      <c r="E101" s="37">
        <v>40637.9</v>
      </c>
      <c r="F101" s="37">
        <v>40683.85</v>
      </c>
      <c r="G101" s="38">
        <v>40127.699999999997</v>
      </c>
      <c r="H101" s="38">
        <v>39617.5</v>
      </c>
      <c r="I101" s="38">
        <v>39061.35</v>
      </c>
      <c r="J101" s="38">
        <v>41194.049999999996</v>
      </c>
      <c r="K101" s="38">
        <v>41750.200000000004</v>
      </c>
      <c r="L101" s="38">
        <v>42260.399999999994</v>
      </c>
      <c r="M101" s="28">
        <v>41240</v>
      </c>
      <c r="N101" s="28">
        <v>40173.65</v>
      </c>
      <c r="O101" s="39">
        <v>30150</v>
      </c>
      <c r="P101" s="40">
        <v>-1.03397341211226E-2</v>
      </c>
    </row>
    <row r="102" spans="1:16" ht="12.75" customHeight="1">
      <c r="A102" s="28">
        <v>92</v>
      </c>
      <c r="B102" s="29" t="s">
        <v>63</v>
      </c>
      <c r="C102" s="30" t="s">
        <v>123</v>
      </c>
      <c r="D102" s="31">
        <v>44889</v>
      </c>
      <c r="E102" s="37">
        <v>127</v>
      </c>
      <c r="F102" s="37">
        <v>128.1</v>
      </c>
      <c r="G102" s="38">
        <v>125.19999999999999</v>
      </c>
      <c r="H102" s="38">
        <v>123.39999999999999</v>
      </c>
      <c r="I102" s="38">
        <v>120.49999999999999</v>
      </c>
      <c r="J102" s="38">
        <v>129.89999999999998</v>
      </c>
      <c r="K102" s="38">
        <v>132.80000000000001</v>
      </c>
      <c r="L102" s="38">
        <v>134.6</v>
      </c>
      <c r="M102" s="28">
        <v>131</v>
      </c>
      <c r="N102" s="28">
        <v>126.3</v>
      </c>
      <c r="O102" s="39">
        <v>40936000</v>
      </c>
      <c r="P102" s="40">
        <v>1.9580967299784608E-3</v>
      </c>
    </row>
    <row r="103" spans="1:16" ht="12.75" customHeight="1">
      <c r="A103" s="28">
        <v>93</v>
      </c>
      <c r="B103" s="29" t="s">
        <v>58</v>
      </c>
      <c r="C103" s="30" t="s">
        <v>124</v>
      </c>
      <c r="D103" s="31">
        <v>44889</v>
      </c>
      <c r="E103" s="37">
        <v>910.35</v>
      </c>
      <c r="F103" s="37">
        <v>912.7833333333333</v>
      </c>
      <c r="G103" s="38">
        <v>905.56666666666661</v>
      </c>
      <c r="H103" s="38">
        <v>900.7833333333333</v>
      </c>
      <c r="I103" s="38">
        <v>893.56666666666661</v>
      </c>
      <c r="J103" s="38">
        <v>917.56666666666661</v>
      </c>
      <c r="K103" s="38">
        <v>924.7833333333333</v>
      </c>
      <c r="L103" s="38">
        <v>929.56666666666661</v>
      </c>
      <c r="M103" s="28">
        <v>920</v>
      </c>
      <c r="N103" s="28">
        <v>908</v>
      </c>
      <c r="O103" s="39">
        <v>80639500</v>
      </c>
      <c r="P103" s="40">
        <v>1.6739296605962222E-2</v>
      </c>
    </row>
    <row r="104" spans="1:16" ht="12.75" customHeight="1">
      <c r="A104" s="28">
        <v>94</v>
      </c>
      <c r="B104" s="29" t="s">
        <v>63</v>
      </c>
      <c r="C104" s="30" t="s">
        <v>125</v>
      </c>
      <c r="D104" s="31">
        <v>44889</v>
      </c>
      <c r="E104" s="37">
        <v>1172.4000000000001</v>
      </c>
      <c r="F104" s="37">
        <v>1172.95</v>
      </c>
      <c r="G104" s="38">
        <v>1165</v>
      </c>
      <c r="H104" s="38">
        <v>1157.5999999999999</v>
      </c>
      <c r="I104" s="38">
        <v>1149.6499999999999</v>
      </c>
      <c r="J104" s="38">
        <v>1180.3500000000001</v>
      </c>
      <c r="K104" s="38">
        <v>1188.3000000000004</v>
      </c>
      <c r="L104" s="38">
        <v>1195.7000000000003</v>
      </c>
      <c r="M104" s="28">
        <v>1180.9000000000001</v>
      </c>
      <c r="N104" s="28">
        <v>1165.55</v>
      </c>
      <c r="O104" s="39">
        <v>4983975</v>
      </c>
      <c r="P104" s="40">
        <v>6.78228021978022E-3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44889</v>
      </c>
      <c r="E105" s="37">
        <v>519.35</v>
      </c>
      <c r="F105" s="37">
        <v>520.94999999999993</v>
      </c>
      <c r="G105" s="38">
        <v>516.39999999999986</v>
      </c>
      <c r="H105" s="38">
        <v>513.44999999999993</v>
      </c>
      <c r="I105" s="38">
        <v>508.89999999999986</v>
      </c>
      <c r="J105" s="38">
        <v>523.89999999999986</v>
      </c>
      <c r="K105" s="38">
        <v>528.44999999999982</v>
      </c>
      <c r="L105" s="38">
        <v>531.39999999999986</v>
      </c>
      <c r="M105" s="28">
        <v>525.5</v>
      </c>
      <c r="N105" s="28">
        <v>518</v>
      </c>
      <c r="O105" s="39">
        <v>7398000</v>
      </c>
      <c r="P105" s="40">
        <v>3.8672908609810705E-3</v>
      </c>
    </row>
    <row r="106" spans="1:16" ht="12.75" customHeight="1">
      <c r="A106" s="28">
        <v>96</v>
      </c>
      <c r="B106" s="29" t="s">
        <v>74</v>
      </c>
      <c r="C106" s="30" t="s">
        <v>127</v>
      </c>
      <c r="D106" s="31">
        <v>44889</v>
      </c>
      <c r="E106" s="37">
        <v>8.65</v>
      </c>
      <c r="F106" s="37">
        <v>8.65</v>
      </c>
      <c r="G106" s="38">
        <v>8.6000000000000014</v>
      </c>
      <c r="H106" s="38">
        <v>8.5500000000000007</v>
      </c>
      <c r="I106" s="38">
        <v>8.5000000000000018</v>
      </c>
      <c r="J106" s="38">
        <v>8.7000000000000011</v>
      </c>
      <c r="K106" s="38">
        <v>8.7500000000000018</v>
      </c>
      <c r="L106" s="38">
        <v>8.8000000000000007</v>
      </c>
      <c r="M106" s="28">
        <v>8.6999999999999993</v>
      </c>
      <c r="N106" s="28">
        <v>8.6</v>
      </c>
      <c r="O106" s="39">
        <v>566090000</v>
      </c>
      <c r="P106" s="40">
        <v>5.3455992043759323E-3</v>
      </c>
    </row>
    <row r="107" spans="1:16" ht="12.75" customHeight="1">
      <c r="A107" s="28">
        <v>97</v>
      </c>
      <c r="B107" s="29" t="s">
        <v>63</v>
      </c>
      <c r="C107" s="30" t="s">
        <v>380</v>
      </c>
      <c r="D107" s="31">
        <v>44889</v>
      </c>
      <c r="E107" s="37">
        <v>76</v>
      </c>
      <c r="F107" s="37">
        <v>76.3</v>
      </c>
      <c r="G107" s="38">
        <v>75.199999999999989</v>
      </c>
      <c r="H107" s="38">
        <v>74.399999999999991</v>
      </c>
      <c r="I107" s="38">
        <v>73.299999999999983</v>
      </c>
      <c r="J107" s="38">
        <v>77.099999999999994</v>
      </c>
      <c r="K107" s="38">
        <v>78.199999999999989</v>
      </c>
      <c r="L107" s="38">
        <v>79</v>
      </c>
      <c r="M107" s="28">
        <v>77.400000000000006</v>
      </c>
      <c r="N107" s="28">
        <v>75.5</v>
      </c>
      <c r="O107" s="39">
        <v>110730000</v>
      </c>
      <c r="P107" s="40">
        <v>-7.1729579485340271E-3</v>
      </c>
    </row>
    <row r="108" spans="1:16" ht="12.75" customHeight="1">
      <c r="A108" s="28">
        <v>98</v>
      </c>
      <c r="B108" s="29" t="s">
        <v>58</v>
      </c>
      <c r="C108" s="30" t="s">
        <v>128</v>
      </c>
      <c r="D108" s="31">
        <v>44889</v>
      </c>
      <c r="E108" s="37">
        <v>55.55</v>
      </c>
      <c r="F108" s="37">
        <v>55.699999999999996</v>
      </c>
      <c r="G108" s="38">
        <v>54.999999999999993</v>
      </c>
      <c r="H108" s="38">
        <v>54.449999999999996</v>
      </c>
      <c r="I108" s="38">
        <v>53.749999999999993</v>
      </c>
      <c r="J108" s="38">
        <v>56.249999999999993</v>
      </c>
      <c r="K108" s="38">
        <v>56.949999999999996</v>
      </c>
      <c r="L108" s="38">
        <v>57.499999999999993</v>
      </c>
      <c r="M108" s="28">
        <v>56.4</v>
      </c>
      <c r="N108" s="28">
        <v>55.15</v>
      </c>
      <c r="O108" s="39">
        <v>160665000</v>
      </c>
      <c r="P108" s="40">
        <v>-2.1290204678362575E-2</v>
      </c>
    </row>
    <row r="109" spans="1:16" ht="12.75" customHeight="1">
      <c r="A109" s="28">
        <v>99</v>
      </c>
      <c r="B109" s="29" t="s">
        <v>44</v>
      </c>
      <c r="C109" s="30" t="s">
        <v>390</v>
      </c>
      <c r="D109" s="31">
        <v>44889</v>
      </c>
      <c r="E109" s="37">
        <v>143.69999999999999</v>
      </c>
      <c r="F109" s="37">
        <v>143.28333333333333</v>
      </c>
      <c r="G109" s="38">
        <v>141.86666666666667</v>
      </c>
      <c r="H109" s="38">
        <v>140.03333333333333</v>
      </c>
      <c r="I109" s="38">
        <v>138.61666666666667</v>
      </c>
      <c r="J109" s="38">
        <v>145.11666666666667</v>
      </c>
      <c r="K109" s="38">
        <v>146.53333333333336</v>
      </c>
      <c r="L109" s="38">
        <v>148.36666666666667</v>
      </c>
      <c r="M109" s="28">
        <v>144.69999999999999</v>
      </c>
      <c r="N109" s="28">
        <v>141.44999999999999</v>
      </c>
      <c r="O109" s="39">
        <v>48322500</v>
      </c>
      <c r="P109" s="40">
        <v>-2.4526873580620744E-2</v>
      </c>
    </row>
    <row r="110" spans="1:16" ht="12.75" customHeight="1">
      <c r="A110" s="28">
        <v>100</v>
      </c>
      <c r="B110" s="29" t="s">
        <v>79</v>
      </c>
      <c r="C110" s="30" t="s">
        <v>129</v>
      </c>
      <c r="D110" s="31">
        <v>44889</v>
      </c>
      <c r="E110" s="37">
        <v>424.7</v>
      </c>
      <c r="F110" s="37">
        <v>425.76666666666671</v>
      </c>
      <c r="G110" s="38">
        <v>421.78333333333342</v>
      </c>
      <c r="H110" s="38">
        <v>418.86666666666673</v>
      </c>
      <c r="I110" s="38">
        <v>414.88333333333344</v>
      </c>
      <c r="J110" s="38">
        <v>428.68333333333339</v>
      </c>
      <c r="K110" s="38">
        <v>432.66666666666663</v>
      </c>
      <c r="L110" s="38">
        <v>435.58333333333337</v>
      </c>
      <c r="M110" s="28">
        <v>429.75</v>
      </c>
      <c r="N110" s="28">
        <v>422.85</v>
      </c>
      <c r="O110" s="39">
        <v>10214875</v>
      </c>
      <c r="P110" s="40">
        <v>-3.7444933920704845E-2</v>
      </c>
    </row>
    <row r="111" spans="1:16" ht="12.75" customHeight="1">
      <c r="A111" s="28">
        <v>101</v>
      </c>
      <c r="B111" s="29" t="s">
        <v>105</v>
      </c>
      <c r="C111" s="30" t="s">
        <v>130</v>
      </c>
      <c r="D111" s="31">
        <v>44889</v>
      </c>
      <c r="E111" s="37">
        <v>344.65</v>
      </c>
      <c r="F111" s="37">
        <v>344.13333333333338</v>
      </c>
      <c r="G111" s="38">
        <v>341.71666666666675</v>
      </c>
      <c r="H111" s="38">
        <v>338.78333333333336</v>
      </c>
      <c r="I111" s="38">
        <v>336.36666666666673</v>
      </c>
      <c r="J111" s="38">
        <v>347.06666666666678</v>
      </c>
      <c r="K111" s="38">
        <v>349.48333333333341</v>
      </c>
      <c r="L111" s="38">
        <v>352.4166666666668</v>
      </c>
      <c r="M111" s="28">
        <v>346.55</v>
      </c>
      <c r="N111" s="28">
        <v>341.2</v>
      </c>
      <c r="O111" s="39">
        <v>30070384</v>
      </c>
      <c r="P111" s="40">
        <v>2.1796715001191003E-2</v>
      </c>
    </row>
    <row r="112" spans="1:16" ht="12.75" customHeight="1">
      <c r="A112" s="28">
        <v>102</v>
      </c>
      <c r="B112" s="29" t="s">
        <v>42</v>
      </c>
      <c r="C112" s="30" t="s">
        <v>387</v>
      </c>
      <c r="D112" s="31">
        <v>44889</v>
      </c>
      <c r="E112" s="37">
        <v>245.1</v>
      </c>
      <c r="F112" s="37">
        <v>248.2833333333333</v>
      </c>
      <c r="G112" s="38">
        <v>240.01666666666659</v>
      </c>
      <c r="H112" s="38">
        <v>234.93333333333328</v>
      </c>
      <c r="I112" s="38">
        <v>226.66666666666657</v>
      </c>
      <c r="J112" s="38">
        <v>253.36666666666662</v>
      </c>
      <c r="K112" s="38">
        <v>261.63333333333333</v>
      </c>
      <c r="L112" s="38">
        <v>266.71666666666664</v>
      </c>
      <c r="M112" s="28">
        <v>256.55</v>
      </c>
      <c r="N112" s="28">
        <v>243.2</v>
      </c>
      <c r="O112" s="39">
        <v>14708800</v>
      </c>
      <c r="P112" s="40">
        <v>0.14569686017619154</v>
      </c>
    </row>
    <row r="113" spans="1:16" ht="12.75" customHeight="1">
      <c r="A113" s="28">
        <v>103</v>
      </c>
      <c r="B113" s="29" t="s">
        <v>44</v>
      </c>
      <c r="C113" s="30" t="s">
        <v>263</v>
      </c>
      <c r="D113" s="31">
        <v>44889</v>
      </c>
      <c r="E113" s="37">
        <v>4618.6499999999996</v>
      </c>
      <c r="F113" s="37">
        <v>4626.0666666666666</v>
      </c>
      <c r="G113" s="38">
        <v>4584.1333333333332</v>
      </c>
      <c r="H113" s="38">
        <v>4549.6166666666668</v>
      </c>
      <c r="I113" s="38">
        <v>4507.6833333333334</v>
      </c>
      <c r="J113" s="38">
        <v>4660.583333333333</v>
      </c>
      <c r="K113" s="38">
        <v>4702.5166666666655</v>
      </c>
      <c r="L113" s="38">
        <v>4737.0333333333328</v>
      </c>
      <c r="M113" s="28">
        <v>4668</v>
      </c>
      <c r="N113" s="28">
        <v>4591.55</v>
      </c>
      <c r="O113" s="39">
        <v>286650</v>
      </c>
      <c r="P113" s="40">
        <v>9.5087163232963554E-3</v>
      </c>
    </row>
    <row r="114" spans="1:16" ht="12.75" customHeight="1">
      <c r="A114" s="28">
        <v>104</v>
      </c>
      <c r="B114" s="29" t="s">
        <v>44</v>
      </c>
      <c r="C114" s="30" t="s">
        <v>131</v>
      </c>
      <c r="D114" s="31">
        <v>44889</v>
      </c>
      <c r="E114" s="37">
        <v>1816.65</v>
      </c>
      <c r="F114" s="37">
        <v>1816.2666666666667</v>
      </c>
      <c r="G114" s="38">
        <v>1790.8833333333332</v>
      </c>
      <c r="H114" s="38">
        <v>1765.1166666666666</v>
      </c>
      <c r="I114" s="38">
        <v>1739.7333333333331</v>
      </c>
      <c r="J114" s="38">
        <v>1842.0333333333333</v>
      </c>
      <c r="K114" s="38">
        <v>1867.416666666667</v>
      </c>
      <c r="L114" s="38">
        <v>1893.1833333333334</v>
      </c>
      <c r="M114" s="28">
        <v>1841.65</v>
      </c>
      <c r="N114" s="28">
        <v>1790.5</v>
      </c>
      <c r="O114" s="39">
        <v>4192500</v>
      </c>
      <c r="P114" s="40">
        <v>-7.3868882733148658E-3</v>
      </c>
    </row>
    <row r="115" spans="1:16" ht="12.75" customHeight="1">
      <c r="A115" s="28">
        <v>105</v>
      </c>
      <c r="B115" s="29" t="s">
        <v>58</v>
      </c>
      <c r="C115" s="30" t="s">
        <v>132</v>
      </c>
      <c r="D115" s="31">
        <v>44889</v>
      </c>
      <c r="E115" s="37">
        <v>1141.75</v>
      </c>
      <c r="F115" s="37">
        <v>1147.8500000000001</v>
      </c>
      <c r="G115" s="38">
        <v>1132.9000000000003</v>
      </c>
      <c r="H115" s="38">
        <v>1124.0500000000002</v>
      </c>
      <c r="I115" s="38">
        <v>1109.1000000000004</v>
      </c>
      <c r="J115" s="38">
        <v>1156.7000000000003</v>
      </c>
      <c r="K115" s="38">
        <v>1171.6500000000001</v>
      </c>
      <c r="L115" s="38">
        <v>1180.5000000000002</v>
      </c>
      <c r="M115" s="28">
        <v>1162.8</v>
      </c>
      <c r="N115" s="28">
        <v>1139</v>
      </c>
      <c r="O115" s="39">
        <v>27445500</v>
      </c>
      <c r="P115" s="40">
        <v>-1.4734774066797642E-3</v>
      </c>
    </row>
    <row r="116" spans="1:16" ht="12.75" customHeight="1">
      <c r="A116" s="28">
        <v>106</v>
      </c>
      <c r="B116" s="29" t="s">
        <v>74</v>
      </c>
      <c r="C116" s="30" t="s">
        <v>133</v>
      </c>
      <c r="D116" s="31">
        <v>44889</v>
      </c>
      <c r="E116" s="37">
        <v>185.65</v>
      </c>
      <c r="F116" s="37">
        <v>186.11666666666667</v>
      </c>
      <c r="G116" s="38">
        <v>184.63333333333335</v>
      </c>
      <c r="H116" s="38">
        <v>183.61666666666667</v>
      </c>
      <c r="I116" s="38">
        <v>182.13333333333335</v>
      </c>
      <c r="J116" s="38">
        <v>187.13333333333335</v>
      </c>
      <c r="K116" s="38">
        <v>188.6166666666667</v>
      </c>
      <c r="L116" s="38">
        <v>189.63333333333335</v>
      </c>
      <c r="M116" s="28">
        <v>187.6</v>
      </c>
      <c r="N116" s="28">
        <v>185.1</v>
      </c>
      <c r="O116" s="39">
        <v>18516400</v>
      </c>
      <c r="P116" s="40">
        <v>4.2237982663514577E-2</v>
      </c>
    </row>
    <row r="117" spans="1:16" ht="12.75" customHeight="1">
      <c r="A117" s="28">
        <v>107</v>
      </c>
      <c r="B117" s="29" t="s">
        <v>86</v>
      </c>
      <c r="C117" s="30" t="s">
        <v>134</v>
      </c>
      <c r="D117" s="31">
        <v>44889</v>
      </c>
      <c r="E117" s="37">
        <v>1561.55</v>
      </c>
      <c r="F117" s="37">
        <v>1564.0833333333333</v>
      </c>
      <c r="G117" s="38">
        <v>1551.7666666666664</v>
      </c>
      <c r="H117" s="38">
        <v>1541.9833333333331</v>
      </c>
      <c r="I117" s="38">
        <v>1529.6666666666663</v>
      </c>
      <c r="J117" s="38">
        <v>1573.8666666666666</v>
      </c>
      <c r="K117" s="38">
        <v>1586.1833333333336</v>
      </c>
      <c r="L117" s="38">
        <v>1595.9666666666667</v>
      </c>
      <c r="M117" s="28">
        <v>1576.4</v>
      </c>
      <c r="N117" s="28">
        <v>1554.3</v>
      </c>
      <c r="O117" s="39">
        <v>28651000</v>
      </c>
      <c r="P117" s="40">
        <v>1.3525651555449929E-3</v>
      </c>
    </row>
    <row r="118" spans="1:16" ht="12.75" customHeight="1">
      <c r="A118" s="28">
        <v>108</v>
      </c>
      <c r="B118" s="29" t="s">
        <v>86</v>
      </c>
      <c r="C118" s="30" t="s">
        <v>395</v>
      </c>
      <c r="D118" s="31">
        <v>44889</v>
      </c>
      <c r="E118" s="37">
        <v>426.4</v>
      </c>
      <c r="F118" s="37">
        <v>426.51666666666671</v>
      </c>
      <c r="G118" s="38">
        <v>423.48333333333341</v>
      </c>
      <c r="H118" s="38">
        <v>420.56666666666672</v>
      </c>
      <c r="I118" s="38">
        <v>417.53333333333342</v>
      </c>
      <c r="J118" s="38">
        <v>429.43333333333339</v>
      </c>
      <c r="K118" s="38">
        <v>432.4666666666667</v>
      </c>
      <c r="L118" s="38">
        <v>435.38333333333338</v>
      </c>
      <c r="M118" s="28">
        <v>429.55</v>
      </c>
      <c r="N118" s="28">
        <v>423.6</v>
      </c>
      <c r="O118" s="39">
        <v>3893750</v>
      </c>
      <c r="P118" s="40">
        <v>3.344170924291686E-2</v>
      </c>
    </row>
    <row r="119" spans="1:16" ht="12.75" customHeight="1">
      <c r="A119" s="28">
        <v>109</v>
      </c>
      <c r="B119" s="29" t="s">
        <v>79</v>
      </c>
      <c r="C119" s="30" t="s">
        <v>135</v>
      </c>
      <c r="D119" s="31">
        <v>44889</v>
      </c>
      <c r="E119" s="37">
        <v>69</v>
      </c>
      <c r="F119" s="37">
        <v>68.8</v>
      </c>
      <c r="G119" s="38">
        <v>68.199999999999989</v>
      </c>
      <c r="H119" s="38">
        <v>67.399999999999991</v>
      </c>
      <c r="I119" s="38">
        <v>66.799999999999983</v>
      </c>
      <c r="J119" s="38">
        <v>69.599999999999994</v>
      </c>
      <c r="K119" s="38">
        <v>70.199999999999989</v>
      </c>
      <c r="L119" s="38">
        <v>71</v>
      </c>
      <c r="M119" s="28">
        <v>69.400000000000006</v>
      </c>
      <c r="N119" s="28">
        <v>68</v>
      </c>
      <c r="O119" s="39">
        <v>80993250</v>
      </c>
      <c r="P119" s="40">
        <v>-3.0004800768122898E-3</v>
      </c>
    </row>
    <row r="120" spans="1:16" ht="12.75" customHeight="1">
      <c r="A120" s="28">
        <v>110</v>
      </c>
      <c r="B120" s="29" t="s">
        <v>47</v>
      </c>
      <c r="C120" s="30" t="s">
        <v>264</v>
      </c>
      <c r="D120" s="31">
        <v>44889</v>
      </c>
      <c r="E120" s="37">
        <v>931.55</v>
      </c>
      <c r="F120" s="37">
        <v>938.43333333333328</v>
      </c>
      <c r="G120" s="38">
        <v>920.46666666666658</v>
      </c>
      <c r="H120" s="38">
        <v>909.38333333333333</v>
      </c>
      <c r="I120" s="38">
        <v>891.41666666666663</v>
      </c>
      <c r="J120" s="38">
        <v>949.51666666666654</v>
      </c>
      <c r="K120" s="38">
        <v>967.48333333333323</v>
      </c>
      <c r="L120" s="38">
        <v>978.56666666666649</v>
      </c>
      <c r="M120" s="28">
        <v>956.4</v>
      </c>
      <c r="N120" s="28">
        <v>927.35</v>
      </c>
      <c r="O120" s="39">
        <v>1331850</v>
      </c>
      <c r="P120" s="40">
        <v>6.4968814968814972E-2</v>
      </c>
    </row>
    <row r="121" spans="1:16" ht="12.75" customHeight="1">
      <c r="A121" s="28">
        <v>111</v>
      </c>
      <c r="B121" s="29" t="s">
        <v>44</v>
      </c>
      <c r="C121" s="30" t="s">
        <v>136</v>
      </c>
      <c r="D121" s="31">
        <v>44889</v>
      </c>
      <c r="E121" s="37">
        <v>754.9</v>
      </c>
      <c r="F121" s="37">
        <v>750.13333333333333</v>
      </c>
      <c r="G121" s="38">
        <v>738.76666666666665</v>
      </c>
      <c r="H121" s="38">
        <v>722.63333333333333</v>
      </c>
      <c r="I121" s="38">
        <v>711.26666666666665</v>
      </c>
      <c r="J121" s="38">
        <v>766.26666666666665</v>
      </c>
      <c r="K121" s="38">
        <v>777.63333333333321</v>
      </c>
      <c r="L121" s="38">
        <v>793.76666666666665</v>
      </c>
      <c r="M121" s="28">
        <v>761.5</v>
      </c>
      <c r="N121" s="28">
        <v>734</v>
      </c>
      <c r="O121" s="39">
        <v>13257125</v>
      </c>
      <c r="P121" s="40">
        <v>-3.289257285704888E-3</v>
      </c>
    </row>
    <row r="122" spans="1:16" ht="12.75" customHeight="1">
      <c r="A122" s="28">
        <v>112</v>
      </c>
      <c r="B122" s="29" t="s">
        <v>56</v>
      </c>
      <c r="C122" s="30" t="s">
        <v>137</v>
      </c>
      <c r="D122" s="31">
        <v>44889</v>
      </c>
      <c r="E122" s="37">
        <v>356.55</v>
      </c>
      <c r="F122" s="37">
        <v>355.08333333333331</v>
      </c>
      <c r="G122" s="38">
        <v>352.16666666666663</v>
      </c>
      <c r="H122" s="38">
        <v>347.7833333333333</v>
      </c>
      <c r="I122" s="38">
        <v>344.86666666666662</v>
      </c>
      <c r="J122" s="38">
        <v>359.46666666666664</v>
      </c>
      <c r="K122" s="38">
        <v>362.38333333333327</v>
      </c>
      <c r="L122" s="38">
        <v>366.76666666666665</v>
      </c>
      <c r="M122" s="28">
        <v>358</v>
      </c>
      <c r="N122" s="28">
        <v>350.7</v>
      </c>
      <c r="O122" s="39">
        <v>77171200</v>
      </c>
      <c r="P122" s="40">
        <v>3.4045107623702942E-2</v>
      </c>
    </row>
    <row r="123" spans="1:16" ht="12.75" customHeight="1">
      <c r="A123" s="28">
        <v>113</v>
      </c>
      <c r="B123" s="29" t="s">
        <v>119</v>
      </c>
      <c r="C123" s="30" t="s">
        <v>138</v>
      </c>
      <c r="D123" s="31">
        <v>44889</v>
      </c>
      <c r="E123" s="37">
        <v>471.95</v>
      </c>
      <c r="F123" s="37">
        <v>472.86666666666662</v>
      </c>
      <c r="G123" s="38">
        <v>466.23333333333323</v>
      </c>
      <c r="H123" s="38">
        <v>460.51666666666659</v>
      </c>
      <c r="I123" s="38">
        <v>453.88333333333321</v>
      </c>
      <c r="J123" s="38">
        <v>478.58333333333326</v>
      </c>
      <c r="K123" s="38">
        <v>485.21666666666658</v>
      </c>
      <c r="L123" s="38">
        <v>490.93333333333328</v>
      </c>
      <c r="M123" s="28">
        <v>479.5</v>
      </c>
      <c r="N123" s="28">
        <v>467.15</v>
      </c>
      <c r="O123" s="39">
        <v>25498750</v>
      </c>
      <c r="P123" s="40">
        <v>-2.6904546105042216E-2</v>
      </c>
    </row>
    <row r="124" spans="1:16" ht="12.75" customHeight="1">
      <c r="A124" s="28">
        <v>114</v>
      </c>
      <c r="B124" s="29" t="s">
        <v>42</v>
      </c>
      <c r="C124" s="30" t="s">
        <v>397</v>
      </c>
      <c r="D124" s="31">
        <v>44889</v>
      </c>
      <c r="E124" s="37">
        <v>2851.95</v>
      </c>
      <c r="F124" s="37">
        <v>2844.3166666666671</v>
      </c>
      <c r="G124" s="38">
        <v>2808.6333333333341</v>
      </c>
      <c r="H124" s="38">
        <v>2765.3166666666671</v>
      </c>
      <c r="I124" s="38">
        <v>2729.6333333333341</v>
      </c>
      <c r="J124" s="38">
        <v>2887.6333333333341</v>
      </c>
      <c r="K124" s="38">
        <v>2923.3166666666675</v>
      </c>
      <c r="L124" s="38">
        <v>2966.6333333333341</v>
      </c>
      <c r="M124" s="28">
        <v>2880</v>
      </c>
      <c r="N124" s="28">
        <v>2801</v>
      </c>
      <c r="O124" s="39">
        <v>464000</v>
      </c>
      <c r="P124" s="40">
        <v>1.3653741125068269E-2</v>
      </c>
    </row>
    <row r="125" spans="1:16" ht="12.75" customHeight="1">
      <c r="A125" s="28">
        <v>115</v>
      </c>
      <c r="B125" s="29" t="s">
        <v>119</v>
      </c>
      <c r="C125" s="30" t="s">
        <v>139</v>
      </c>
      <c r="D125" s="31">
        <v>44889</v>
      </c>
      <c r="E125" s="37">
        <v>687.45</v>
      </c>
      <c r="F125" s="37">
        <v>689.7166666666667</v>
      </c>
      <c r="G125" s="38">
        <v>682.73333333333335</v>
      </c>
      <c r="H125" s="38">
        <v>678.01666666666665</v>
      </c>
      <c r="I125" s="38">
        <v>671.0333333333333</v>
      </c>
      <c r="J125" s="38">
        <v>694.43333333333339</v>
      </c>
      <c r="K125" s="38">
        <v>701.41666666666674</v>
      </c>
      <c r="L125" s="38">
        <v>706.13333333333344</v>
      </c>
      <c r="M125" s="28">
        <v>696.7</v>
      </c>
      <c r="N125" s="28">
        <v>685</v>
      </c>
      <c r="O125" s="39">
        <v>25681050</v>
      </c>
      <c r="P125" s="40">
        <v>-8.4957781715834461E-3</v>
      </c>
    </row>
    <row r="126" spans="1:16" ht="12.75" customHeight="1">
      <c r="A126" s="28">
        <v>116</v>
      </c>
      <c r="B126" s="29" t="s">
        <v>44</v>
      </c>
      <c r="C126" s="30" t="s">
        <v>140</v>
      </c>
      <c r="D126" s="31">
        <v>44889</v>
      </c>
      <c r="E126" s="37">
        <v>619.45000000000005</v>
      </c>
      <c r="F126" s="37">
        <v>622.41666666666663</v>
      </c>
      <c r="G126" s="38">
        <v>613.0333333333333</v>
      </c>
      <c r="H126" s="38">
        <v>606.61666666666667</v>
      </c>
      <c r="I126" s="38">
        <v>597.23333333333335</v>
      </c>
      <c r="J126" s="38">
        <v>628.83333333333326</v>
      </c>
      <c r="K126" s="38">
        <v>638.2166666666667</v>
      </c>
      <c r="L126" s="38">
        <v>644.63333333333321</v>
      </c>
      <c r="M126" s="28">
        <v>631.79999999999995</v>
      </c>
      <c r="N126" s="28">
        <v>616</v>
      </c>
      <c r="O126" s="39">
        <v>10975000</v>
      </c>
      <c r="P126" s="40">
        <v>2.1687022029448695E-3</v>
      </c>
    </row>
    <row r="127" spans="1:16" ht="12.75" customHeight="1">
      <c r="A127" s="28">
        <v>117</v>
      </c>
      <c r="B127" s="29" t="s">
        <v>58</v>
      </c>
      <c r="C127" s="30" t="s">
        <v>141</v>
      </c>
      <c r="D127" s="31">
        <v>44889</v>
      </c>
      <c r="E127" s="37">
        <v>1916.4</v>
      </c>
      <c r="F127" s="37">
        <v>1914.8666666666668</v>
      </c>
      <c r="G127" s="38">
        <v>1904.7333333333336</v>
      </c>
      <c r="H127" s="38">
        <v>1893.0666666666668</v>
      </c>
      <c r="I127" s="38">
        <v>1882.9333333333336</v>
      </c>
      <c r="J127" s="38">
        <v>1926.5333333333335</v>
      </c>
      <c r="K127" s="38">
        <v>1936.6666666666667</v>
      </c>
      <c r="L127" s="38">
        <v>1948.3333333333335</v>
      </c>
      <c r="M127" s="28">
        <v>1925</v>
      </c>
      <c r="N127" s="28">
        <v>1903.2</v>
      </c>
      <c r="O127" s="39">
        <v>21512400</v>
      </c>
      <c r="P127" s="40">
        <v>-2.3991434223182041E-2</v>
      </c>
    </row>
    <row r="128" spans="1:16" ht="12.75" customHeight="1">
      <c r="A128" s="28">
        <v>118</v>
      </c>
      <c r="B128" s="29" t="s">
        <v>63</v>
      </c>
      <c r="C128" s="30" t="s">
        <v>142</v>
      </c>
      <c r="D128" s="31">
        <v>44889</v>
      </c>
      <c r="E128" s="37">
        <v>79.95</v>
      </c>
      <c r="F128" s="37">
        <v>80.416666666666671</v>
      </c>
      <c r="G128" s="38">
        <v>79.083333333333343</v>
      </c>
      <c r="H128" s="38">
        <v>78.216666666666669</v>
      </c>
      <c r="I128" s="38">
        <v>76.88333333333334</v>
      </c>
      <c r="J128" s="38">
        <v>81.283333333333346</v>
      </c>
      <c r="K128" s="38">
        <v>82.616666666666688</v>
      </c>
      <c r="L128" s="38">
        <v>83.483333333333348</v>
      </c>
      <c r="M128" s="28">
        <v>81.75</v>
      </c>
      <c r="N128" s="28">
        <v>79.55</v>
      </c>
      <c r="O128" s="39">
        <v>54106212</v>
      </c>
      <c r="P128" s="40">
        <v>2.6756985605419135E-2</v>
      </c>
    </row>
    <row r="129" spans="1:16" ht="12.75" customHeight="1">
      <c r="A129" s="28">
        <v>119</v>
      </c>
      <c r="B129" s="29" t="s">
        <v>44</v>
      </c>
      <c r="C129" s="30" t="s">
        <v>143</v>
      </c>
      <c r="D129" s="31">
        <v>44889</v>
      </c>
      <c r="E129" s="37">
        <v>2608.9499999999998</v>
      </c>
      <c r="F129" s="37">
        <v>2617.1833333333329</v>
      </c>
      <c r="G129" s="38">
        <v>2571.766666666666</v>
      </c>
      <c r="H129" s="38">
        <v>2534.583333333333</v>
      </c>
      <c r="I129" s="38">
        <v>2489.1666666666661</v>
      </c>
      <c r="J129" s="38">
        <v>2654.3666666666659</v>
      </c>
      <c r="K129" s="38">
        <v>2699.7833333333328</v>
      </c>
      <c r="L129" s="38">
        <v>2736.9666666666658</v>
      </c>
      <c r="M129" s="28">
        <v>2662.6</v>
      </c>
      <c r="N129" s="28">
        <v>2580</v>
      </c>
      <c r="O129" s="39">
        <v>1019750</v>
      </c>
      <c r="P129" s="40">
        <v>3.9379768643859215E-3</v>
      </c>
    </row>
    <row r="130" spans="1:16" ht="12.75" customHeight="1">
      <c r="A130" s="28">
        <v>120</v>
      </c>
      <c r="B130" s="29" t="s">
        <v>47</v>
      </c>
      <c r="C130" s="30" t="s">
        <v>266</v>
      </c>
      <c r="D130" s="31">
        <v>44889</v>
      </c>
      <c r="E130" s="37">
        <v>478.2</v>
      </c>
      <c r="F130" s="37">
        <v>477.26666666666665</v>
      </c>
      <c r="G130" s="38">
        <v>472.93333333333328</v>
      </c>
      <c r="H130" s="38">
        <v>467.66666666666663</v>
      </c>
      <c r="I130" s="38">
        <v>463.33333333333326</v>
      </c>
      <c r="J130" s="38">
        <v>482.5333333333333</v>
      </c>
      <c r="K130" s="38">
        <v>486.86666666666667</v>
      </c>
      <c r="L130" s="38">
        <v>492.13333333333333</v>
      </c>
      <c r="M130" s="28">
        <v>481.6</v>
      </c>
      <c r="N130" s="28">
        <v>472</v>
      </c>
      <c r="O130" s="39">
        <v>7669400</v>
      </c>
      <c r="P130" s="40">
        <v>-2.1585487204347716E-2</v>
      </c>
    </row>
    <row r="131" spans="1:16" ht="12.75" customHeight="1">
      <c r="A131" s="28">
        <v>121</v>
      </c>
      <c r="B131" s="29" t="s">
        <v>63</v>
      </c>
      <c r="C131" s="30" t="s">
        <v>144</v>
      </c>
      <c r="D131" s="31">
        <v>44889</v>
      </c>
      <c r="E131" s="37">
        <v>362.55</v>
      </c>
      <c r="F131" s="37">
        <v>364.93333333333339</v>
      </c>
      <c r="G131" s="38">
        <v>346.96666666666681</v>
      </c>
      <c r="H131" s="38">
        <v>331.38333333333344</v>
      </c>
      <c r="I131" s="38">
        <v>313.41666666666686</v>
      </c>
      <c r="J131" s="38">
        <v>380.51666666666677</v>
      </c>
      <c r="K131" s="38">
        <v>398.48333333333335</v>
      </c>
      <c r="L131" s="38">
        <v>414.06666666666672</v>
      </c>
      <c r="M131" s="28">
        <v>382.9</v>
      </c>
      <c r="N131" s="28">
        <v>349.35</v>
      </c>
      <c r="O131" s="39">
        <v>22826000</v>
      </c>
      <c r="P131" s="40">
        <v>0.62001419446415895</v>
      </c>
    </row>
    <row r="132" spans="1:16" ht="12.75" customHeight="1">
      <c r="A132" s="28">
        <v>122</v>
      </c>
      <c r="B132" s="29" t="s">
        <v>70</v>
      </c>
      <c r="C132" s="30" t="s">
        <v>145</v>
      </c>
      <c r="D132" s="31">
        <v>44889</v>
      </c>
      <c r="E132" s="37">
        <v>2019.7</v>
      </c>
      <c r="F132" s="37">
        <v>2025.2166666666669</v>
      </c>
      <c r="G132" s="38">
        <v>2001.5333333333338</v>
      </c>
      <c r="H132" s="38">
        <v>1983.3666666666668</v>
      </c>
      <c r="I132" s="38">
        <v>1959.6833333333336</v>
      </c>
      <c r="J132" s="38">
        <v>2043.3833333333339</v>
      </c>
      <c r="K132" s="38">
        <v>2067.0666666666666</v>
      </c>
      <c r="L132" s="38">
        <v>2085.233333333334</v>
      </c>
      <c r="M132" s="28">
        <v>2048.9</v>
      </c>
      <c r="N132" s="28">
        <v>2007.05</v>
      </c>
      <c r="O132" s="39">
        <v>8904600</v>
      </c>
      <c r="P132" s="40">
        <v>-2.825339662792601E-2</v>
      </c>
    </row>
    <row r="133" spans="1:16" ht="12.75" customHeight="1">
      <c r="A133" s="28">
        <v>123</v>
      </c>
      <c r="B133" s="29" t="s">
        <v>86</v>
      </c>
      <c r="C133" s="30" t="s">
        <v>146</v>
      </c>
      <c r="D133" s="31">
        <v>44889</v>
      </c>
      <c r="E133" s="37">
        <v>4879.25</v>
      </c>
      <c r="F133" s="37">
        <v>4863.45</v>
      </c>
      <c r="G133" s="38">
        <v>4831.8999999999996</v>
      </c>
      <c r="H133" s="38">
        <v>4784.55</v>
      </c>
      <c r="I133" s="38">
        <v>4753</v>
      </c>
      <c r="J133" s="38">
        <v>4910.7999999999993</v>
      </c>
      <c r="K133" s="38">
        <v>4942.3500000000004</v>
      </c>
      <c r="L133" s="38">
        <v>4989.6999999999989</v>
      </c>
      <c r="M133" s="28">
        <v>4895</v>
      </c>
      <c r="N133" s="28">
        <v>4816.1000000000004</v>
      </c>
      <c r="O133" s="39">
        <v>1103550</v>
      </c>
      <c r="P133" s="40">
        <v>4.9173610162546099E-3</v>
      </c>
    </row>
    <row r="134" spans="1:16" ht="12.75" customHeight="1">
      <c r="A134" s="28">
        <v>124</v>
      </c>
      <c r="B134" s="29" t="s">
        <v>86</v>
      </c>
      <c r="C134" s="30" t="s">
        <v>147</v>
      </c>
      <c r="D134" s="31">
        <v>44889</v>
      </c>
      <c r="E134" s="37">
        <v>3612.6</v>
      </c>
      <c r="F134" s="37">
        <v>3601.3833333333337</v>
      </c>
      <c r="G134" s="38">
        <v>3577.7666666666673</v>
      </c>
      <c r="H134" s="38">
        <v>3542.9333333333338</v>
      </c>
      <c r="I134" s="38">
        <v>3519.3166666666675</v>
      </c>
      <c r="J134" s="38">
        <v>3636.2166666666672</v>
      </c>
      <c r="K134" s="38">
        <v>3659.833333333333</v>
      </c>
      <c r="L134" s="38">
        <v>3694.666666666667</v>
      </c>
      <c r="M134" s="28">
        <v>3625</v>
      </c>
      <c r="N134" s="28">
        <v>3566.55</v>
      </c>
      <c r="O134" s="39">
        <v>1095800</v>
      </c>
      <c r="P134" s="40">
        <v>-4.9037413730475847E-3</v>
      </c>
    </row>
    <row r="135" spans="1:16" ht="12.75" customHeight="1">
      <c r="A135" s="28">
        <v>125</v>
      </c>
      <c r="B135" s="29" t="s">
        <v>47</v>
      </c>
      <c r="C135" s="30" t="s">
        <v>148</v>
      </c>
      <c r="D135" s="31">
        <v>44889</v>
      </c>
      <c r="E135" s="37">
        <v>710.3</v>
      </c>
      <c r="F135" s="37">
        <v>712.61666666666667</v>
      </c>
      <c r="G135" s="38">
        <v>704.7833333333333</v>
      </c>
      <c r="H135" s="38">
        <v>699.26666666666665</v>
      </c>
      <c r="I135" s="38">
        <v>691.43333333333328</v>
      </c>
      <c r="J135" s="38">
        <v>718.13333333333333</v>
      </c>
      <c r="K135" s="38">
        <v>725.96666666666658</v>
      </c>
      <c r="L135" s="38">
        <v>731.48333333333335</v>
      </c>
      <c r="M135" s="28">
        <v>720.45</v>
      </c>
      <c r="N135" s="28">
        <v>707.1</v>
      </c>
      <c r="O135" s="39">
        <v>7536950</v>
      </c>
      <c r="P135" s="40">
        <v>2.4731307061134866E-2</v>
      </c>
    </row>
    <row r="136" spans="1:16" ht="12.75" customHeight="1">
      <c r="A136" s="28">
        <v>126</v>
      </c>
      <c r="B136" s="29" t="s">
        <v>49</v>
      </c>
      <c r="C136" s="30" t="s">
        <v>149</v>
      </c>
      <c r="D136" s="31">
        <v>44889</v>
      </c>
      <c r="E136" s="37">
        <v>1356.85</v>
      </c>
      <c r="F136" s="37">
        <v>1355.5666666666666</v>
      </c>
      <c r="G136" s="38">
        <v>1346.7333333333331</v>
      </c>
      <c r="H136" s="38">
        <v>1336.6166666666666</v>
      </c>
      <c r="I136" s="38">
        <v>1327.7833333333331</v>
      </c>
      <c r="J136" s="38">
        <v>1365.6833333333332</v>
      </c>
      <c r="K136" s="38">
        <v>1374.5166666666667</v>
      </c>
      <c r="L136" s="38">
        <v>1384.6333333333332</v>
      </c>
      <c r="M136" s="28">
        <v>1364.4</v>
      </c>
      <c r="N136" s="28">
        <v>1345.45</v>
      </c>
      <c r="O136" s="39">
        <v>10336200</v>
      </c>
      <c r="P136" s="40">
        <v>4.8647113131169664E-2</v>
      </c>
    </row>
    <row r="137" spans="1:16" ht="12.75" customHeight="1">
      <c r="A137" s="28">
        <v>127</v>
      </c>
      <c r="B137" s="29" t="s">
        <v>63</v>
      </c>
      <c r="C137" s="30" t="s">
        <v>150</v>
      </c>
      <c r="D137" s="31">
        <v>44889</v>
      </c>
      <c r="E137" s="37">
        <v>190.95</v>
      </c>
      <c r="F137" s="37">
        <v>191.85</v>
      </c>
      <c r="G137" s="38">
        <v>187.89999999999998</v>
      </c>
      <c r="H137" s="38">
        <v>184.85</v>
      </c>
      <c r="I137" s="38">
        <v>180.89999999999998</v>
      </c>
      <c r="J137" s="38">
        <v>194.89999999999998</v>
      </c>
      <c r="K137" s="38">
        <v>198.84999999999997</v>
      </c>
      <c r="L137" s="38">
        <v>201.89999999999998</v>
      </c>
      <c r="M137" s="28">
        <v>195.8</v>
      </c>
      <c r="N137" s="28">
        <v>188.8</v>
      </c>
      <c r="O137" s="39">
        <v>25904000</v>
      </c>
      <c r="P137" s="40">
        <v>4.7896440129449838E-2</v>
      </c>
    </row>
    <row r="138" spans="1:16" ht="12.75" customHeight="1">
      <c r="A138" s="28">
        <v>128</v>
      </c>
      <c r="B138" s="29" t="s">
        <v>63</v>
      </c>
      <c r="C138" s="30" t="s">
        <v>151</v>
      </c>
      <c r="D138" s="31">
        <v>44889</v>
      </c>
      <c r="E138" s="37">
        <v>103.7</v>
      </c>
      <c r="F138" s="37">
        <v>104.41666666666667</v>
      </c>
      <c r="G138" s="38">
        <v>102.38333333333334</v>
      </c>
      <c r="H138" s="38">
        <v>101.06666666666666</v>
      </c>
      <c r="I138" s="38">
        <v>99.033333333333331</v>
      </c>
      <c r="J138" s="38">
        <v>105.73333333333335</v>
      </c>
      <c r="K138" s="38">
        <v>107.76666666666668</v>
      </c>
      <c r="L138" s="38">
        <v>109.08333333333336</v>
      </c>
      <c r="M138" s="28">
        <v>106.45</v>
      </c>
      <c r="N138" s="28">
        <v>103.1</v>
      </c>
      <c r="O138" s="39">
        <v>27822000</v>
      </c>
      <c r="P138" s="40">
        <v>9.1403699673558211E-3</v>
      </c>
    </row>
    <row r="139" spans="1:16" ht="12.75" customHeight="1">
      <c r="A139" s="28">
        <v>129</v>
      </c>
      <c r="B139" s="29" t="s">
        <v>56</v>
      </c>
      <c r="C139" s="30" t="s">
        <v>152</v>
      </c>
      <c r="D139" s="31">
        <v>44889</v>
      </c>
      <c r="E139" s="37">
        <v>532.65</v>
      </c>
      <c r="F139" s="37">
        <v>531.9</v>
      </c>
      <c r="G139" s="38">
        <v>529.75</v>
      </c>
      <c r="H139" s="38">
        <v>526.85</v>
      </c>
      <c r="I139" s="38">
        <v>524.70000000000005</v>
      </c>
      <c r="J139" s="38">
        <v>534.79999999999995</v>
      </c>
      <c r="K139" s="38">
        <v>536.94999999999982</v>
      </c>
      <c r="L139" s="38">
        <v>539.84999999999991</v>
      </c>
      <c r="M139" s="28">
        <v>534.04999999999995</v>
      </c>
      <c r="N139" s="28">
        <v>529</v>
      </c>
      <c r="O139" s="39">
        <v>8558400</v>
      </c>
      <c r="P139" s="40">
        <v>-1.0681093078096823E-2</v>
      </c>
    </row>
    <row r="140" spans="1:16" ht="12.75" customHeight="1">
      <c r="A140" s="28">
        <v>130</v>
      </c>
      <c r="B140" s="29" t="s">
        <v>49</v>
      </c>
      <c r="C140" s="30" t="s">
        <v>153</v>
      </c>
      <c r="D140" s="31">
        <v>44889</v>
      </c>
      <c r="E140" s="37">
        <v>9285.4</v>
      </c>
      <c r="F140" s="37">
        <v>9342.6166666666668</v>
      </c>
      <c r="G140" s="38">
        <v>9208.2833333333328</v>
      </c>
      <c r="H140" s="38">
        <v>9131.1666666666661</v>
      </c>
      <c r="I140" s="38">
        <v>8996.8333333333321</v>
      </c>
      <c r="J140" s="38">
        <v>9419.7333333333336</v>
      </c>
      <c r="K140" s="38">
        <v>9554.0666666666657</v>
      </c>
      <c r="L140" s="38">
        <v>9631.1833333333343</v>
      </c>
      <c r="M140" s="28">
        <v>9476.9500000000007</v>
      </c>
      <c r="N140" s="28">
        <v>9265.5</v>
      </c>
      <c r="O140" s="39">
        <v>3003300</v>
      </c>
      <c r="P140" s="40">
        <v>3.3624724669603527E-2</v>
      </c>
    </row>
    <row r="141" spans="1:16" ht="12.75" customHeight="1">
      <c r="A141" s="28">
        <v>131</v>
      </c>
      <c r="B141" s="29" t="s">
        <v>56</v>
      </c>
      <c r="C141" s="30" t="s">
        <v>154</v>
      </c>
      <c r="D141" s="31">
        <v>44889</v>
      </c>
      <c r="E141" s="37">
        <v>896.85</v>
      </c>
      <c r="F141" s="37">
        <v>898.0333333333333</v>
      </c>
      <c r="G141" s="38">
        <v>888.91666666666663</v>
      </c>
      <c r="H141" s="38">
        <v>880.98333333333335</v>
      </c>
      <c r="I141" s="38">
        <v>871.86666666666667</v>
      </c>
      <c r="J141" s="38">
        <v>905.96666666666658</v>
      </c>
      <c r="K141" s="38">
        <v>915.08333333333337</v>
      </c>
      <c r="L141" s="38">
        <v>923.01666666666654</v>
      </c>
      <c r="M141" s="28">
        <v>907.15</v>
      </c>
      <c r="N141" s="28">
        <v>890.1</v>
      </c>
      <c r="O141" s="39">
        <v>18591250</v>
      </c>
      <c r="P141" s="40">
        <v>-1.7116045466560932E-2</v>
      </c>
    </row>
    <row r="142" spans="1:16" ht="12.75" customHeight="1">
      <c r="A142" s="28">
        <v>132</v>
      </c>
      <c r="B142" s="29" t="s">
        <v>44</v>
      </c>
      <c r="C142" s="30" t="s">
        <v>428</v>
      </c>
      <c r="D142" s="31">
        <v>44889</v>
      </c>
      <c r="E142" s="37">
        <v>1500.25</v>
      </c>
      <c r="F142" s="37">
        <v>1504.7333333333333</v>
      </c>
      <c r="G142" s="38">
        <v>1483.5166666666667</v>
      </c>
      <c r="H142" s="38">
        <v>1466.7833333333333</v>
      </c>
      <c r="I142" s="38">
        <v>1445.5666666666666</v>
      </c>
      <c r="J142" s="38">
        <v>1521.4666666666667</v>
      </c>
      <c r="K142" s="38">
        <v>1542.6833333333334</v>
      </c>
      <c r="L142" s="38">
        <v>1559.4166666666667</v>
      </c>
      <c r="M142" s="28">
        <v>1525.95</v>
      </c>
      <c r="N142" s="28">
        <v>1488</v>
      </c>
      <c r="O142" s="39">
        <v>2336400</v>
      </c>
      <c r="P142" s="40">
        <v>1.5472878998609179E-2</v>
      </c>
    </row>
    <row r="143" spans="1:16" ht="12.75" customHeight="1">
      <c r="A143" s="28">
        <v>133</v>
      </c>
      <c r="B143" s="29" t="s">
        <v>47</v>
      </c>
      <c r="C143" s="30" t="s">
        <v>155</v>
      </c>
      <c r="D143" s="31">
        <v>44889</v>
      </c>
      <c r="E143" s="37">
        <v>1683.95</v>
      </c>
      <c r="F143" s="37">
        <v>1701.5333333333335</v>
      </c>
      <c r="G143" s="38">
        <v>1658.166666666667</v>
      </c>
      <c r="H143" s="38">
        <v>1632.3833333333334</v>
      </c>
      <c r="I143" s="38">
        <v>1589.0166666666669</v>
      </c>
      <c r="J143" s="38">
        <v>1727.3166666666671</v>
      </c>
      <c r="K143" s="38">
        <v>1770.6833333333334</v>
      </c>
      <c r="L143" s="38">
        <v>1796.4666666666672</v>
      </c>
      <c r="M143" s="28">
        <v>1744.9</v>
      </c>
      <c r="N143" s="28">
        <v>1675.75</v>
      </c>
      <c r="O143" s="39">
        <v>817000</v>
      </c>
      <c r="P143" s="40">
        <v>4.1826064779393012E-2</v>
      </c>
    </row>
    <row r="144" spans="1:16" ht="12.75" customHeight="1">
      <c r="A144" s="28">
        <v>134</v>
      </c>
      <c r="B144" s="29" t="s">
        <v>63</v>
      </c>
      <c r="C144" s="30" t="s">
        <v>156</v>
      </c>
      <c r="D144" s="31">
        <v>44889</v>
      </c>
      <c r="E144" s="37">
        <v>723.35</v>
      </c>
      <c r="F144" s="37">
        <v>721.78333333333342</v>
      </c>
      <c r="G144" s="38">
        <v>717.61666666666679</v>
      </c>
      <c r="H144" s="38">
        <v>711.88333333333333</v>
      </c>
      <c r="I144" s="38">
        <v>707.7166666666667</v>
      </c>
      <c r="J144" s="38">
        <v>727.51666666666688</v>
      </c>
      <c r="K144" s="38">
        <v>731.68333333333362</v>
      </c>
      <c r="L144" s="38">
        <v>737.41666666666697</v>
      </c>
      <c r="M144" s="28">
        <v>725.95</v>
      </c>
      <c r="N144" s="28">
        <v>716.05</v>
      </c>
      <c r="O144" s="39">
        <v>2115750</v>
      </c>
      <c r="P144" s="40">
        <v>-0.11259541984732824</v>
      </c>
    </row>
    <row r="145" spans="1:16" ht="12.75" customHeight="1">
      <c r="A145" s="28">
        <v>135</v>
      </c>
      <c r="B145" s="29" t="s">
        <v>79</v>
      </c>
      <c r="C145" s="30" t="s">
        <v>157</v>
      </c>
      <c r="D145" s="31">
        <v>44889</v>
      </c>
      <c r="E145" s="37">
        <v>881.5</v>
      </c>
      <c r="F145" s="37">
        <v>877.88333333333333</v>
      </c>
      <c r="G145" s="38">
        <v>869.81666666666661</v>
      </c>
      <c r="H145" s="38">
        <v>858.13333333333333</v>
      </c>
      <c r="I145" s="38">
        <v>850.06666666666661</v>
      </c>
      <c r="J145" s="38">
        <v>889.56666666666661</v>
      </c>
      <c r="K145" s="38">
        <v>897.63333333333344</v>
      </c>
      <c r="L145" s="38">
        <v>909.31666666666661</v>
      </c>
      <c r="M145" s="28">
        <v>885.95</v>
      </c>
      <c r="N145" s="28">
        <v>866.2</v>
      </c>
      <c r="O145" s="39">
        <v>3140000</v>
      </c>
      <c r="P145" s="40">
        <v>5.3790983606557376E-3</v>
      </c>
    </row>
    <row r="146" spans="1:16" ht="12.75" customHeight="1">
      <c r="A146" s="28">
        <v>136</v>
      </c>
      <c r="B146" s="29" t="s">
        <v>86</v>
      </c>
      <c r="C146" s="30" t="s">
        <v>158</v>
      </c>
      <c r="D146" s="31">
        <v>44889</v>
      </c>
      <c r="E146" s="37">
        <v>3517.35</v>
      </c>
      <c r="F146" s="37">
        <v>3511.0499999999997</v>
      </c>
      <c r="G146" s="38">
        <v>3476.9999999999995</v>
      </c>
      <c r="H146" s="38">
        <v>3436.6499999999996</v>
      </c>
      <c r="I146" s="38">
        <v>3402.5999999999995</v>
      </c>
      <c r="J146" s="38">
        <v>3551.3999999999996</v>
      </c>
      <c r="K146" s="38">
        <v>3585.45</v>
      </c>
      <c r="L146" s="38">
        <v>3625.7999999999997</v>
      </c>
      <c r="M146" s="28">
        <v>3545.1</v>
      </c>
      <c r="N146" s="28">
        <v>3470.7</v>
      </c>
      <c r="O146" s="39">
        <v>2584000</v>
      </c>
      <c r="P146" s="40">
        <v>-1.576902567227851E-2</v>
      </c>
    </row>
    <row r="147" spans="1:16" ht="12.75" customHeight="1">
      <c r="A147" s="28">
        <v>137</v>
      </c>
      <c r="B147" s="29" t="s">
        <v>49</v>
      </c>
      <c r="C147" s="30" t="s">
        <v>810</v>
      </c>
      <c r="D147" s="31">
        <v>44889</v>
      </c>
      <c r="E147" s="37">
        <v>64.900000000000006</v>
      </c>
      <c r="F147" s="37">
        <v>65.083333333333329</v>
      </c>
      <c r="G147" s="38">
        <v>64.416666666666657</v>
      </c>
      <c r="H147" s="38">
        <v>63.933333333333323</v>
      </c>
      <c r="I147" s="38">
        <v>63.266666666666652</v>
      </c>
      <c r="J147" s="38">
        <v>65.566666666666663</v>
      </c>
      <c r="K147" s="38">
        <v>66.23333333333332</v>
      </c>
      <c r="L147" s="38">
        <v>66.716666666666669</v>
      </c>
      <c r="M147" s="28">
        <v>65.75</v>
      </c>
      <c r="N147" s="28">
        <v>64.599999999999994</v>
      </c>
      <c r="O147" s="39">
        <v>99623250</v>
      </c>
      <c r="P147" s="40">
        <v>-1.0829103214890017E-3</v>
      </c>
    </row>
    <row r="148" spans="1:16" ht="12.75" customHeight="1">
      <c r="A148" s="28">
        <v>138</v>
      </c>
      <c r="B148" s="29" t="s">
        <v>86</v>
      </c>
      <c r="C148" s="30" t="s">
        <v>159</v>
      </c>
      <c r="D148" s="31">
        <v>44889</v>
      </c>
      <c r="E148" s="37">
        <v>2049</v>
      </c>
      <c r="F148" s="37">
        <v>2038.8833333333332</v>
      </c>
      <c r="G148" s="38">
        <v>2022.7666666666664</v>
      </c>
      <c r="H148" s="38">
        <v>1996.5333333333333</v>
      </c>
      <c r="I148" s="38">
        <v>1980.4166666666665</v>
      </c>
      <c r="J148" s="38">
        <v>2065.1166666666663</v>
      </c>
      <c r="K148" s="38">
        <v>2081.2333333333331</v>
      </c>
      <c r="L148" s="38">
        <v>2107.4666666666662</v>
      </c>
      <c r="M148" s="28">
        <v>2055</v>
      </c>
      <c r="N148" s="28">
        <v>2012.65</v>
      </c>
      <c r="O148" s="39">
        <v>2227100</v>
      </c>
      <c r="P148" s="40">
        <v>-2.1603277284159426E-2</v>
      </c>
    </row>
    <row r="149" spans="1:16" ht="12.75" customHeight="1">
      <c r="A149" s="28">
        <v>139</v>
      </c>
      <c r="B149" s="29" t="s">
        <v>49</v>
      </c>
      <c r="C149" s="30" t="s">
        <v>160</v>
      </c>
      <c r="D149" s="31">
        <v>44889</v>
      </c>
      <c r="E149" s="37">
        <v>91140.7</v>
      </c>
      <c r="F149" s="37">
        <v>91305.466666666674</v>
      </c>
      <c r="G149" s="38">
        <v>90460.083333333343</v>
      </c>
      <c r="H149" s="38">
        <v>89779.466666666674</v>
      </c>
      <c r="I149" s="38">
        <v>88934.083333333343</v>
      </c>
      <c r="J149" s="38">
        <v>91986.083333333343</v>
      </c>
      <c r="K149" s="38">
        <v>92831.466666666674</v>
      </c>
      <c r="L149" s="38">
        <v>93512.083333333343</v>
      </c>
      <c r="M149" s="28">
        <v>92150.85</v>
      </c>
      <c r="N149" s="28">
        <v>90624.85</v>
      </c>
      <c r="O149" s="39">
        <v>49860</v>
      </c>
      <c r="P149" s="40">
        <v>-8.7475149105367793E-3</v>
      </c>
    </row>
    <row r="150" spans="1:16" ht="12.75" customHeight="1">
      <c r="A150" s="28">
        <v>140</v>
      </c>
      <c r="B150" s="29" t="s">
        <v>63</v>
      </c>
      <c r="C150" s="30" t="s">
        <v>161</v>
      </c>
      <c r="D150" s="31">
        <v>44889</v>
      </c>
      <c r="E150" s="37">
        <v>1054.8499999999999</v>
      </c>
      <c r="F150" s="37">
        <v>1059.8500000000001</v>
      </c>
      <c r="G150" s="38">
        <v>1041.3000000000002</v>
      </c>
      <c r="H150" s="38">
        <v>1027.75</v>
      </c>
      <c r="I150" s="38">
        <v>1009.2</v>
      </c>
      <c r="J150" s="38">
        <v>1073.4000000000003</v>
      </c>
      <c r="K150" s="38">
        <v>1091.95</v>
      </c>
      <c r="L150" s="38">
        <v>1105.5000000000005</v>
      </c>
      <c r="M150" s="28">
        <v>1078.4000000000001</v>
      </c>
      <c r="N150" s="28">
        <v>1046.3</v>
      </c>
      <c r="O150" s="39">
        <v>7508800</v>
      </c>
      <c r="P150" s="40">
        <v>1.7128692083144256E-2</v>
      </c>
    </row>
    <row r="151" spans="1:16" ht="12.75" customHeight="1">
      <c r="A151" s="28">
        <v>141</v>
      </c>
      <c r="B151" s="29" t="s">
        <v>119</v>
      </c>
      <c r="C151" s="30" t="s">
        <v>163</v>
      </c>
      <c r="D151" s="31">
        <v>44889</v>
      </c>
      <c r="E151" s="37">
        <v>71.95</v>
      </c>
      <c r="F151" s="37">
        <v>72.133333333333326</v>
      </c>
      <c r="G151" s="38">
        <v>71.266666666666652</v>
      </c>
      <c r="H151" s="38">
        <v>70.583333333333329</v>
      </c>
      <c r="I151" s="38">
        <v>69.716666666666654</v>
      </c>
      <c r="J151" s="38">
        <v>72.816666666666649</v>
      </c>
      <c r="K151" s="38">
        <v>73.683333333333323</v>
      </c>
      <c r="L151" s="38">
        <v>74.366666666666646</v>
      </c>
      <c r="M151" s="28">
        <v>73</v>
      </c>
      <c r="N151" s="28">
        <v>71.45</v>
      </c>
      <c r="O151" s="39">
        <v>65050250</v>
      </c>
      <c r="P151" s="40">
        <v>3.4592601733872213E-3</v>
      </c>
    </row>
    <row r="152" spans="1:16" ht="12.75" customHeight="1">
      <c r="A152" s="28">
        <v>142</v>
      </c>
      <c r="B152" s="29" t="s">
        <v>44</v>
      </c>
      <c r="C152" s="30" t="s">
        <v>164</v>
      </c>
      <c r="D152" s="31">
        <v>44889</v>
      </c>
      <c r="E152" s="37">
        <v>3999.7</v>
      </c>
      <c r="F152" s="37">
        <v>4012.8166666666671</v>
      </c>
      <c r="G152" s="38">
        <v>3965.483333333334</v>
      </c>
      <c r="H152" s="38">
        <v>3931.2666666666669</v>
      </c>
      <c r="I152" s="38">
        <v>3883.9333333333338</v>
      </c>
      <c r="J152" s="38">
        <v>4047.0333333333342</v>
      </c>
      <c r="K152" s="38">
        <v>4094.3666666666672</v>
      </c>
      <c r="L152" s="38">
        <v>4128.5833333333339</v>
      </c>
      <c r="M152" s="28">
        <v>4060.15</v>
      </c>
      <c r="N152" s="28">
        <v>3978.6</v>
      </c>
      <c r="O152" s="39">
        <v>1727875</v>
      </c>
      <c r="P152" s="40">
        <v>-1.4447735317488983E-3</v>
      </c>
    </row>
    <row r="153" spans="1:16" ht="12.75" customHeight="1">
      <c r="A153" s="28">
        <v>143</v>
      </c>
      <c r="B153" s="29" t="s">
        <v>38</v>
      </c>
      <c r="C153" s="30" t="s">
        <v>165</v>
      </c>
      <c r="D153" s="31">
        <v>44889</v>
      </c>
      <c r="E153" s="37">
        <v>4553.3500000000004</v>
      </c>
      <c r="F153" s="37">
        <v>4552.1333333333341</v>
      </c>
      <c r="G153" s="38">
        <v>4512.2666666666682</v>
      </c>
      <c r="H153" s="38">
        <v>4471.1833333333343</v>
      </c>
      <c r="I153" s="38">
        <v>4431.3166666666684</v>
      </c>
      <c r="J153" s="38">
        <v>4593.2166666666681</v>
      </c>
      <c r="K153" s="38">
        <v>4633.0833333333348</v>
      </c>
      <c r="L153" s="38">
        <v>4674.1666666666679</v>
      </c>
      <c r="M153" s="28">
        <v>4592</v>
      </c>
      <c r="N153" s="28">
        <v>4511.05</v>
      </c>
      <c r="O153" s="39">
        <v>444150</v>
      </c>
      <c r="P153" s="40">
        <v>-6.6666666666666666E-2</v>
      </c>
    </row>
    <row r="154" spans="1:16" ht="12.75" customHeight="1">
      <c r="A154" s="28">
        <v>144</v>
      </c>
      <c r="B154" s="29" t="s">
        <v>56</v>
      </c>
      <c r="C154" s="30" t="s">
        <v>166</v>
      </c>
      <c r="D154" s="31">
        <v>44889</v>
      </c>
      <c r="E154" s="37">
        <v>20459.849999999999</v>
      </c>
      <c r="F154" s="37">
        <v>20497.766666666666</v>
      </c>
      <c r="G154" s="38">
        <v>20247.233333333334</v>
      </c>
      <c r="H154" s="38">
        <v>20034.616666666669</v>
      </c>
      <c r="I154" s="38">
        <v>19784.083333333336</v>
      </c>
      <c r="J154" s="38">
        <v>20710.383333333331</v>
      </c>
      <c r="K154" s="38">
        <v>20960.916666666664</v>
      </c>
      <c r="L154" s="38">
        <v>21173.533333333329</v>
      </c>
      <c r="M154" s="28">
        <v>20748.3</v>
      </c>
      <c r="N154" s="28">
        <v>20285.150000000001</v>
      </c>
      <c r="O154" s="39">
        <v>250320</v>
      </c>
      <c r="P154" s="40">
        <v>-3.1419284940411699E-2</v>
      </c>
    </row>
    <row r="155" spans="1:16" ht="12.75" customHeight="1">
      <c r="A155" s="28">
        <v>145</v>
      </c>
      <c r="B155" s="29" t="s">
        <v>119</v>
      </c>
      <c r="C155" s="30" t="s">
        <v>167</v>
      </c>
      <c r="D155" s="31">
        <v>44889</v>
      </c>
      <c r="E155" s="37">
        <v>109.65</v>
      </c>
      <c r="F155" s="37">
        <v>108.45</v>
      </c>
      <c r="G155" s="38">
        <v>106.2</v>
      </c>
      <c r="H155" s="38">
        <v>102.75</v>
      </c>
      <c r="I155" s="38">
        <v>100.5</v>
      </c>
      <c r="J155" s="38">
        <v>111.9</v>
      </c>
      <c r="K155" s="38">
        <v>114.15</v>
      </c>
      <c r="L155" s="38">
        <v>117.60000000000001</v>
      </c>
      <c r="M155" s="28">
        <v>110.7</v>
      </c>
      <c r="N155" s="28">
        <v>105</v>
      </c>
      <c r="O155" s="39">
        <v>19707800</v>
      </c>
      <c r="P155" s="40">
        <v>-6.928925619834711E-2</v>
      </c>
    </row>
    <row r="156" spans="1:16" ht="12.75" customHeight="1">
      <c r="A156" s="28">
        <v>146</v>
      </c>
      <c r="B156" s="29" t="s">
        <v>168</v>
      </c>
      <c r="C156" s="30" t="s">
        <v>169</v>
      </c>
      <c r="D156" s="31">
        <v>44889</v>
      </c>
      <c r="E156" s="37">
        <v>181.35</v>
      </c>
      <c r="F156" s="37">
        <v>181.79999999999998</v>
      </c>
      <c r="G156" s="38">
        <v>180.14999999999998</v>
      </c>
      <c r="H156" s="38">
        <v>178.95</v>
      </c>
      <c r="I156" s="38">
        <v>177.29999999999998</v>
      </c>
      <c r="J156" s="38">
        <v>182.99999999999997</v>
      </c>
      <c r="K156" s="38">
        <v>184.65</v>
      </c>
      <c r="L156" s="38">
        <v>185.84999999999997</v>
      </c>
      <c r="M156" s="28">
        <v>183.45</v>
      </c>
      <c r="N156" s="28">
        <v>180.6</v>
      </c>
      <c r="O156" s="39">
        <v>50787000</v>
      </c>
      <c r="P156" s="40">
        <v>1.5847679854064531E-2</v>
      </c>
    </row>
    <row r="157" spans="1:16" ht="12.75" customHeight="1">
      <c r="A157" s="28">
        <v>147</v>
      </c>
      <c r="B157" s="29" t="s">
        <v>96</v>
      </c>
      <c r="C157" s="30" t="s">
        <v>268</v>
      </c>
      <c r="D157" s="31">
        <v>44889</v>
      </c>
      <c r="E157" s="37">
        <v>922.25</v>
      </c>
      <c r="F157" s="37">
        <v>927.30000000000007</v>
      </c>
      <c r="G157" s="38">
        <v>910.45000000000016</v>
      </c>
      <c r="H157" s="38">
        <v>898.65000000000009</v>
      </c>
      <c r="I157" s="38">
        <v>881.80000000000018</v>
      </c>
      <c r="J157" s="38">
        <v>939.10000000000014</v>
      </c>
      <c r="K157" s="38">
        <v>955.95</v>
      </c>
      <c r="L157" s="38">
        <v>967.75000000000011</v>
      </c>
      <c r="M157" s="28">
        <v>944.15</v>
      </c>
      <c r="N157" s="28">
        <v>915.5</v>
      </c>
      <c r="O157" s="39">
        <v>6057100</v>
      </c>
      <c r="P157" s="40">
        <v>-4.8303622771707876E-3</v>
      </c>
    </row>
    <row r="158" spans="1:16" ht="12.75" customHeight="1">
      <c r="A158" s="28">
        <v>148</v>
      </c>
      <c r="B158" s="29" t="s">
        <v>86</v>
      </c>
      <c r="C158" s="30" t="s">
        <v>436</v>
      </c>
      <c r="D158" s="31">
        <v>44889</v>
      </c>
      <c r="E158" s="37">
        <v>2993.55</v>
      </c>
      <c r="F158" s="37">
        <v>2979.9</v>
      </c>
      <c r="G158" s="38">
        <v>2954.4500000000003</v>
      </c>
      <c r="H158" s="38">
        <v>2915.3500000000004</v>
      </c>
      <c r="I158" s="38">
        <v>2889.9000000000005</v>
      </c>
      <c r="J158" s="38">
        <v>3019</v>
      </c>
      <c r="K158" s="38">
        <v>3044.45</v>
      </c>
      <c r="L158" s="38">
        <v>3083.5499999999997</v>
      </c>
      <c r="M158" s="28">
        <v>3005.35</v>
      </c>
      <c r="N158" s="28">
        <v>2940.8</v>
      </c>
      <c r="O158" s="39">
        <v>607000</v>
      </c>
      <c r="P158" s="40">
        <v>1.3196964698119432E-3</v>
      </c>
    </row>
    <row r="159" spans="1:16" ht="12.75" customHeight="1">
      <c r="A159" s="28">
        <v>149</v>
      </c>
      <c r="B159" s="29" t="s">
        <v>79</v>
      </c>
      <c r="C159" s="30" t="s">
        <v>170</v>
      </c>
      <c r="D159" s="31">
        <v>44889</v>
      </c>
      <c r="E159" s="37">
        <v>137.35</v>
      </c>
      <c r="F159" s="37">
        <v>137.83333333333334</v>
      </c>
      <c r="G159" s="38">
        <v>135.66666666666669</v>
      </c>
      <c r="H159" s="38">
        <v>133.98333333333335</v>
      </c>
      <c r="I159" s="38">
        <v>131.81666666666669</v>
      </c>
      <c r="J159" s="38">
        <v>139.51666666666668</v>
      </c>
      <c r="K159" s="38">
        <v>141.68333333333337</v>
      </c>
      <c r="L159" s="38">
        <v>143.36666666666667</v>
      </c>
      <c r="M159" s="28">
        <v>140</v>
      </c>
      <c r="N159" s="28">
        <v>136.15</v>
      </c>
      <c r="O159" s="39">
        <v>43304800</v>
      </c>
      <c r="P159" s="40">
        <v>3.0980751604032998E-2</v>
      </c>
    </row>
    <row r="160" spans="1:16" ht="12.75" customHeight="1">
      <c r="A160" s="28">
        <v>150</v>
      </c>
      <c r="B160" s="29" t="s">
        <v>40</v>
      </c>
      <c r="C160" s="30" t="s">
        <v>171</v>
      </c>
      <c r="D160" s="31">
        <v>44889</v>
      </c>
      <c r="E160" s="37">
        <v>50010.1</v>
      </c>
      <c r="F160" s="37">
        <v>49771.733333333337</v>
      </c>
      <c r="G160" s="38">
        <v>49453.466666666674</v>
      </c>
      <c r="H160" s="38">
        <v>48896.833333333336</v>
      </c>
      <c r="I160" s="38">
        <v>48578.566666666673</v>
      </c>
      <c r="J160" s="38">
        <v>50328.366666666676</v>
      </c>
      <c r="K160" s="38">
        <v>50646.633333333339</v>
      </c>
      <c r="L160" s="38">
        <v>51203.266666666677</v>
      </c>
      <c r="M160" s="28">
        <v>50090</v>
      </c>
      <c r="N160" s="28">
        <v>49215.1</v>
      </c>
      <c r="O160" s="39">
        <v>108750</v>
      </c>
      <c r="P160" s="40">
        <v>2.7785653529912108E-2</v>
      </c>
    </row>
    <row r="161" spans="1:16" ht="12.75" customHeight="1">
      <c r="A161" s="28">
        <v>151</v>
      </c>
      <c r="B161" s="29" t="s">
        <v>47</v>
      </c>
      <c r="C161" s="30" t="s">
        <v>172</v>
      </c>
      <c r="D161" s="31">
        <v>44889</v>
      </c>
      <c r="E161" s="37">
        <v>839.95</v>
      </c>
      <c r="F161" s="37">
        <v>847.9</v>
      </c>
      <c r="G161" s="38">
        <v>829.8</v>
      </c>
      <c r="H161" s="38">
        <v>819.65</v>
      </c>
      <c r="I161" s="38">
        <v>801.55</v>
      </c>
      <c r="J161" s="38">
        <v>858.05</v>
      </c>
      <c r="K161" s="38">
        <v>876.15000000000009</v>
      </c>
      <c r="L161" s="38">
        <v>886.3</v>
      </c>
      <c r="M161" s="28">
        <v>866</v>
      </c>
      <c r="N161" s="28">
        <v>837.75</v>
      </c>
      <c r="O161" s="39">
        <v>5260475</v>
      </c>
      <c r="P161" s="40">
        <v>7.9565813046685637E-3</v>
      </c>
    </row>
    <row r="162" spans="1:16" ht="12.75" customHeight="1">
      <c r="A162" s="28">
        <v>152</v>
      </c>
      <c r="B162" s="29" t="s">
        <v>86</v>
      </c>
      <c r="C162" s="30" t="s">
        <v>441</v>
      </c>
      <c r="D162" s="31">
        <v>44889</v>
      </c>
      <c r="E162" s="37">
        <v>3766.25</v>
      </c>
      <c r="F162" s="37">
        <v>3765.1</v>
      </c>
      <c r="G162" s="38">
        <v>3737.2</v>
      </c>
      <c r="H162" s="38">
        <v>3708.15</v>
      </c>
      <c r="I162" s="38">
        <v>3680.25</v>
      </c>
      <c r="J162" s="38">
        <v>3794.1499999999996</v>
      </c>
      <c r="K162" s="38">
        <v>3822.05</v>
      </c>
      <c r="L162" s="38">
        <v>3851.0999999999995</v>
      </c>
      <c r="M162" s="28">
        <v>3793</v>
      </c>
      <c r="N162" s="28">
        <v>3736.05</v>
      </c>
      <c r="O162" s="39">
        <v>608350</v>
      </c>
      <c r="P162" s="40">
        <v>-2.0764587525150906E-2</v>
      </c>
    </row>
    <row r="163" spans="1:16" ht="12.75" customHeight="1">
      <c r="A163" s="28">
        <v>153</v>
      </c>
      <c r="B163" s="29" t="s">
        <v>79</v>
      </c>
      <c r="C163" s="30" t="s">
        <v>173</v>
      </c>
      <c r="D163" s="31">
        <v>44889</v>
      </c>
      <c r="E163" s="37">
        <v>212.15</v>
      </c>
      <c r="F163" s="37">
        <v>211.36666666666667</v>
      </c>
      <c r="G163" s="38">
        <v>209.93333333333334</v>
      </c>
      <c r="H163" s="38">
        <v>207.71666666666667</v>
      </c>
      <c r="I163" s="38">
        <v>206.28333333333333</v>
      </c>
      <c r="J163" s="38">
        <v>213.58333333333334</v>
      </c>
      <c r="K163" s="38">
        <v>215.01666666666668</v>
      </c>
      <c r="L163" s="38">
        <v>217.23333333333335</v>
      </c>
      <c r="M163" s="28">
        <v>212.8</v>
      </c>
      <c r="N163" s="28">
        <v>209.15</v>
      </c>
      <c r="O163" s="39">
        <v>13602000</v>
      </c>
      <c r="P163" s="40">
        <v>-1.0907504363001745E-2</v>
      </c>
    </row>
    <row r="164" spans="1:16" ht="12.75" customHeight="1">
      <c r="A164" s="28">
        <v>154</v>
      </c>
      <c r="B164" s="29" t="s">
        <v>63</v>
      </c>
      <c r="C164" s="30" t="s">
        <v>174</v>
      </c>
      <c r="D164" s="31">
        <v>44889</v>
      </c>
      <c r="E164" s="37">
        <v>115.9</v>
      </c>
      <c r="F164" s="37">
        <v>115.83333333333333</v>
      </c>
      <c r="G164" s="38">
        <v>114.81666666666666</v>
      </c>
      <c r="H164" s="38">
        <v>113.73333333333333</v>
      </c>
      <c r="I164" s="38">
        <v>112.71666666666667</v>
      </c>
      <c r="J164" s="38">
        <v>116.91666666666666</v>
      </c>
      <c r="K164" s="38">
        <v>117.93333333333334</v>
      </c>
      <c r="L164" s="38">
        <v>119.01666666666665</v>
      </c>
      <c r="M164" s="28">
        <v>116.85</v>
      </c>
      <c r="N164" s="28">
        <v>114.75</v>
      </c>
      <c r="O164" s="39">
        <v>49903800</v>
      </c>
      <c r="P164" s="40">
        <v>-1.5774027879677181E-2</v>
      </c>
    </row>
    <row r="165" spans="1:16" ht="12.75" customHeight="1">
      <c r="A165" s="28">
        <v>155</v>
      </c>
      <c r="B165" s="29" t="s">
        <v>56</v>
      </c>
      <c r="C165" s="30" t="s">
        <v>176</v>
      </c>
      <c r="D165" s="31">
        <v>44889</v>
      </c>
      <c r="E165" s="37">
        <v>2629.25</v>
      </c>
      <c r="F165" s="37">
        <v>2623.7666666666669</v>
      </c>
      <c r="G165" s="38">
        <v>2597.4833333333336</v>
      </c>
      <c r="H165" s="38">
        <v>2565.7166666666667</v>
      </c>
      <c r="I165" s="38">
        <v>2539.4333333333334</v>
      </c>
      <c r="J165" s="38">
        <v>2655.5333333333338</v>
      </c>
      <c r="K165" s="38">
        <v>2681.8166666666675</v>
      </c>
      <c r="L165" s="38">
        <v>2713.5833333333339</v>
      </c>
      <c r="M165" s="28">
        <v>2650.05</v>
      </c>
      <c r="N165" s="28">
        <v>2592</v>
      </c>
      <c r="O165" s="39">
        <v>3072750</v>
      </c>
      <c r="P165" s="40">
        <v>1.7130089374379345E-2</v>
      </c>
    </row>
    <row r="166" spans="1:16" ht="12.75" customHeight="1">
      <c r="A166" s="28">
        <v>156</v>
      </c>
      <c r="B166" s="29" t="s">
        <v>38</v>
      </c>
      <c r="C166" s="30" t="s">
        <v>177</v>
      </c>
      <c r="D166" s="31">
        <v>44889</v>
      </c>
      <c r="E166" s="37">
        <v>3269.55</v>
      </c>
      <c r="F166" s="37">
        <v>3280.5333333333333</v>
      </c>
      <c r="G166" s="38">
        <v>3236.0666666666666</v>
      </c>
      <c r="H166" s="38">
        <v>3202.5833333333335</v>
      </c>
      <c r="I166" s="38">
        <v>3158.1166666666668</v>
      </c>
      <c r="J166" s="38">
        <v>3314.0166666666664</v>
      </c>
      <c r="K166" s="38">
        <v>3358.4833333333327</v>
      </c>
      <c r="L166" s="38">
        <v>3391.9666666666662</v>
      </c>
      <c r="M166" s="28">
        <v>3325</v>
      </c>
      <c r="N166" s="28">
        <v>3247.05</v>
      </c>
      <c r="O166" s="39">
        <v>1676250</v>
      </c>
      <c r="P166" s="40">
        <v>-1.2081921320170915E-2</v>
      </c>
    </row>
    <row r="167" spans="1:16" ht="12.75" customHeight="1">
      <c r="A167" s="28">
        <v>157</v>
      </c>
      <c r="B167" s="29" t="s">
        <v>58</v>
      </c>
      <c r="C167" s="30" t="s">
        <v>178</v>
      </c>
      <c r="D167" s="31">
        <v>44889</v>
      </c>
      <c r="E167" s="37">
        <v>39.4</v>
      </c>
      <c r="F167" s="37">
        <v>39.583333333333336</v>
      </c>
      <c r="G167" s="38">
        <v>39.016666666666673</v>
      </c>
      <c r="H167" s="38">
        <v>38.63333333333334</v>
      </c>
      <c r="I167" s="38">
        <v>38.066666666666677</v>
      </c>
      <c r="J167" s="38">
        <v>39.966666666666669</v>
      </c>
      <c r="K167" s="38">
        <v>40.533333333333331</v>
      </c>
      <c r="L167" s="38">
        <v>40.916666666666664</v>
      </c>
      <c r="M167" s="28">
        <v>40.15</v>
      </c>
      <c r="N167" s="28">
        <v>39.200000000000003</v>
      </c>
      <c r="O167" s="39">
        <v>263136000</v>
      </c>
      <c r="P167" s="40">
        <v>-4.3726014652866615E-2</v>
      </c>
    </row>
    <row r="168" spans="1:16" ht="12.75" customHeight="1">
      <c r="A168" s="28">
        <v>158</v>
      </c>
      <c r="B168" s="29" t="s">
        <v>44</v>
      </c>
      <c r="C168" s="30" t="s">
        <v>270</v>
      </c>
      <c r="D168" s="31">
        <v>44889</v>
      </c>
      <c r="E168" s="37">
        <v>2811.75</v>
      </c>
      <c r="F168" s="37">
        <v>2810.1666666666665</v>
      </c>
      <c r="G168" s="38">
        <v>2779.0333333333328</v>
      </c>
      <c r="H168" s="38">
        <v>2746.3166666666662</v>
      </c>
      <c r="I168" s="38">
        <v>2715.1833333333325</v>
      </c>
      <c r="J168" s="38">
        <v>2842.8833333333332</v>
      </c>
      <c r="K168" s="38">
        <v>2874.0166666666673</v>
      </c>
      <c r="L168" s="38">
        <v>2906.7333333333336</v>
      </c>
      <c r="M168" s="28">
        <v>2841.3</v>
      </c>
      <c r="N168" s="28">
        <v>2777.45</v>
      </c>
      <c r="O168" s="39">
        <v>814800</v>
      </c>
      <c r="P168" s="40">
        <v>0.16516516516516516</v>
      </c>
    </row>
    <row r="169" spans="1:16" ht="12.75" customHeight="1">
      <c r="A169" s="28">
        <v>159</v>
      </c>
      <c r="B169" s="29" t="s">
        <v>168</v>
      </c>
      <c r="C169" s="30" t="s">
        <v>179</v>
      </c>
      <c r="D169" s="31">
        <v>44889</v>
      </c>
      <c r="E169" s="37">
        <v>232.65</v>
      </c>
      <c r="F169" s="37">
        <v>233.19999999999996</v>
      </c>
      <c r="G169" s="38">
        <v>231.64999999999992</v>
      </c>
      <c r="H169" s="38">
        <v>230.64999999999995</v>
      </c>
      <c r="I169" s="38">
        <v>229.09999999999991</v>
      </c>
      <c r="J169" s="38">
        <v>234.19999999999993</v>
      </c>
      <c r="K169" s="38">
        <v>235.74999999999994</v>
      </c>
      <c r="L169" s="38">
        <v>236.74999999999994</v>
      </c>
      <c r="M169" s="28">
        <v>234.75</v>
      </c>
      <c r="N169" s="28">
        <v>232.2</v>
      </c>
      <c r="O169" s="39">
        <v>31868100</v>
      </c>
      <c r="P169" s="40">
        <v>8.0366132723112133E-2</v>
      </c>
    </row>
    <row r="170" spans="1:16" ht="12.75" customHeight="1">
      <c r="A170" s="28">
        <v>160</v>
      </c>
      <c r="B170" s="29" t="s">
        <v>180</v>
      </c>
      <c r="C170" s="30" t="s">
        <v>181</v>
      </c>
      <c r="D170" s="31">
        <v>44889</v>
      </c>
      <c r="E170" s="37">
        <v>1772.2</v>
      </c>
      <c r="F170" s="37">
        <v>1781.45</v>
      </c>
      <c r="G170" s="38">
        <v>1753.9</v>
      </c>
      <c r="H170" s="38">
        <v>1735.6000000000001</v>
      </c>
      <c r="I170" s="38">
        <v>1708.0500000000002</v>
      </c>
      <c r="J170" s="38">
        <v>1799.75</v>
      </c>
      <c r="K170" s="38">
        <v>1827.2999999999997</v>
      </c>
      <c r="L170" s="38">
        <v>1845.6</v>
      </c>
      <c r="M170" s="28">
        <v>1809</v>
      </c>
      <c r="N170" s="28">
        <v>1763.15</v>
      </c>
      <c r="O170" s="39">
        <v>2765565</v>
      </c>
      <c r="P170" s="40">
        <v>4.2977743668457406E-2</v>
      </c>
    </row>
    <row r="171" spans="1:16" ht="12.75" customHeight="1">
      <c r="A171" s="28">
        <v>161</v>
      </c>
      <c r="B171" s="29" t="s">
        <v>44</v>
      </c>
      <c r="C171" s="30" t="s">
        <v>453</v>
      </c>
      <c r="D171" s="31">
        <v>44889</v>
      </c>
      <c r="E171" s="37">
        <v>169.7</v>
      </c>
      <c r="F171" s="37">
        <v>170.3</v>
      </c>
      <c r="G171" s="38">
        <v>167.20000000000002</v>
      </c>
      <c r="H171" s="38">
        <v>164.70000000000002</v>
      </c>
      <c r="I171" s="38">
        <v>161.60000000000002</v>
      </c>
      <c r="J171" s="38">
        <v>172.8</v>
      </c>
      <c r="K171" s="38">
        <v>175.90000000000003</v>
      </c>
      <c r="L171" s="38">
        <v>178.4</v>
      </c>
      <c r="M171" s="28">
        <v>173.4</v>
      </c>
      <c r="N171" s="28">
        <v>167.8</v>
      </c>
      <c r="O171" s="39">
        <v>11837000</v>
      </c>
      <c r="P171" s="40">
        <v>9.2730210016155085E-2</v>
      </c>
    </row>
    <row r="172" spans="1:16" ht="12.75" customHeight="1">
      <c r="A172" s="28">
        <v>162</v>
      </c>
      <c r="B172" s="29" t="s">
        <v>42</v>
      </c>
      <c r="C172" s="30" t="s">
        <v>182</v>
      </c>
      <c r="D172" s="31">
        <v>44889</v>
      </c>
      <c r="E172" s="37">
        <v>725.75</v>
      </c>
      <c r="F172" s="37">
        <v>727.85</v>
      </c>
      <c r="G172" s="38">
        <v>718.90000000000009</v>
      </c>
      <c r="H172" s="38">
        <v>712.05000000000007</v>
      </c>
      <c r="I172" s="38">
        <v>703.10000000000014</v>
      </c>
      <c r="J172" s="38">
        <v>734.7</v>
      </c>
      <c r="K172" s="38">
        <v>743.65000000000009</v>
      </c>
      <c r="L172" s="38">
        <v>750.5</v>
      </c>
      <c r="M172" s="28">
        <v>736.8</v>
      </c>
      <c r="N172" s="28">
        <v>721</v>
      </c>
      <c r="O172" s="39">
        <v>3145000</v>
      </c>
      <c r="P172" s="40">
        <v>0</v>
      </c>
    </row>
    <row r="173" spans="1:16" ht="12.75" customHeight="1">
      <c r="A173" s="28">
        <v>163</v>
      </c>
      <c r="B173" s="29" t="s">
        <v>58</v>
      </c>
      <c r="C173" s="30" t="s">
        <v>183</v>
      </c>
      <c r="D173" s="31">
        <v>44889</v>
      </c>
      <c r="E173" s="37">
        <v>134.25</v>
      </c>
      <c r="F173" s="37">
        <v>135.28333333333333</v>
      </c>
      <c r="G173" s="38">
        <v>132.66666666666666</v>
      </c>
      <c r="H173" s="38">
        <v>131.08333333333331</v>
      </c>
      <c r="I173" s="38">
        <v>128.46666666666664</v>
      </c>
      <c r="J173" s="38">
        <v>136.86666666666667</v>
      </c>
      <c r="K173" s="38">
        <v>139.48333333333335</v>
      </c>
      <c r="L173" s="38">
        <v>141.06666666666669</v>
      </c>
      <c r="M173" s="28">
        <v>137.9</v>
      </c>
      <c r="N173" s="28">
        <v>133.69999999999999</v>
      </c>
      <c r="O173" s="39">
        <v>48930000</v>
      </c>
      <c r="P173" s="40">
        <v>9.5945527700402357E-3</v>
      </c>
    </row>
    <row r="174" spans="1:16" ht="12.75" customHeight="1">
      <c r="A174" s="28">
        <v>164</v>
      </c>
      <c r="B174" s="29" t="s">
        <v>168</v>
      </c>
      <c r="C174" s="30" t="s">
        <v>184</v>
      </c>
      <c r="D174" s="31">
        <v>44889</v>
      </c>
      <c r="E174" s="37">
        <v>103.75</v>
      </c>
      <c r="F174" s="37">
        <v>103.8</v>
      </c>
      <c r="G174" s="38">
        <v>103.1</v>
      </c>
      <c r="H174" s="38">
        <v>102.45</v>
      </c>
      <c r="I174" s="38">
        <v>101.75</v>
      </c>
      <c r="J174" s="38">
        <v>104.44999999999999</v>
      </c>
      <c r="K174" s="38">
        <v>105.15</v>
      </c>
      <c r="L174" s="38">
        <v>105.79999999999998</v>
      </c>
      <c r="M174" s="28">
        <v>104.5</v>
      </c>
      <c r="N174" s="28">
        <v>103.15</v>
      </c>
      <c r="O174" s="39">
        <v>41176000</v>
      </c>
      <c r="P174" s="40">
        <v>-2.1326095385808454E-3</v>
      </c>
    </row>
    <row r="175" spans="1:16" ht="12.75" customHeight="1">
      <c r="A175" s="28">
        <v>165</v>
      </c>
      <c r="B175" s="216" t="s">
        <v>79</v>
      </c>
      <c r="C175" s="30" t="s">
        <v>185</v>
      </c>
      <c r="D175" s="31">
        <v>44889</v>
      </c>
      <c r="E175" s="37">
        <v>2554.9</v>
      </c>
      <c r="F175" s="37">
        <v>2548.1333333333332</v>
      </c>
      <c r="G175" s="38">
        <v>2533.6666666666665</v>
      </c>
      <c r="H175" s="38">
        <v>2512.4333333333334</v>
      </c>
      <c r="I175" s="38">
        <v>2497.9666666666667</v>
      </c>
      <c r="J175" s="38">
        <v>2569.3666666666663</v>
      </c>
      <c r="K175" s="38">
        <v>2583.8333333333335</v>
      </c>
      <c r="L175" s="38">
        <v>2605.0666666666662</v>
      </c>
      <c r="M175" s="28">
        <v>2562.6</v>
      </c>
      <c r="N175" s="28">
        <v>2526.9</v>
      </c>
      <c r="O175" s="39">
        <v>31485250</v>
      </c>
      <c r="P175" s="40">
        <v>-1.1785661040622081E-2</v>
      </c>
    </row>
    <row r="176" spans="1:16" ht="12.75" customHeight="1">
      <c r="A176" s="28">
        <v>166</v>
      </c>
      <c r="B176" s="29" t="s">
        <v>119</v>
      </c>
      <c r="C176" s="30" t="s">
        <v>186</v>
      </c>
      <c r="D176" s="31">
        <v>44889</v>
      </c>
      <c r="E176" s="37">
        <v>80.650000000000006</v>
      </c>
      <c r="F176" s="37">
        <v>80.88333333333334</v>
      </c>
      <c r="G176" s="38">
        <v>79.916666666666686</v>
      </c>
      <c r="H176" s="38">
        <v>79.183333333333351</v>
      </c>
      <c r="I176" s="38">
        <v>78.216666666666697</v>
      </c>
      <c r="J176" s="38">
        <v>81.616666666666674</v>
      </c>
      <c r="K176" s="38">
        <v>82.583333333333343</v>
      </c>
      <c r="L176" s="38">
        <v>83.316666666666663</v>
      </c>
      <c r="M176" s="28">
        <v>81.849999999999994</v>
      </c>
      <c r="N176" s="28">
        <v>80.150000000000006</v>
      </c>
      <c r="O176" s="39">
        <v>94298000</v>
      </c>
      <c r="P176" s="40">
        <v>-1.9897127616789788E-3</v>
      </c>
    </row>
    <row r="177" spans="1:16" ht="12.75" customHeight="1">
      <c r="A177" s="28">
        <v>167</v>
      </c>
      <c r="B177" s="29" t="s">
        <v>58</v>
      </c>
      <c r="C177" s="30" t="s">
        <v>273</v>
      </c>
      <c r="D177" s="31">
        <v>44889</v>
      </c>
      <c r="E177" s="37">
        <v>839.05</v>
      </c>
      <c r="F177" s="37">
        <v>834.91666666666663</v>
      </c>
      <c r="G177" s="38">
        <v>826.13333333333321</v>
      </c>
      <c r="H177" s="38">
        <v>813.21666666666658</v>
      </c>
      <c r="I177" s="38">
        <v>804.43333333333317</v>
      </c>
      <c r="J177" s="38">
        <v>847.83333333333326</v>
      </c>
      <c r="K177" s="38">
        <v>856.61666666666679</v>
      </c>
      <c r="L177" s="38">
        <v>869.5333333333333</v>
      </c>
      <c r="M177" s="28">
        <v>843.7</v>
      </c>
      <c r="N177" s="28">
        <v>822</v>
      </c>
      <c r="O177" s="39">
        <v>5796000</v>
      </c>
      <c r="P177" s="40">
        <v>-4.5831687080205449E-2</v>
      </c>
    </row>
    <row r="178" spans="1:16" ht="12.75" customHeight="1">
      <c r="A178" s="28">
        <v>168</v>
      </c>
      <c r="B178" s="29" t="s">
        <v>63</v>
      </c>
      <c r="C178" s="30" t="s">
        <v>187</v>
      </c>
      <c r="D178" s="31">
        <v>44889</v>
      </c>
      <c r="E178" s="37">
        <v>1277.45</v>
      </c>
      <c r="F178" s="37">
        <v>1275.6166666666666</v>
      </c>
      <c r="G178" s="38">
        <v>1268.2333333333331</v>
      </c>
      <c r="H178" s="38">
        <v>1259.0166666666667</v>
      </c>
      <c r="I178" s="38">
        <v>1251.6333333333332</v>
      </c>
      <c r="J178" s="38">
        <v>1284.833333333333</v>
      </c>
      <c r="K178" s="38">
        <v>1292.2166666666667</v>
      </c>
      <c r="L178" s="38">
        <v>1301.4333333333329</v>
      </c>
      <c r="M178" s="28">
        <v>1283</v>
      </c>
      <c r="N178" s="28">
        <v>1266.4000000000001</v>
      </c>
      <c r="O178" s="39">
        <v>5400750</v>
      </c>
      <c r="P178" s="40">
        <v>1.8528995756718528E-2</v>
      </c>
    </row>
    <row r="179" spans="1:16" ht="12.75" customHeight="1">
      <c r="A179" s="28">
        <v>169</v>
      </c>
      <c r="B179" s="29" t="s">
        <v>58</v>
      </c>
      <c r="C179" s="30" t="s">
        <v>188</v>
      </c>
      <c r="D179" s="31">
        <v>44889</v>
      </c>
      <c r="E179" s="37">
        <v>576.35</v>
      </c>
      <c r="F179" s="37">
        <v>576.7833333333333</v>
      </c>
      <c r="G179" s="38">
        <v>571.41666666666663</v>
      </c>
      <c r="H179" s="38">
        <v>566.48333333333335</v>
      </c>
      <c r="I179" s="38">
        <v>561.11666666666667</v>
      </c>
      <c r="J179" s="38">
        <v>581.71666666666658</v>
      </c>
      <c r="K179" s="38">
        <v>587.08333333333337</v>
      </c>
      <c r="L179" s="38">
        <v>592.01666666666654</v>
      </c>
      <c r="M179" s="28">
        <v>582.15</v>
      </c>
      <c r="N179" s="28">
        <v>571.85</v>
      </c>
      <c r="O179" s="39">
        <v>62698500</v>
      </c>
      <c r="P179" s="40">
        <v>8.7848437311451675E-3</v>
      </c>
    </row>
    <row r="180" spans="1:16" ht="12.75" customHeight="1">
      <c r="A180" s="28">
        <v>170</v>
      </c>
      <c r="B180" s="29" t="s">
        <v>42</v>
      </c>
      <c r="C180" s="30" t="s">
        <v>189</v>
      </c>
      <c r="D180" s="31">
        <v>44889</v>
      </c>
      <c r="E180" s="37">
        <v>22325.75</v>
      </c>
      <c r="F180" s="37">
        <v>22490.850000000002</v>
      </c>
      <c r="G180" s="38">
        <v>22106.700000000004</v>
      </c>
      <c r="H180" s="38">
        <v>21887.65</v>
      </c>
      <c r="I180" s="38">
        <v>21503.500000000004</v>
      </c>
      <c r="J180" s="38">
        <v>22709.900000000005</v>
      </c>
      <c r="K180" s="38">
        <v>23094.050000000007</v>
      </c>
      <c r="L180" s="38">
        <v>23313.100000000006</v>
      </c>
      <c r="M180" s="28">
        <v>22875</v>
      </c>
      <c r="N180" s="28">
        <v>22271.8</v>
      </c>
      <c r="O180" s="39">
        <v>263350</v>
      </c>
      <c r="P180" s="40">
        <v>-6.6134751773049644E-2</v>
      </c>
    </row>
    <row r="181" spans="1:16" ht="12.75" customHeight="1">
      <c r="A181" s="28">
        <v>171</v>
      </c>
      <c r="B181" s="29" t="s">
        <v>70</v>
      </c>
      <c r="C181" s="30" t="s">
        <v>190</v>
      </c>
      <c r="D181" s="31">
        <v>44889</v>
      </c>
      <c r="E181" s="37">
        <v>2924.5</v>
      </c>
      <c r="F181" s="37">
        <v>2932.3666666666668</v>
      </c>
      <c r="G181" s="38">
        <v>2902.2333333333336</v>
      </c>
      <c r="H181" s="38">
        <v>2879.9666666666667</v>
      </c>
      <c r="I181" s="38">
        <v>2849.8333333333335</v>
      </c>
      <c r="J181" s="38">
        <v>2954.6333333333337</v>
      </c>
      <c r="K181" s="38">
        <v>2984.7666666666669</v>
      </c>
      <c r="L181" s="38">
        <v>3007.0333333333338</v>
      </c>
      <c r="M181" s="28">
        <v>2962.5</v>
      </c>
      <c r="N181" s="28">
        <v>2910.1</v>
      </c>
      <c r="O181" s="39">
        <v>1514975</v>
      </c>
      <c r="P181" s="40">
        <v>-1.9052706552706553E-2</v>
      </c>
    </row>
    <row r="182" spans="1:16" ht="12.75" customHeight="1">
      <c r="A182" s="28">
        <v>172</v>
      </c>
      <c r="B182" s="29" t="s">
        <v>40</v>
      </c>
      <c r="C182" s="30" t="s">
        <v>191</v>
      </c>
      <c r="D182" s="31">
        <v>44889</v>
      </c>
      <c r="E182" s="37">
        <v>2556.1999999999998</v>
      </c>
      <c r="F182" s="37">
        <v>2577.4166666666665</v>
      </c>
      <c r="G182" s="38">
        <v>2518.8833333333332</v>
      </c>
      <c r="H182" s="38">
        <v>2481.5666666666666</v>
      </c>
      <c r="I182" s="38">
        <v>2423.0333333333333</v>
      </c>
      <c r="J182" s="38">
        <v>2614.7333333333331</v>
      </c>
      <c r="K182" s="38">
        <v>2673.2666666666669</v>
      </c>
      <c r="L182" s="38">
        <v>2710.583333333333</v>
      </c>
      <c r="M182" s="28">
        <v>2635.95</v>
      </c>
      <c r="N182" s="28">
        <v>2540.1</v>
      </c>
      <c r="O182" s="39">
        <v>3854250</v>
      </c>
      <c r="P182" s="40">
        <v>5.7625025725457912E-2</v>
      </c>
    </row>
    <row r="183" spans="1:16" ht="12.75" customHeight="1">
      <c r="A183" s="28">
        <v>173</v>
      </c>
      <c r="B183" s="29" t="s">
        <v>63</v>
      </c>
      <c r="C183" s="30" t="s">
        <v>192</v>
      </c>
      <c r="D183" s="31">
        <v>44889</v>
      </c>
      <c r="E183" s="37">
        <v>1205.95</v>
      </c>
      <c r="F183" s="37">
        <v>1208.0500000000002</v>
      </c>
      <c r="G183" s="38">
        <v>1194.4500000000003</v>
      </c>
      <c r="H183" s="38">
        <v>1182.95</v>
      </c>
      <c r="I183" s="38">
        <v>1169.3500000000001</v>
      </c>
      <c r="J183" s="38">
        <v>1219.5500000000004</v>
      </c>
      <c r="K183" s="38">
        <v>1233.1500000000003</v>
      </c>
      <c r="L183" s="38">
        <v>1244.6500000000005</v>
      </c>
      <c r="M183" s="28">
        <v>1221.6500000000001</v>
      </c>
      <c r="N183" s="28">
        <v>1196.55</v>
      </c>
      <c r="O183" s="39">
        <v>3754200</v>
      </c>
      <c r="P183" s="40">
        <v>9.5984642457206846E-4</v>
      </c>
    </row>
    <row r="184" spans="1:16" ht="12.75" customHeight="1">
      <c r="A184" s="28">
        <v>174</v>
      </c>
      <c r="B184" s="29" t="s">
        <v>47</v>
      </c>
      <c r="C184" s="30" t="s">
        <v>193</v>
      </c>
      <c r="D184" s="31">
        <v>44889</v>
      </c>
      <c r="E184" s="37">
        <v>1058.5</v>
      </c>
      <c r="F184" s="37">
        <v>1057.6333333333332</v>
      </c>
      <c r="G184" s="38">
        <v>1038.6666666666665</v>
      </c>
      <c r="H184" s="38">
        <v>1018.8333333333333</v>
      </c>
      <c r="I184" s="38">
        <v>999.86666666666656</v>
      </c>
      <c r="J184" s="38">
        <v>1077.4666666666665</v>
      </c>
      <c r="K184" s="38">
        <v>1096.4333333333332</v>
      </c>
      <c r="L184" s="38">
        <v>1116.2666666666664</v>
      </c>
      <c r="M184" s="28">
        <v>1076.5999999999999</v>
      </c>
      <c r="N184" s="28">
        <v>1037.8</v>
      </c>
      <c r="O184" s="39">
        <v>20059200</v>
      </c>
      <c r="P184" s="40">
        <v>1.1900137716727285E-2</v>
      </c>
    </row>
    <row r="185" spans="1:16" ht="12.75" customHeight="1">
      <c r="A185" s="28">
        <v>175</v>
      </c>
      <c r="B185" s="29" t="s">
        <v>180</v>
      </c>
      <c r="C185" s="30" t="s">
        <v>194</v>
      </c>
      <c r="D185" s="31">
        <v>44889</v>
      </c>
      <c r="E185" s="37">
        <v>541.25</v>
      </c>
      <c r="F185" s="37">
        <v>537.20000000000005</v>
      </c>
      <c r="G185" s="38">
        <v>527.25000000000011</v>
      </c>
      <c r="H185" s="38">
        <v>513.25000000000011</v>
      </c>
      <c r="I185" s="38">
        <v>503.30000000000018</v>
      </c>
      <c r="J185" s="38">
        <v>551.20000000000005</v>
      </c>
      <c r="K185" s="38">
        <v>561.14999999999986</v>
      </c>
      <c r="L185" s="38">
        <v>575.15</v>
      </c>
      <c r="M185" s="28">
        <v>547.15</v>
      </c>
      <c r="N185" s="28">
        <v>523.20000000000005</v>
      </c>
      <c r="O185" s="39">
        <v>9168000</v>
      </c>
      <c r="P185" s="40">
        <v>-3.7328713183178451E-2</v>
      </c>
    </row>
    <row r="186" spans="1:16" ht="12.75" customHeight="1">
      <c r="A186" s="28">
        <v>176</v>
      </c>
      <c r="B186" s="29" t="s">
        <v>47</v>
      </c>
      <c r="C186" s="30" t="s">
        <v>275</v>
      </c>
      <c r="D186" s="31">
        <v>44889</v>
      </c>
      <c r="E186" s="37">
        <v>644.6</v>
      </c>
      <c r="F186" s="37">
        <v>639.69999999999993</v>
      </c>
      <c r="G186" s="38">
        <v>632.24999999999989</v>
      </c>
      <c r="H186" s="38">
        <v>619.9</v>
      </c>
      <c r="I186" s="38">
        <v>612.44999999999993</v>
      </c>
      <c r="J186" s="38">
        <v>652.04999999999984</v>
      </c>
      <c r="K186" s="38">
        <v>659.49999999999989</v>
      </c>
      <c r="L186" s="38">
        <v>671.8499999999998</v>
      </c>
      <c r="M186" s="28">
        <v>647.15</v>
      </c>
      <c r="N186" s="28">
        <v>627.35</v>
      </c>
      <c r="O186" s="39">
        <v>2274000</v>
      </c>
      <c r="P186" s="40">
        <v>3.0825022665457842E-2</v>
      </c>
    </row>
    <row r="187" spans="1:16" ht="12.75" customHeight="1">
      <c r="A187" s="28">
        <v>177</v>
      </c>
      <c r="B187" s="29" t="s">
        <v>38</v>
      </c>
      <c r="C187" s="30" t="s">
        <v>195</v>
      </c>
      <c r="D187" s="31">
        <v>44889</v>
      </c>
      <c r="E187" s="37">
        <v>1138.5</v>
      </c>
      <c r="F187" s="37">
        <v>1146.2333333333333</v>
      </c>
      <c r="G187" s="38">
        <v>1128.4666666666667</v>
      </c>
      <c r="H187" s="38">
        <v>1118.4333333333334</v>
      </c>
      <c r="I187" s="38">
        <v>1100.6666666666667</v>
      </c>
      <c r="J187" s="38">
        <v>1156.2666666666667</v>
      </c>
      <c r="K187" s="38">
        <v>1174.0333333333335</v>
      </c>
      <c r="L187" s="38">
        <v>1184.0666666666666</v>
      </c>
      <c r="M187" s="28">
        <v>1164</v>
      </c>
      <c r="N187" s="28">
        <v>1136.2</v>
      </c>
      <c r="O187" s="39">
        <v>7528500</v>
      </c>
      <c r="P187" s="40">
        <v>1.7296128639956759E-2</v>
      </c>
    </row>
    <row r="188" spans="1:16" ht="12.75" customHeight="1">
      <c r="A188" s="28">
        <v>178</v>
      </c>
      <c r="B188" s="29" t="s">
        <v>74</v>
      </c>
      <c r="C188" s="30" t="s">
        <v>491</v>
      </c>
      <c r="D188" s="31">
        <v>44889</v>
      </c>
      <c r="E188" s="37">
        <v>1273.1500000000001</v>
      </c>
      <c r="F188" s="37">
        <v>1277.3666666666668</v>
      </c>
      <c r="G188" s="38">
        <v>1260.7833333333335</v>
      </c>
      <c r="H188" s="38">
        <v>1248.4166666666667</v>
      </c>
      <c r="I188" s="38">
        <v>1231.8333333333335</v>
      </c>
      <c r="J188" s="38">
        <v>1289.7333333333336</v>
      </c>
      <c r="K188" s="38">
        <v>1306.3166666666666</v>
      </c>
      <c r="L188" s="38">
        <v>1318.6833333333336</v>
      </c>
      <c r="M188" s="28">
        <v>1293.95</v>
      </c>
      <c r="N188" s="28">
        <v>1265</v>
      </c>
      <c r="O188" s="39">
        <v>2696500</v>
      </c>
      <c r="P188" s="40">
        <v>-2.3714699493120928E-2</v>
      </c>
    </row>
    <row r="189" spans="1:16" ht="12.75" customHeight="1">
      <c r="A189" s="28">
        <v>179</v>
      </c>
      <c r="B189" s="29" t="s">
        <v>56</v>
      </c>
      <c r="C189" s="30" t="s">
        <v>196</v>
      </c>
      <c r="D189" s="31">
        <v>44889</v>
      </c>
      <c r="E189" s="37">
        <v>772.8</v>
      </c>
      <c r="F189" s="37">
        <v>774.63333333333333</v>
      </c>
      <c r="G189" s="38">
        <v>767.56666666666661</v>
      </c>
      <c r="H189" s="38">
        <v>762.33333333333326</v>
      </c>
      <c r="I189" s="38">
        <v>755.26666666666654</v>
      </c>
      <c r="J189" s="38">
        <v>779.86666666666667</v>
      </c>
      <c r="K189" s="38">
        <v>786.93333333333351</v>
      </c>
      <c r="L189" s="38">
        <v>792.16666666666674</v>
      </c>
      <c r="M189" s="28">
        <v>781.7</v>
      </c>
      <c r="N189" s="28">
        <v>769.4</v>
      </c>
      <c r="O189" s="39">
        <v>9234000</v>
      </c>
      <c r="P189" s="40">
        <v>1.876675603217158E-2</v>
      </c>
    </row>
    <row r="190" spans="1:16" ht="12.75" customHeight="1">
      <c r="A190" s="28">
        <v>180</v>
      </c>
      <c r="B190" s="29" t="s">
        <v>49</v>
      </c>
      <c r="C190" s="30" t="s">
        <v>197</v>
      </c>
      <c r="D190" s="31">
        <v>44889</v>
      </c>
      <c r="E190" s="37">
        <v>423.45</v>
      </c>
      <c r="F190" s="37">
        <v>423.7833333333333</v>
      </c>
      <c r="G190" s="38">
        <v>420.71666666666658</v>
      </c>
      <c r="H190" s="38">
        <v>417.98333333333329</v>
      </c>
      <c r="I190" s="38">
        <v>414.91666666666657</v>
      </c>
      <c r="J190" s="38">
        <v>426.51666666666659</v>
      </c>
      <c r="K190" s="38">
        <v>429.58333333333331</v>
      </c>
      <c r="L190" s="38">
        <v>432.31666666666661</v>
      </c>
      <c r="M190" s="28">
        <v>426.85</v>
      </c>
      <c r="N190" s="28">
        <v>421.05</v>
      </c>
      <c r="O190" s="39">
        <v>64803300</v>
      </c>
      <c r="P190" s="40">
        <v>-4.1116687049297856E-2</v>
      </c>
    </row>
    <row r="191" spans="1:16" ht="12.75" customHeight="1">
      <c r="A191" s="28">
        <v>181</v>
      </c>
      <c r="B191" s="29" t="s">
        <v>168</v>
      </c>
      <c r="C191" s="30" t="s">
        <v>198</v>
      </c>
      <c r="D191" s="31">
        <v>44889</v>
      </c>
      <c r="E191" s="37">
        <v>230.05</v>
      </c>
      <c r="F191" s="37">
        <v>230.70000000000002</v>
      </c>
      <c r="G191" s="38">
        <v>228.15000000000003</v>
      </c>
      <c r="H191" s="38">
        <v>226.25000000000003</v>
      </c>
      <c r="I191" s="38">
        <v>223.70000000000005</v>
      </c>
      <c r="J191" s="38">
        <v>232.60000000000002</v>
      </c>
      <c r="K191" s="38">
        <v>235.15000000000003</v>
      </c>
      <c r="L191" s="38">
        <v>237.05</v>
      </c>
      <c r="M191" s="28">
        <v>233.25</v>
      </c>
      <c r="N191" s="28">
        <v>228.8</v>
      </c>
      <c r="O191" s="39">
        <v>98091000</v>
      </c>
      <c r="P191" s="40">
        <v>1.014875573474211E-2</v>
      </c>
    </row>
    <row r="192" spans="1:16" ht="12.75" customHeight="1">
      <c r="A192" s="28">
        <v>182</v>
      </c>
      <c r="B192" s="29" t="s">
        <v>119</v>
      </c>
      <c r="C192" s="30" t="s">
        <v>199</v>
      </c>
      <c r="D192" s="31">
        <v>44889</v>
      </c>
      <c r="E192" s="37">
        <v>101.85</v>
      </c>
      <c r="F192" s="37">
        <v>102.21666666666665</v>
      </c>
      <c r="G192" s="38">
        <v>100.93333333333331</v>
      </c>
      <c r="H192" s="38">
        <v>100.01666666666665</v>
      </c>
      <c r="I192" s="38">
        <v>98.733333333333306</v>
      </c>
      <c r="J192" s="38">
        <v>103.13333333333331</v>
      </c>
      <c r="K192" s="38">
        <v>104.41666666666664</v>
      </c>
      <c r="L192" s="38">
        <v>105.33333333333331</v>
      </c>
      <c r="M192" s="28">
        <v>103.5</v>
      </c>
      <c r="N192" s="28">
        <v>101.3</v>
      </c>
      <c r="O192" s="39">
        <v>203930000</v>
      </c>
      <c r="P192" s="40">
        <v>-1.1518070829167802E-2</v>
      </c>
    </row>
    <row r="193" spans="1:16" ht="12.75" customHeight="1">
      <c r="A193" s="28">
        <v>183</v>
      </c>
      <c r="B193" s="29" t="s">
        <v>86</v>
      </c>
      <c r="C193" s="30" t="s">
        <v>200</v>
      </c>
      <c r="D193" s="31">
        <v>44889</v>
      </c>
      <c r="E193" s="37">
        <v>3253.6</v>
      </c>
      <c r="F193" s="37">
        <v>3254.7999999999997</v>
      </c>
      <c r="G193" s="38">
        <v>3232.9499999999994</v>
      </c>
      <c r="H193" s="38">
        <v>3212.2999999999997</v>
      </c>
      <c r="I193" s="38">
        <v>3190.4499999999994</v>
      </c>
      <c r="J193" s="38">
        <v>3275.4499999999994</v>
      </c>
      <c r="K193" s="38">
        <v>3297.2999999999997</v>
      </c>
      <c r="L193" s="38">
        <v>3317.9499999999994</v>
      </c>
      <c r="M193" s="28">
        <v>3276.65</v>
      </c>
      <c r="N193" s="28">
        <v>3234.15</v>
      </c>
      <c r="O193" s="39">
        <v>10501600</v>
      </c>
      <c r="P193" s="40">
        <v>-1.4577341547065531E-2</v>
      </c>
    </row>
    <row r="194" spans="1:16" ht="12.75" customHeight="1">
      <c r="A194" s="28">
        <v>184</v>
      </c>
      <c r="B194" s="29" t="s">
        <v>86</v>
      </c>
      <c r="C194" s="30" t="s">
        <v>201</v>
      </c>
      <c r="D194" s="31">
        <v>44889</v>
      </c>
      <c r="E194" s="37">
        <v>1068.5</v>
      </c>
      <c r="F194" s="37">
        <v>1069.6000000000001</v>
      </c>
      <c r="G194" s="38">
        <v>1051.9000000000003</v>
      </c>
      <c r="H194" s="38">
        <v>1035.3000000000002</v>
      </c>
      <c r="I194" s="38">
        <v>1017.6000000000004</v>
      </c>
      <c r="J194" s="38">
        <v>1086.2000000000003</v>
      </c>
      <c r="K194" s="38">
        <v>1103.9000000000001</v>
      </c>
      <c r="L194" s="38">
        <v>1120.5000000000002</v>
      </c>
      <c r="M194" s="28">
        <v>1087.3</v>
      </c>
      <c r="N194" s="28">
        <v>1053</v>
      </c>
      <c r="O194" s="39">
        <v>13044000</v>
      </c>
      <c r="P194" s="40">
        <v>-4.0218974879696258E-2</v>
      </c>
    </row>
    <row r="195" spans="1:16" ht="12.75" customHeight="1">
      <c r="A195" s="28">
        <v>185</v>
      </c>
      <c r="B195" s="29" t="s">
        <v>56</v>
      </c>
      <c r="C195" s="30" t="s">
        <v>202</v>
      </c>
      <c r="D195" s="31">
        <v>44889</v>
      </c>
      <c r="E195" s="37">
        <v>2747.3</v>
      </c>
      <c r="F195" s="37">
        <v>2743.0333333333333</v>
      </c>
      <c r="G195" s="38">
        <v>2722.2666666666664</v>
      </c>
      <c r="H195" s="38">
        <v>2697.2333333333331</v>
      </c>
      <c r="I195" s="38">
        <v>2676.4666666666662</v>
      </c>
      <c r="J195" s="38">
        <v>2768.0666666666666</v>
      </c>
      <c r="K195" s="38">
        <v>2788.8333333333339</v>
      </c>
      <c r="L195" s="38">
        <v>2813.8666666666668</v>
      </c>
      <c r="M195" s="28">
        <v>2763.8</v>
      </c>
      <c r="N195" s="28">
        <v>2718</v>
      </c>
      <c r="O195" s="39">
        <v>5924250</v>
      </c>
      <c r="P195" s="40">
        <v>0.14694351677072745</v>
      </c>
    </row>
    <row r="196" spans="1:16" ht="12.75" customHeight="1">
      <c r="A196" s="28">
        <v>186</v>
      </c>
      <c r="B196" s="29" t="s">
        <v>47</v>
      </c>
      <c r="C196" s="30" t="s">
        <v>203</v>
      </c>
      <c r="D196" s="31">
        <v>44889</v>
      </c>
      <c r="E196" s="37">
        <v>1700.95</v>
      </c>
      <c r="F196" s="37">
        <v>1698.8333333333333</v>
      </c>
      <c r="G196" s="38">
        <v>1684.1166666666666</v>
      </c>
      <c r="H196" s="38">
        <v>1667.2833333333333</v>
      </c>
      <c r="I196" s="38">
        <v>1652.5666666666666</v>
      </c>
      <c r="J196" s="38">
        <v>1715.6666666666665</v>
      </c>
      <c r="K196" s="38">
        <v>1730.3833333333332</v>
      </c>
      <c r="L196" s="38">
        <v>1747.2166666666665</v>
      </c>
      <c r="M196" s="28">
        <v>1713.55</v>
      </c>
      <c r="N196" s="28">
        <v>1682</v>
      </c>
      <c r="O196" s="39">
        <v>1792000</v>
      </c>
      <c r="P196" s="40">
        <v>-4.1678243956654627E-3</v>
      </c>
    </row>
    <row r="197" spans="1:16" ht="12.75" customHeight="1">
      <c r="A197" s="28">
        <v>187</v>
      </c>
      <c r="B197" s="29" t="s">
        <v>168</v>
      </c>
      <c r="C197" s="30" t="s">
        <v>204</v>
      </c>
      <c r="D197" s="31">
        <v>44889</v>
      </c>
      <c r="E197" s="37">
        <v>509.65</v>
      </c>
      <c r="F197" s="37">
        <v>514.19999999999993</v>
      </c>
      <c r="G197" s="38">
        <v>503.49999999999989</v>
      </c>
      <c r="H197" s="38">
        <v>497.34999999999997</v>
      </c>
      <c r="I197" s="38">
        <v>486.64999999999992</v>
      </c>
      <c r="J197" s="38">
        <v>520.34999999999991</v>
      </c>
      <c r="K197" s="38">
        <v>531.04999999999995</v>
      </c>
      <c r="L197" s="38">
        <v>537.19999999999982</v>
      </c>
      <c r="M197" s="28">
        <v>524.9</v>
      </c>
      <c r="N197" s="28">
        <v>508.05</v>
      </c>
      <c r="O197" s="39">
        <v>4035000</v>
      </c>
      <c r="P197" s="40">
        <v>2.8680688336520075E-2</v>
      </c>
    </row>
    <row r="198" spans="1:16" ht="12.75" customHeight="1">
      <c r="A198" s="28">
        <v>188</v>
      </c>
      <c r="B198" s="29" t="s">
        <v>44</v>
      </c>
      <c r="C198" s="30" t="s">
        <v>205</v>
      </c>
      <c r="D198" s="31">
        <v>44889</v>
      </c>
      <c r="E198" s="37">
        <v>1537.15</v>
      </c>
      <c r="F198" s="37">
        <v>1544.6666666666667</v>
      </c>
      <c r="G198" s="38">
        <v>1520.3833333333334</v>
      </c>
      <c r="H198" s="38">
        <v>1503.6166666666668</v>
      </c>
      <c r="I198" s="38">
        <v>1479.3333333333335</v>
      </c>
      <c r="J198" s="38">
        <v>1561.4333333333334</v>
      </c>
      <c r="K198" s="38">
        <v>1585.7166666666667</v>
      </c>
      <c r="L198" s="38">
        <v>1602.4833333333333</v>
      </c>
      <c r="M198" s="28">
        <v>1568.95</v>
      </c>
      <c r="N198" s="28">
        <v>1527.9</v>
      </c>
      <c r="O198" s="39">
        <v>4210475</v>
      </c>
      <c r="P198" s="40">
        <v>-1.1741579626804366E-2</v>
      </c>
    </row>
    <row r="199" spans="1:16" ht="12.75" customHeight="1">
      <c r="A199" s="28">
        <v>189</v>
      </c>
      <c r="B199" s="29" t="s">
        <v>49</v>
      </c>
      <c r="C199" s="30" t="s">
        <v>206</v>
      </c>
      <c r="D199" s="31">
        <v>44889</v>
      </c>
      <c r="E199" s="37">
        <v>1120.9000000000001</v>
      </c>
      <c r="F199" s="37">
        <v>1127.25</v>
      </c>
      <c r="G199" s="38">
        <v>1111.25</v>
      </c>
      <c r="H199" s="38">
        <v>1101.5999999999999</v>
      </c>
      <c r="I199" s="38">
        <v>1085.5999999999999</v>
      </c>
      <c r="J199" s="38">
        <v>1136.9000000000001</v>
      </c>
      <c r="K199" s="38">
        <v>1152.9000000000001</v>
      </c>
      <c r="L199" s="38">
        <v>1162.5500000000002</v>
      </c>
      <c r="M199" s="28">
        <v>1143.25</v>
      </c>
      <c r="N199" s="28">
        <v>1117.5999999999999</v>
      </c>
      <c r="O199" s="39">
        <v>5407500</v>
      </c>
      <c r="P199" s="40">
        <v>-1.7800381436745075E-2</v>
      </c>
    </row>
    <row r="200" spans="1:16" ht="12.75" customHeight="1">
      <c r="A200" s="28">
        <v>190</v>
      </c>
      <c r="B200" s="29" t="s">
        <v>56</v>
      </c>
      <c r="C200" s="30" t="s">
        <v>207</v>
      </c>
      <c r="D200" s="31">
        <v>44889</v>
      </c>
      <c r="E200" s="37">
        <v>1680.65</v>
      </c>
      <c r="F200" s="37">
        <v>1686.9833333333333</v>
      </c>
      <c r="G200" s="38">
        <v>1668.6666666666667</v>
      </c>
      <c r="H200" s="38">
        <v>1656.6833333333334</v>
      </c>
      <c r="I200" s="38">
        <v>1638.3666666666668</v>
      </c>
      <c r="J200" s="38">
        <v>1698.9666666666667</v>
      </c>
      <c r="K200" s="38">
        <v>1717.2833333333333</v>
      </c>
      <c r="L200" s="38">
        <v>1729.2666666666667</v>
      </c>
      <c r="M200" s="28">
        <v>1705.3</v>
      </c>
      <c r="N200" s="28">
        <v>1675</v>
      </c>
      <c r="O200" s="39">
        <v>996400</v>
      </c>
      <c r="P200" s="40">
        <v>-4.3964828137490006E-3</v>
      </c>
    </row>
    <row r="201" spans="1:16" ht="12.75" customHeight="1">
      <c r="A201" s="28">
        <v>191</v>
      </c>
      <c r="B201" s="29" t="s">
        <v>42</v>
      </c>
      <c r="C201" s="30" t="s">
        <v>208</v>
      </c>
      <c r="D201" s="31">
        <v>44889</v>
      </c>
      <c r="E201" s="37">
        <v>6805.25</v>
      </c>
      <c r="F201" s="37">
        <v>6821.75</v>
      </c>
      <c r="G201" s="38">
        <v>6733.65</v>
      </c>
      <c r="H201" s="38">
        <v>6662.0499999999993</v>
      </c>
      <c r="I201" s="38">
        <v>6573.9499999999989</v>
      </c>
      <c r="J201" s="38">
        <v>6893.35</v>
      </c>
      <c r="K201" s="38">
        <v>6981.4500000000007</v>
      </c>
      <c r="L201" s="38">
        <v>7053.0500000000011</v>
      </c>
      <c r="M201" s="28">
        <v>6909.85</v>
      </c>
      <c r="N201" s="28">
        <v>6750.15</v>
      </c>
      <c r="O201" s="39">
        <v>2019000</v>
      </c>
      <c r="P201" s="40">
        <v>-2.1991862042239876E-2</v>
      </c>
    </row>
    <row r="202" spans="1:16" ht="12.75" customHeight="1">
      <c r="A202" s="28">
        <v>192</v>
      </c>
      <c r="B202" s="29" t="s">
        <v>38</v>
      </c>
      <c r="C202" s="30" t="s">
        <v>209</v>
      </c>
      <c r="D202" s="31">
        <v>44889</v>
      </c>
      <c r="E202" s="37">
        <v>722.05</v>
      </c>
      <c r="F202" s="37">
        <v>723.68333333333328</v>
      </c>
      <c r="G202" s="38">
        <v>716.46666666666658</v>
      </c>
      <c r="H202" s="38">
        <v>710.88333333333333</v>
      </c>
      <c r="I202" s="38">
        <v>703.66666666666663</v>
      </c>
      <c r="J202" s="38">
        <v>729.26666666666654</v>
      </c>
      <c r="K202" s="38">
        <v>736.48333333333323</v>
      </c>
      <c r="L202" s="38">
        <v>742.06666666666649</v>
      </c>
      <c r="M202" s="28">
        <v>730.9</v>
      </c>
      <c r="N202" s="28">
        <v>718.1</v>
      </c>
      <c r="O202" s="39">
        <v>24672700</v>
      </c>
      <c r="P202" s="40">
        <v>-7.2187058638907781E-3</v>
      </c>
    </row>
    <row r="203" spans="1:16" ht="12.75" customHeight="1">
      <c r="A203" s="28">
        <v>193</v>
      </c>
      <c r="B203" s="29" t="s">
        <v>119</v>
      </c>
      <c r="C203" s="30" t="s">
        <v>210</v>
      </c>
      <c r="D203" s="31">
        <v>44889</v>
      </c>
      <c r="E203" s="37">
        <v>299.2</v>
      </c>
      <c r="F203" s="37">
        <v>295.90000000000003</v>
      </c>
      <c r="G203" s="38">
        <v>290.35000000000008</v>
      </c>
      <c r="H203" s="38">
        <v>281.50000000000006</v>
      </c>
      <c r="I203" s="38">
        <v>275.9500000000001</v>
      </c>
      <c r="J203" s="38">
        <v>304.75000000000006</v>
      </c>
      <c r="K203" s="38">
        <v>310.3</v>
      </c>
      <c r="L203" s="38">
        <v>319.15000000000003</v>
      </c>
      <c r="M203" s="28">
        <v>301.45</v>
      </c>
      <c r="N203" s="28">
        <v>287.05</v>
      </c>
      <c r="O203" s="39">
        <v>37709850</v>
      </c>
      <c r="P203" s="40">
        <v>6.5828076244742906E-2</v>
      </c>
    </row>
    <row r="204" spans="1:16" ht="12.75" customHeight="1">
      <c r="A204" s="28">
        <v>194</v>
      </c>
      <c r="B204" s="29" t="s">
        <v>70</v>
      </c>
      <c r="C204" s="30" t="s">
        <v>211</v>
      </c>
      <c r="D204" s="31">
        <v>44889</v>
      </c>
      <c r="E204" s="37">
        <v>915.05</v>
      </c>
      <c r="F204" s="37">
        <v>913.4</v>
      </c>
      <c r="G204" s="38">
        <v>893</v>
      </c>
      <c r="H204" s="38">
        <v>870.95</v>
      </c>
      <c r="I204" s="38">
        <v>850.55000000000007</v>
      </c>
      <c r="J204" s="38">
        <v>935.44999999999993</v>
      </c>
      <c r="K204" s="38">
        <v>955.8499999999998</v>
      </c>
      <c r="L204" s="38">
        <v>977.89999999999986</v>
      </c>
      <c r="M204" s="28">
        <v>933.8</v>
      </c>
      <c r="N204" s="28">
        <v>891.35</v>
      </c>
      <c r="O204" s="39">
        <v>4069800</v>
      </c>
      <c r="P204" s="40">
        <v>-7.0270023301503171E-2</v>
      </c>
    </row>
    <row r="205" spans="1:16" ht="12.75" customHeight="1">
      <c r="A205" s="28">
        <v>195</v>
      </c>
      <c r="B205" s="29" t="s">
        <v>70</v>
      </c>
      <c r="C205" s="30" t="s">
        <v>280</v>
      </c>
      <c r="D205" s="31">
        <v>44889</v>
      </c>
      <c r="E205" s="37">
        <v>1554.7</v>
      </c>
      <c r="F205" s="37">
        <v>1563.2333333333333</v>
      </c>
      <c r="G205" s="38">
        <v>1537.4666666666667</v>
      </c>
      <c r="H205" s="38">
        <v>1520.2333333333333</v>
      </c>
      <c r="I205" s="38">
        <v>1494.4666666666667</v>
      </c>
      <c r="J205" s="38">
        <v>1580.4666666666667</v>
      </c>
      <c r="K205" s="38">
        <v>1606.2333333333336</v>
      </c>
      <c r="L205" s="38">
        <v>1623.4666666666667</v>
      </c>
      <c r="M205" s="28">
        <v>1589</v>
      </c>
      <c r="N205" s="28">
        <v>1546</v>
      </c>
      <c r="O205" s="39">
        <v>670250</v>
      </c>
      <c r="P205" s="40">
        <v>-7.1740184197770243E-2</v>
      </c>
    </row>
    <row r="206" spans="1:16" ht="12.75" customHeight="1">
      <c r="A206" s="28">
        <v>196</v>
      </c>
      <c r="B206" s="29" t="s">
        <v>86</v>
      </c>
      <c r="C206" s="30" t="s">
        <v>212</v>
      </c>
      <c r="D206" s="31">
        <v>44889</v>
      </c>
      <c r="E206" s="37">
        <v>395.3</v>
      </c>
      <c r="F206" s="37">
        <v>394.68333333333334</v>
      </c>
      <c r="G206" s="38">
        <v>392.86666666666667</v>
      </c>
      <c r="H206" s="38">
        <v>390.43333333333334</v>
      </c>
      <c r="I206" s="38">
        <v>388.61666666666667</v>
      </c>
      <c r="J206" s="38">
        <v>397.11666666666667</v>
      </c>
      <c r="K206" s="38">
        <v>398.93333333333339</v>
      </c>
      <c r="L206" s="38">
        <v>401.36666666666667</v>
      </c>
      <c r="M206" s="28">
        <v>396.5</v>
      </c>
      <c r="N206" s="28">
        <v>392.25</v>
      </c>
      <c r="O206" s="39">
        <v>40573500</v>
      </c>
      <c r="P206" s="40">
        <v>-7.4975538160469667E-3</v>
      </c>
    </row>
    <row r="207" spans="1:16" ht="12.75" customHeight="1">
      <c r="A207" s="28">
        <v>197</v>
      </c>
      <c r="B207" s="29" t="s">
        <v>180</v>
      </c>
      <c r="C207" s="30" t="s">
        <v>213</v>
      </c>
      <c r="D207" s="31">
        <v>44889</v>
      </c>
      <c r="E207" s="37">
        <v>265.95</v>
      </c>
      <c r="F207" s="37">
        <v>266.40000000000003</v>
      </c>
      <c r="G207" s="38">
        <v>263.35000000000008</v>
      </c>
      <c r="H207" s="38">
        <v>260.75000000000006</v>
      </c>
      <c r="I207" s="38">
        <v>257.7000000000001</v>
      </c>
      <c r="J207" s="38">
        <v>269.00000000000006</v>
      </c>
      <c r="K207" s="38">
        <v>272.05</v>
      </c>
      <c r="L207" s="38">
        <v>274.65000000000003</v>
      </c>
      <c r="M207" s="28">
        <v>269.45</v>
      </c>
      <c r="N207" s="28">
        <v>263.8</v>
      </c>
      <c r="O207" s="39">
        <v>89814000</v>
      </c>
      <c r="P207" s="40">
        <v>1.0365466278797605E-3</v>
      </c>
    </row>
    <row r="208" spans="1:16" ht="12.75" customHeight="1">
      <c r="A208" s="28">
        <v>198</v>
      </c>
      <c r="B208" s="29" t="s">
        <v>47</v>
      </c>
      <c r="C208" s="30" t="s">
        <v>806</v>
      </c>
      <c r="D208" s="31">
        <v>44889</v>
      </c>
      <c r="E208" s="37">
        <v>438.65</v>
      </c>
      <c r="F208" s="37">
        <v>439.34999999999997</v>
      </c>
      <c r="G208" s="38">
        <v>434.04999999999995</v>
      </c>
      <c r="H208" s="38">
        <v>429.45</v>
      </c>
      <c r="I208" s="38">
        <v>424.15</v>
      </c>
      <c r="J208" s="38">
        <v>443.94999999999993</v>
      </c>
      <c r="K208" s="38">
        <v>449.25</v>
      </c>
      <c r="L208" s="38">
        <v>453.84999999999991</v>
      </c>
      <c r="M208" s="28">
        <v>444.65</v>
      </c>
      <c r="N208" s="28">
        <v>434.75</v>
      </c>
      <c r="O208" s="39">
        <v>12457800</v>
      </c>
      <c r="P208" s="40">
        <v>1.4363183350432362E-2</v>
      </c>
    </row>
    <row r="209" spans="1:16" ht="12.75" customHeight="1">
      <c r="A209" s="28"/>
      <c r="B209" s="29"/>
      <c r="C209" s="30"/>
      <c r="D209" s="31"/>
      <c r="E209" s="37"/>
      <c r="F209" s="37"/>
      <c r="G209" s="38"/>
      <c r="H209" s="38"/>
      <c r="I209" s="38"/>
      <c r="J209" s="38"/>
      <c r="K209" s="38"/>
      <c r="L209" s="38"/>
      <c r="M209" s="28"/>
      <c r="N209" s="28"/>
      <c r="O209" s="39"/>
      <c r="P209" s="40"/>
    </row>
    <row r="210" spans="1:16" ht="12.75" customHeight="1">
      <c r="A210" s="28"/>
      <c r="B210" s="29"/>
      <c r="C210" s="30"/>
      <c r="D210" s="31"/>
      <c r="E210" s="37"/>
      <c r="F210" s="37"/>
      <c r="G210" s="38"/>
      <c r="H210" s="38"/>
      <c r="I210" s="38"/>
      <c r="J210" s="38"/>
      <c r="K210" s="38"/>
      <c r="L210" s="38"/>
      <c r="M210" s="28"/>
      <c r="N210" s="28"/>
      <c r="O210" s="39"/>
      <c r="P210" s="40"/>
    </row>
    <row r="211" spans="1:16" ht="12.75" customHeight="1">
      <c r="A211" s="28"/>
      <c r="B211" s="261"/>
      <c r="C211" s="240"/>
      <c r="D211" s="262"/>
      <c r="E211" s="241"/>
      <c r="F211" s="241"/>
      <c r="G211" s="263"/>
      <c r="H211" s="263"/>
      <c r="I211" s="263"/>
      <c r="J211" s="263"/>
      <c r="K211" s="263"/>
      <c r="L211" s="263"/>
      <c r="M211" s="240"/>
      <c r="N211" s="240"/>
      <c r="O211" s="264"/>
      <c r="P211" s="265"/>
    </row>
    <row r="212" spans="1:16" ht="12.75" customHeight="1">
      <c r="A212" s="28"/>
      <c r="B212" s="261"/>
      <c r="C212" s="240"/>
      <c r="D212" s="262"/>
      <c r="E212" s="241"/>
      <c r="F212" s="241"/>
      <c r="G212" s="263"/>
      <c r="H212" s="263"/>
      <c r="I212" s="263"/>
      <c r="J212" s="263"/>
      <c r="K212" s="263"/>
      <c r="L212" s="263"/>
      <c r="M212" s="240"/>
      <c r="N212" s="240"/>
      <c r="O212" s="264"/>
      <c r="P212" s="265"/>
    </row>
    <row r="213" spans="1:16" ht="12.75" customHeight="1">
      <c r="A213" s="240"/>
      <c r="B213" s="42"/>
      <c r="C213" s="41"/>
      <c r="D213" s="43"/>
      <c r="E213" s="44"/>
      <c r="F213" s="44"/>
      <c r="G213" s="45"/>
      <c r="H213" s="45"/>
      <c r="I213" s="45"/>
      <c r="J213" s="45"/>
      <c r="K213" s="45"/>
      <c r="L213" s="1"/>
      <c r="M213" s="1"/>
      <c r="N213" s="1"/>
      <c r="O213" s="1"/>
      <c r="P213" s="1"/>
    </row>
    <row r="214" spans="1:16" ht="12.75" customHeight="1">
      <c r="A214" s="240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4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4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4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218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221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228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H19" sqref="H19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73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44868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7" t="s">
        <v>16</v>
      </c>
      <c r="B8" s="379"/>
      <c r="C8" s="383" t="s">
        <v>20</v>
      </c>
      <c r="D8" s="383" t="s">
        <v>21</v>
      </c>
      <c r="E8" s="374" t="s">
        <v>22</v>
      </c>
      <c r="F8" s="375"/>
      <c r="G8" s="376"/>
      <c r="H8" s="374" t="s">
        <v>23</v>
      </c>
      <c r="I8" s="375"/>
      <c r="J8" s="376"/>
      <c r="K8" s="23"/>
      <c r="L8" s="50"/>
      <c r="M8" s="50"/>
      <c r="N8" s="1"/>
      <c r="O8" s="1"/>
    </row>
    <row r="9" spans="1:15" ht="36" customHeight="1">
      <c r="A9" s="381"/>
      <c r="B9" s="382"/>
      <c r="C9" s="382"/>
      <c r="D9" s="382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227">
        <v>1</v>
      </c>
      <c r="B10" s="318" t="s">
        <v>230</v>
      </c>
      <c r="C10" s="318">
        <v>18082.849999999999</v>
      </c>
      <c r="D10" s="318">
        <v>18103.416666666668</v>
      </c>
      <c r="E10" s="318">
        <v>18028.083333333336</v>
      </c>
      <c r="F10" s="318">
        <v>17973.316666666669</v>
      </c>
      <c r="G10" s="318">
        <v>17897.983333333337</v>
      </c>
      <c r="H10" s="318">
        <v>18158.183333333334</v>
      </c>
      <c r="I10" s="318">
        <v>18233.51666666667</v>
      </c>
      <c r="J10" s="318">
        <v>18288.283333333333</v>
      </c>
      <c r="K10" s="318">
        <v>18178.75</v>
      </c>
      <c r="L10" s="318">
        <v>18048.650000000001</v>
      </c>
      <c r="M10" s="319"/>
      <c r="N10" s="1"/>
      <c r="O10" s="1"/>
    </row>
    <row r="11" spans="1:15" ht="12.75" customHeight="1">
      <c r="A11" s="227">
        <v>2</v>
      </c>
      <c r="B11" s="326" t="s">
        <v>231</v>
      </c>
      <c r="C11" s="318">
        <v>41146.65</v>
      </c>
      <c r="D11" s="318">
        <v>41227.133333333339</v>
      </c>
      <c r="E11" s="318">
        <v>40979.966666666674</v>
      </c>
      <c r="F11" s="318">
        <v>40813.283333333333</v>
      </c>
      <c r="G11" s="318">
        <v>40566.116666666669</v>
      </c>
      <c r="H11" s="318">
        <v>41393.81666666668</v>
      </c>
      <c r="I11" s="318">
        <v>41640.983333333352</v>
      </c>
      <c r="J11" s="318">
        <v>41807.666666666686</v>
      </c>
      <c r="K11" s="318">
        <v>41474.300000000003</v>
      </c>
      <c r="L11" s="318">
        <v>41060.449999999997</v>
      </c>
      <c r="M11" s="319"/>
      <c r="N11" s="1"/>
      <c r="O11" s="1"/>
    </row>
    <row r="12" spans="1:15" ht="12.75" customHeight="1">
      <c r="A12" s="227">
        <v>3</v>
      </c>
      <c r="B12" s="259" t="s">
        <v>232</v>
      </c>
      <c r="C12" s="260">
        <v>2847.5</v>
      </c>
      <c r="D12" s="260">
        <v>2854.8166666666671</v>
      </c>
      <c r="E12" s="260">
        <v>2834.8833333333341</v>
      </c>
      <c r="F12" s="260">
        <v>2822.2666666666669</v>
      </c>
      <c r="G12" s="260">
        <v>2802.3333333333339</v>
      </c>
      <c r="H12" s="260">
        <v>2867.4333333333343</v>
      </c>
      <c r="I12" s="260">
        <v>2887.3666666666677</v>
      </c>
      <c r="J12" s="260">
        <v>2899.9833333333345</v>
      </c>
      <c r="K12" s="260">
        <v>2874.75</v>
      </c>
      <c r="L12" s="260">
        <v>2842.2</v>
      </c>
      <c r="M12" s="319"/>
      <c r="N12" s="1"/>
      <c r="O12" s="1"/>
    </row>
    <row r="13" spans="1:15" ht="12.75" customHeight="1">
      <c r="A13" s="227">
        <v>4</v>
      </c>
      <c r="B13" s="259" t="s">
        <v>233</v>
      </c>
      <c r="C13" s="260">
        <v>5243.85</v>
      </c>
      <c r="D13" s="260">
        <v>5251.0333333333338</v>
      </c>
      <c r="E13" s="260">
        <v>5222.2666666666673</v>
      </c>
      <c r="F13" s="260">
        <v>5200.6833333333334</v>
      </c>
      <c r="G13" s="260">
        <v>5171.916666666667</v>
      </c>
      <c r="H13" s="260">
        <v>5272.6166666666677</v>
      </c>
      <c r="I13" s="260">
        <v>5301.3833333333341</v>
      </c>
      <c r="J13" s="260">
        <v>5322.9666666666681</v>
      </c>
      <c r="K13" s="260">
        <v>5279.8</v>
      </c>
      <c r="L13" s="260">
        <v>5229.45</v>
      </c>
      <c r="M13" s="319"/>
      <c r="N13" s="1"/>
      <c r="O13" s="1"/>
    </row>
    <row r="14" spans="1:15" ht="12.75" customHeight="1">
      <c r="A14" s="227">
        <v>5</v>
      </c>
      <c r="B14" s="259" t="s">
        <v>234</v>
      </c>
      <c r="C14" s="260">
        <v>29138.65</v>
      </c>
      <c r="D14" s="260">
        <v>29156.383333333331</v>
      </c>
      <c r="E14" s="260">
        <v>29005.766666666663</v>
      </c>
      <c r="F14" s="260">
        <v>28872.883333333331</v>
      </c>
      <c r="G14" s="260">
        <v>28722.266666666663</v>
      </c>
      <c r="H14" s="260">
        <v>29289.266666666663</v>
      </c>
      <c r="I14" s="260">
        <v>29439.883333333331</v>
      </c>
      <c r="J14" s="260">
        <v>29572.766666666663</v>
      </c>
      <c r="K14" s="260">
        <v>29307</v>
      </c>
      <c r="L14" s="260">
        <v>29023.5</v>
      </c>
      <c r="M14" s="319"/>
      <c r="N14" s="1"/>
      <c r="O14" s="1"/>
    </row>
    <row r="15" spans="1:15" ht="12.75" customHeight="1">
      <c r="A15" s="227">
        <v>6</v>
      </c>
      <c r="B15" s="259" t="s">
        <v>235</v>
      </c>
      <c r="C15" s="260">
        <v>4336.6499999999996</v>
      </c>
      <c r="D15" s="260">
        <v>4342.6499999999996</v>
      </c>
      <c r="E15" s="260">
        <v>4320.5999999999995</v>
      </c>
      <c r="F15" s="260">
        <v>4304.55</v>
      </c>
      <c r="G15" s="260">
        <v>4282.5</v>
      </c>
      <c r="H15" s="260">
        <v>4358.6999999999989</v>
      </c>
      <c r="I15" s="260">
        <v>4380.7499999999982</v>
      </c>
      <c r="J15" s="260">
        <v>4396.7999999999984</v>
      </c>
      <c r="K15" s="260">
        <v>4364.7</v>
      </c>
      <c r="L15" s="260">
        <v>4326.6000000000004</v>
      </c>
      <c r="M15" s="319"/>
      <c r="N15" s="1"/>
      <c r="O15" s="1"/>
    </row>
    <row r="16" spans="1:15" ht="12.75" customHeight="1">
      <c r="A16" s="227">
        <v>7</v>
      </c>
      <c r="B16" s="259" t="s">
        <v>236</v>
      </c>
      <c r="C16" s="260">
        <v>8742.9500000000007</v>
      </c>
      <c r="D16" s="260">
        <v>8746.4666666666672</v>
      </c>
      <c r="E16" s="260">
        <v>8719.8333333333339</v>
      </c>
      <c r="F16" s="260">
        <v>8696.7166666666672</v>
      </c>
      <c r="G16" s="260">
        <v>8670.0833333333339</v>
      </c>
      <c r="H16" s="260">
        <v>8769.5833333333339</v>
      </c>
      <c r="I16" s="260">
        <v>8796.2166666666653</v>
      </c>
      <c r="J16" s="260">
        <v>8819.3333333333339</v>
      </c>
      <c r="K16" s="260">
        <v>8773.1</v>
      </c>
      <c r="L16" s="260">
        <v>8723.35</v>
      </c>
      <c r="M16" s="319"/>
      <c r="N16" s="1"/>
      <c r="O16" s="1"/>
    </row>
    <row r="17" spans="1:15" ht="12.75" customHeight="1">
      <c r="A17" s="227">
        <v>8</v>
      </c>
      <c r="B17" s="269" t="s">
        <v>288</v>
      </c>
      <c r="C17" s="259">
        <v>3170.85</v>
      </c>
      <c r="D17" s="260">
        <v>3164.2666666666664</v>
      </c>
      <c r="E17" s="260">
        <v>3143.5333333333328</v>
      </c>
      <c r="F17" s="260">
        <v>3116.2166666666662</v>
      </c>
      <c r="G17" s="260">
        <v>3095.4833333333327</v>
      </c>
      <c r="H17" s="260">
        <v>3191.583333333333</v>
      </c>
      <c r="I17" s="260">
        <v>3212.3166666666666</v>
      </c>
      <c r="J17" s="260">
        <v>3239.6333333333332</v>
      </c>
      <c r="K17" s="259">
        <v>3185</v>
      </c>
      <c r="L17" s="259">
        <v>3136.95</v>
      </c>
      <c r="M17" s="259">
        <v>1.9921599999999999</v>
      </c>
      <c r="N17" s="1"/>
      <c r="O17" s="1"/>
    </row>
    <row r="18" spans="1:15" ht="12.75" customHeight="1">
      <c r="A18" s="227">
        <v>9</v>
      </c>
      <c r="B18" s="269" t="s">
        <v>43</v>
      </c>
      <c r="C18" s="259">
        <v>2440</v>
      </c>
      <c r="D18" s="260">
        <v>2436.0166666666669</v>
      </c>
      <c r="E18" s="260">
        <v>2418.9833333333336</v>
      </c>
      <c r="F18" s="260">
        <v>2397.9666666666667</v>
      </c>
      <c r="G18" s="260">
        <v>2380.9333333333334</v>
      </c>
      <c r="H18" s="260">
        <v>2457.0333333333338</v>
      </c>
      <c r="I18" s="260">
        <v>2474.0666666666675</v>
      </c>
      <c r="J18" s="260">
        <v>2495.0833333333339</v>
      </c>
      <c r="K18" s="259">
        <v>2453.0500000000002</v>
      </c>
      <c r="L18" s="259">
        <v>2415</v>
      </c>
      <c r="M18" s="259">
        <v>4.6082099999999997</v>
      </c>
      <c r="N18" s="1"/>
      <c r="O18" s="1"/>
    </row>
    <row r="19" spans="1:15" ht="12.75" customHeight="1">
      <c r="A19" s="227">
        <v>10</v>
      </c>
      <c r="B19" s="269" t="s">
        <v>59</v>
      </c>
      <c r="C19" s="259">
        <v>616.6</v>
      </c>
      <c r="D19" s="260">
        <v>616.25</v>
      </c>
      <c r="E19" s="260">
        <v>610.75</v>
      </c>
      <c r="F19" s="260">
        <v>604.9</v>
      </c>
      <c r="G19" s="260">
        <v>599.4</v>
      </c>
      <c r="H19" s="260">
        <v>622.1</v>
      </c>
      <c r="I19" s="260">
        <v>627.6</v>
      </c>
      <c r="J19" s="260">
        <v>633.45000000000005</v>
      </c>
      <c r="K19" s="259">
        <v>621.75</v>
      </c>
      <c r="L19" s="259">
        <v>610.4</v>
      </c>
      <c r="M19" s="259">
        <v>13.988189999999999</v>
      </c>
      <c r="N19" s="1"/>
      <c r="O19" s="1"/>
    </row>
    <row r="20" spans="1:15" ht="12.75" customHeight="1">
      <c r="A20" s="227">
        <v>11</v>
      </c>
      <c r="B20" s="269" t="s">
        <v>237</v>
      </c>
      <c r="C20" s="259">
        <v>19609.3</v>
      </c>
      <c r="D20" s="260">
        <v>19580.45</v>
      </c>
      <c r="E20" s="260">
        <v>19451</v>
      </c>
      <c r="F20" s="260">
        <v>19292.7</v>
      </c>
      <c r="G20" s="260">
        <v>19163.25</v>
      </c>
      <c r="H20" s="260">
        <v>19738.75</v>
      </c>
      <c r="I20" s="260">
        <v>19868.200000000004</v>
      </c>
      <c r="J20" s="260">
        <v>20026.5</v>
      </c>
      <c r="K20" s="259">
        <v>19709.900000000001</v>
      </c>
      <c r="L20" s="259">
        <v>19422.150000000001</v>
      </c>
      <c r="M20" s="259">
        <v>0.10944</v>
      </c>
      <c r="N20" s="1"/>
      <c r="O20" s="1"/>
    </row>
    <row r="21" spans="1:15" ht="12.75" customHeight="1">
      <c r="A21" s="227">
        <v>12</v>
      </c>
      <c r="B21" s="269" t="s">
        <v>45</v>
      </c>
      <c r="C21" s="259">
        <v>3580.7</v>
      </c>
      <c r="D21" s="260">
        <v>3577.2833333333333</v>
      </c>
      <c r="E21" s="260">
        <v>3529.4166666666665</v>
      </c>
      <c r="F21" s="260">
        <v>3478.1333333333332</v>
      </c>
      <c r="G21" s="260">
        <v>3430.2666666666664</v>
      </c>
      <c r="H21" s="260">
        <v>3628.5666666666666</v>
      </c>
      <c r="I21" s="260">
        <v>3676.4333333333334</v>
      </c>
      <c r="J21" s="260">
        <v>3727.7166666666667</v>
      </c>
      <c r="K21" s="259">
        <v>3625.15</v>
      </c>
      <c r="L21" s="259">
        <v>3526</v>
      </c>
      <c r="M21" s="259">
        <v>25.347549999999998</v>
      </c>
      <c r="N21" s="1"/>
      <c r="O21" s="1"/>
    </row>
    <row r="22" spans="1:15" ht="12.75" customHeight="1">
      <c r="A22" s="227">
        <v>13</v>
      </c>
      <c r="B22" s="269" t="s">
        <v>238</v>
      </c>
      <c r="C22" s="259">
        <v>2137.0500000000002</v>
      </c>
      <c r="D22" s="260">
        <v>2132.0166666666669</v>
      </c>
      <c r="E22" s="260">
        <v>2116.0333333333338</v>
      </c>
      <c r="F22" s="260">
        <v>2095.0166666666669</v>
      </c>
      <c r="G22" s="260">
        <v>2079.0333333333338</v>
      </c>
      <c r="H22" s="260">
        <v>2153.0333333333338</v>
      </c>
      <c r="I22" s="260">
        <v>2169.0166666666664</v>
      </c>
      <c r="J22" s="260">
        <v>2190.0333333333338</v>
      </c>
      <c r="K22" s="259">
        <v>2148</v>
      </c>
      <c r="L22" s="259">
        <v>2111</v>
      </c>
      <c r="M22" s="259">
        <v>9.1227999999999998</v>
      </c>
      <c r="N22" s="1"/>
      <c r="O22" s="1"/>
    </row>
    <row r="23" spans="1:15" ht="12.75" customHeight="1">
      <c r="A23" s="227">
        <v>14</v>
      </c>
      <c r="B23" s="269" t="s">
        <v>46</v>
      </c>
      <c r="C23" s="259">
        <v>833.4</v>
      </c>
      <c r="D23" s="260">
        <v>837.4666666666667</v>
      </c>
      <c r="E23" s="260">
        <v>824.93333333333339</v>
      </c>
      <c r="F23" s="260">
        <v>816.4666666666667</v>
      </c>
      <c r="G23" s="260">
        <v>803.93333333333339</v>
      </c>
      <c r="H23" s="260">
        <v>845.93333333333339</v>
      </c>
      <c r="I23" s="260">
        <v>858.4666666666667</v>
      </c>
      <c r="J23" s="260">
        <v>866.93333333333339</v>
      </c>
      <c r="K23" s="259">
        <v>850</v>
      </c>
      <c r="L23" s="259">
        <v>829</v>
      </c>
      <c r="M23" s="259">
        <v>118.59603</v>
      </c>
      <c r="N23" s="1"/>
      <c r="O23" s="1"/>
    </row>
    <row r="24" spans="1:15" ht="12.75" customHeight="1">
      <c r="A24" s="227">
        <v>15</v>
      </c>
      <c r="B24" s="269" t="s">
        <v>239</v>
      </c>
      <c r="C24" s="259">
        <v>3637.3</v>
      </c>
      <c r="D24" s="260">
        <v>3644.15</v>
      </c>
      <c r="E24" s="260">
        <v>3595.25</v>
      </c>
      <c r="F24" s="260">
        <v>3553.2</v>
      </c>
      <c r="G24" s="260">
        <v>3504.2999999999997</v>
      </c>
      <c r="H24" s="260">
        <v>3686.2000000000003</v>
      </c>
      <c r="I24" s="260">
        <v>3735.1000000000008</v>
      </c>
      <c r="J24" s="260">
        <v>3777.1500000000005</v>
      </c>
      <c r="K24" s="259">
        <v>3693.05</v>
      </c>
      <c r="L24" s="259">
        <v>3602.1</v>
      </c>
      <c r="M24" s="259">
        <v>2.8017300000000001</v>
      </c>
      <c r="N24" s="1"/>
      <c r="O24" s="1"/>
    </row>
    <row r="25" spans="1:15" ht="12.75" customHeight="1">
      <c r="A25" s="227">
        <v>16</v>
      </c>
      <c r="B25" s="269" t="s">
        <v>240</v>
      </c>
      <c r="C25" s="259">
        <v>3308.6</v>
      </c>
      <c r="D25" s="260">
        <v>3315.2000000000003</v>
      </c>
      <c r="E25" s="260">
        <v>3275.4000000000005</v>
      </c>
      <c r="F25" s="260">
        <v>3242.2000000000003</v>
      </c>
      <c r="G25" s="260">
        <v>3202.4000000000005</v>
      </c>
      <c r="H25" s="260">
        <v>3348.4000000000005</v>
      </c>
      <c r="I25" s="260">
        <v>3388.2000000000007</v>
      </c>
      <c r="J25" s="260">
        <v>3421.4000000000005</v>
      </c>
      <c r="K25" s="259">
        <v>3355</v>
      </c>
      <c r="L25" s="259">
        <v>3282</v>
      </c>
      <c r="M25" s="259">
        <v>5.9598800000000001</v>
      </c>
      <c r="N25" s="1"/>
      <c r="O25" s="1"/>
    </row>
    <row r="26" spans="1:15" ht="12.75" customHeight="1">
      <c r="A26" s="227">
        <v>17</v>
      </c>
      <c r="B26" s="269" t="s">
        <v>870</v>
      </c>
      <c r="C26" s="259">
        <v>698.75</v>
      </c>
      <c r="D26" s="260">
        <v>708.25</v>
      </c>
      <c r="E26" s="260">
        <v>686.5</v>
      </c>
      <c r="F26" s="260">
        <v>674.25</v>
      </c>
      <c r="G26" s="260">
        <v>652.5</v>
      </c>
      <c r="H26" s="260">
        <v>720.5</v>
      </c>
      <c r="I26" s="260">
        <v>742.25</v>
      </c>
      <c r="J26" s="260">
        <v>754.5</v>
      </c>
      <c r="K26" s="259">
        <v>730</v>
      </c>
      <c r="L26" s="259">
        <v>696</v>
      </c>
      <c r="M26" s="259">
        <v>50.939889999999998</v>
      </c>
      <c r="N26" s="1"/>
      <c r="O26" s="1"/>
    </row>
    <row r="27" spans="1:15" ht="12.75" customHeight="1">
      <c r="A27" s="227">
        <v>18</v>
      </c>
      <c r="B27" s="269" t="s">
        <v>241</v>
      </c>
      <c r="C27" s="259">
        <v>117.95</v>
      </c>
      <c r="D27" s="260">
        <v>117.8</v>
      </c>
      <c r="E27" s="260">
        <v>116.89999999999999</v>
      </c>
      <c r="F27" s="260">
        <v>115.85</v>
      </c>
      <c r="G27" s="260">
        <v>114.94999999999999</v>
      </c>
      <c r="H27" s="260">
        <v>118.85</v>
      </c>
      <c r="I27" s="260">
        <v>119.75</v>
      </c>
      <c r="J27" s="260">
        <v>120.8</v>
      </c>
      <c r="K27" s="259">
        <v>118.7</v>
      </c>
      <c r="L27" s="259">
        <v>116.75</v>
      </c>
      <c r="M27" s="259">
        <v>16.548960000000001</v>
      </c>
      <c r="N27" s="1"/>
      <c r="O27" s="1"/>
    </row>
    <row r="28" spans="1:15" ht="12.75" customHeight="1">
      <c r="A28" s="227">
        <v>19</v>
      </c>
      <c r="B28" s="269" t="s">
        <v>41</v>
      </c>
      <c r="C28" s="259">
        <v>351.6</v>
      </c>
      <c r="D28" s="260">
        <v>352.95</v>
      </c>
      <c r="E28" s="260">
        <v>347.65</v>
      </c>
      <c r="F28" s="260">
        <v>343.7</v>
      </c>
      <c r="G28" s="260">
        <v>338.4</v>
      </c>
      <c r="H28" s="260">
        <v>356.9</v>
      </c>
      <c r="I28" s="260">
        <v>362.20000000000005</v>
      </c>
      <c r="J28" s="260">
        <v>366.15</v>
      </c>
      <c r="K28" s="259">
        <v>358.25</v>
      </c>
      <c r="L28" s="259">
        <v>349</v>
      </c>
      <c r="M28" s="259">
        <v>17.100059999999999</v>
      </c>
      <c r="N28" s="1"/>
      <c r="O28" s="1"/>
    </row>
    <row r="29" spans="1:15" ht="12.75" customHeight="1">
      <c r="A29" s="227">
        <v>20</v>
      </c>
      <c r="B29" s="269" t="s">
        <v>48</v>
      </c>
      <c r="C29" s="259">
        <v>3311</v>
      </c>
      <c r="D29" s="260">
        <v>3287.6833333333329</v>
      </c>
      <c r="E29" s="260">
        <v>3250.3666666666659</v>
      </c>
      <c r="F29" s="260">
        <v>3189.7333333333331</v>
      </c>
      <c r="G29" s="260">
        <v>3152.4166666666661</v>
      </c>
      <c r="H29" s="260">
        <v>3348.3166666666657</v>
      </c>
      <c r="I29" s="260">
        <v>3385.6333333333323</v>
      </c>
      <c r="J29" s="260">
        <v>3446.2666666666655</v>
      </c>
      <c r="K29" s="259">
        <v>3325</v>
      </c>
      <c r="L29" s="259">
        <v>3227.05</v>
      </c>
      <c r="M29" s="259">
        <v>1.6127800000000001</v>
      </c>
      <c r="N29" s="1"/>
      <c r="O29" s="1"/>
    </row>
    <row r="30" spans="1:15" ht="12.75" customHeight="1">
      <c r="A30" s="227">
        <v>21</v>
      </c>
      <c r="B30" s="269" t="s">
        <v>51</v>
      </c>
      <c r="C30" s="259">
        <v>545</v>
      </c>
      <c r="D30" s="260">
        <v>544.43333333333328</v>
      </c>
      <c r="E30" s="260">
        <v>539.86666666666656</v>
      </c>
      <c r="F30" s="260">
        <v>534.73333333333323</v>
      </c>
      <c r="G30" s="260">
        <v>530.16666666666652</v>
      </c>
      <c r="H30" s="260">
        <v>549.56666666666661</v>
      </c>
      <c r="I30" s="260">
        <v>554.13333333333344</v>
      </c>
      <c r="J30" s="260">
        <v>559.26666666666665</v>
      </c>
      <c r="K30" s="259">
        <v>549</v>
      </c>
      <c r="L30" s="259">
        <v>539.29999999999995</v>
      </c>
      <c r="M30" s="259">
        <v>77.401700000000005</v>
      </c>
      <c r="N30" s="1"/>
      <c r="O30" s="1"/>
    </row>
    <row r="31" spans="1:15" ht="12.75" customHeight="1">
      <c r="A31" s="227">
        <v>22</v>
      </c>
      <c r="B31" s="269" t="s">
        <v>53</v>
      </c>
      <c r="C31" s="259">
        <v>4383.1000000000004</v>
      </c>
      <c r="D31" s="260">
        <v>4428.6333333333341</v>
      </c>
      <c r="E31" s="260">
        <v>4324.4666666666681</v>
      </c>
      <c r="F31" s="260">
        <v>4265.8333333333339</v>
      </c>
      <c r="G31" s="260">
        <v>4161.6666666666679</v>
      </c>
      <c r="H31" s="260">
        <v>4487.2666666666682</v>
      </c>
      <c r="I31" s="260">
        <v>4591.4333333333343</v>
      </c>
      <c r="J31" s="260">
        <v>4650.0666666666684</v>
      </c>
      <c r="K31" s="259">
        <v>4532.8</v>
      </c>
      <c r="L31" s="259">
        <v>4370</v>
      </c>
      <c r="M31" s="259">
        <v>6.4311800000000003</v>
      </c>
      <c r="N31" s="1"/>
      <c r="O31" s="1"/>
    </row>
    <row r="32" spans="1:15" ht="12.75" customHeight="1">
      <c r="A32" s="227">
        <v>23</v>
      </c>
      <c r="B32" s="269" t="s">
        <v>55</v>
      </c>
      <c r="C32" s="259">
        <v>149.44999999999999</v>
      </c>
      <c r="D32" s="260">
        <v>149.64999999999998</v>
      </c>
      <c r="E32" s="260">
        <v>148.19999999999996</v>
      </c>
      <c r="F32" s="260">
        <v>146.94999999999999</v>
      </c>
      <c r="G32" s="260">
        <v>145.49999999999997</v>
      </c>
      <c r="H32" s="260">
        <v>150.89999999999995</v>
      </c>
      <c r="I32" s="260">
        <v>152.35</v>
      </c>
      <c r="J32" s="260">
        <v>153.59999999999994</v>
      </c>
      <c r="K32" s="259">
        <v>151.1</v>
      </c>
      <c r="L32" s="259">
        <v>148.4</v>
      </c>
      <c r="M32" s="259">
        <v>60.327390000000001</v>
      </c>
      <c r="N32" s="1"/>
      <c r="O32" s="1"/>
    </row>
    <row r="33" spans="1:15" ht="12.75" customHeight="1">
      <c r="A33" s="227">
        <v>24</v>
      </c>
      <c r="B33" s="269" t="s">
        <v>57</v>
      </c>
      <c r="C33" s="259">
        <v>3131.9</v>
      </c>
      <c r="D33" s="260">
        <v>3137.9833333333336</v>
      </c>
      <c r="E33" s="260">
        <v>3116.0166666666673</v>
      </c>
      <c r="F33" s="260">
        <v>3100.1333333333337</v>
      </c>
      <c r="G33" s="260">
        <v>3078.1666666666674</v>
      </c>
      <c r="H33" s="260">
        <v>3153.8666666666672</v>
      </c>
      <c r="I33" s="260">
        <v>3175.8333333333335</v>
      </c>
      <c r="J33" s="260">
        <v>3191.7166666666672</v>
      </c>
      <c r="K33" s="259">
        <v>3159.95</v>
      </c>
      <c r="L33" s="259">
        <v>3122.1</v>
      </c>
      <c r="M33" s="259">
        <v>7.87012</v>
      </c>
      <c r="N33" s="1"/>
      <c r="O33" s="1"/>
    </row>
    <row r="34" spans="1:15" ht="12.75" customHeight="1">
      <c r="A34" s="227">
        <v>25</v>
      </c>
      <c r="B34" s="269" t="s">
        <v>301</v>
      </c>
      <c r="C34" s="259">
        <v>2070.0500000000002</v>
      </c>
      <c r="D34" s="260">
        <v>2074.1</v>
      </c>
      <c r="E34" s="260">
        <v>2048.1999999999998</v>
      </c>
      <c r="F34" s="260">
        <v>2026.35</v>
      </c>
      <c r="G34" s="260">
        <v>2000.4499999999998</v>
      </c>
      <c r="H34" s="260">
        <v>2095.9499999999998</v>
      </c>
      <c r="I34" s="260">
        <v>2121.8500000000004</v>
      </c>
      <c r="J34" s="260">
        <v>2143.6999999999998</v>
      </c>
      <c r="K34" s="259">
        <v>2100</v>
      </c>
      <c r="L34" s="259">
        <v>2052.25</v>
      </c>
      <c r="M34" s="259">
        <v>4.2842700000000002</v>
      </c>
      <c r="N34" s="1"/>
      <c r="O34" s="1"/>
    </row>
    <row r="35" spans="1:15" ht="12.75" customHeight="1">
      <c r="A35" s="227">
        <v>26</v>
      </c>
      <c r="B35" s="269" t="s">
        <v>60</v>
      </c>
      <c r="C35" s="259">
        <v>557.29999999999995</v>
      </c>
      <c r="D35" s="260">
        <v>558.58333333333337</v>
      </c>
      <c r="E35" s="260">
        <v>547.7166666666667</v>
      </c>
      <c r="F35" s="260">
        <v>538.13333333333333</v>
      </c>
      <c r="G35" s="260">
        <v>527.26666666666665</v>
      </c>
      <c r="H35" s="260">
        <v>568.16666666666674</v>
      </c>
      <c r="I35" s="260">
        <v>579.0333333333333</v>
      </c>
      <c r="J35" s="260">
        <v>588.61666666666679</v>
      </c>
      <c r="K35" s="259">
        <v>569.45000000000005</v>
      </c>
      <c r="L35" s="259">
        <v>549</v>
      </c>
      <c r="M35" s="259">
        <v>26.195150000000002</v>
      </c>
      <c r="N35" s="1"/>
      <c r="O35" s="1"/>
    </row>
    <row r="36" spans="1:15" ht="12.75" customHeight="1">
      <c r="A36" s="227">
        <v>27</v>
      </c>
      <c r="B36" s="269" t="s">
        <v>243</v>
      </c>
      <c r="C36" s="259">
        <v>4193.6499999999996</v>
      </c>
      <c r="D36" s="260">
        <v>4212.8833333333332</v>
      </c>
      <c r="E36" s="260">
        <v>4157.7666666666664</v>
      </c>
      <c r="F36" s="260">
        <v>4121.8833333333332</v>
      </c>
      <c r="G36" s="260">
        <v>4066.7666666666664</v>
      </c>
      <c r="H36" s="260">
        <v>4248.7666666666664</v>
      </c>
      <c r="I36" s="260">
        <v>4303.8833333333332</v>
      </c>
      <c r="J36" s="260">
        <v>4339.7666666666664</v>
      </c>
      <c r="K36" s="259">
        <v>4268</v>
      </c>
      <c r="L36" s="259">
        <v>4177</v>
      </c>
      <c r="M36" s="259">
        <v>2.5461399999999998</v>
      </c>
      <c r="N36" s="1"/>
      <c r="O36" s="1"/>
    </row>
    <row r="37" spans="1:15" ht="12.75" customHeight="1">
      <c r="A37" s="227">
        <v>28</v>
      </c>
      <c r="B37" s="269" t="s">
        <v>61</v>
      </c>
      <c r="C37" s="259">
        <v>863.55</v>
      </c>
      <c r="D37" s="260">
        <v>867.38333333333333</v>
      </c>
      <c r="E37" s="260">
        <v>857.76666666666665</v>
      </c>
      <c r="F37" s="260">
        <v>851.98333333333335</v>
      </c>
      <c r="G37" s="260">
        <v>842.36666666666667</v>
      </c>
      <c r="H37" s="260">
        <v>873.16666666666663</v>
      </c>
      <c r="I37" s="260">
        <v>882.78333333333319</v>
      </c>
      <c r="J37" s="260">
        <v>888.56666666666661</v>
      </c>
      <c r="K37" s="259">
        <v>877</v>
      </c>
      <c r="L37" s="259">
        <v>861.6</v>
      </c>
      <c r="M37" s="259">
        <v>110.2914</v>
      </c>
      <c r="N37" s="1"/>
      <c r="O37" s="1"/>
    </row>
    <row r="38" spans="1:15" ht="12.75" customHeight="1">
      <c r="A38" s="227">
        <v>29</v>
      </c>
      <c r="B38" s="269" t="s">
        <v>62</v>
      </c>
      <c r="C38" s="259">
        <v>3736.8</v>
      </c>
      <c r="D38" s="260">
        <v>3725.4666666666667</v>
      </c>
      <c r="E38" s="260">
        <v>3704.9333333333334</v>
      </c>
      <c r="F38" s="260">
        <v>3673.0666666666666</v>
      </c>
      <c r="G38" s="260">
        <v>3652.5333333333333</v>
      </c>
      <c r="H38" s="260">
        <v>3757.3333333333335</v>
      </c>
      <c r="I38" s="260">
        <v>3777.8666666666672</v>
      </c>
      <c r="J38" s="260">
        <v>3809.7333333333336</v>
      </c>
      <c r="K38" s="259">
        <v>3746</v>
      </c>
      <c r="L38" s="259">
        <v>3693.6</v>
      </c>
      <c r="M38" s="259">
        <v>3.17571</v>
      </c>
      <c r="N38" s="1"/>
      <c r="O38" s="1"/>
    </row>
    <row r="39" spans="1:15" ht="12.75" customHeight="1">
      <c r="A39" s="227">
        <v>30</v>
      </c>
      <c r="B39" s="269" t="s">
        <v>65</v>
      </c>
      <c r="C39" s="259">
        <v>7156.2</v>
      </c>
      <c r="D39" s="260">
        <v>7178.75</v>
      </c>
      <c r="E39" s="260">
        <v>7117.5</v>
      </c>
      <c r="F39" s="260">
        <v>7078.8</v>
      </c>
      <c r="G39" s="260">
        <v>7017.55</v>
      </c>
      <c r="H39" s="260">
        <v>7217.45</v>
      </c>
      <c r="I39" s="260">
        <v>7278.7</v>
      </c>
      <c r="J39" s="260">
        <v>7317.4</v>
      </c>
      <c r="K39" s="259">
        <v>7240</v>
      </c>
      <c r="L39" s="259">
        <v>7140.05</v>
      </c>
      <c r="M39" s="259">
        <v>5.85914</v>
      </c>
      <c r="N39" s="1"/>
      <c r="O39" s="1"/>
    </row>
    <row r="40" spans="1:15" ht="12.75" customHeight="1">
      <c r="A40" s="227">
        <v>31</v>
      </c>
      <c r="B40" s="269" t="s">
        <v>64</v>
      </c>
      <c r="C40" s="259">
        <v>1710.4</v>
      </c>
      <c r="D40" s="260">
        <v>1710.7166666666665</v>
      </c>
      <c r="E40" s="260">
        <v>1698.9333333333329</v>
      </c>
      <c r="F40" s="260">
        <v>1687.4666666666665</v>
      </c>
      <c r="G40" s="260">
        <v>1675.6833333333329</v>
      </c>
      <c r="H40" s="260">
        <v>1722.1833333333329</v>
      </c>
      <c r="I40" s="260">
        <v>1733.9666666666662</v>
      </c>
      <c r="J40" s="260">
        <v>1745.4333333333329</v>
      </c>
      <c r="K40" s="259">
        <v>1722.5</v>
      </c>
      <c r="L40" s="259">
        <v>1699.25</v>
      </c>
      <c r="M40" s="259">
        <v>20.366150000000001</v>
      </c>
      <c r="N40" s="1"/>
      <c r="O40" s="1"/>
    </row>
    <row r="41" spans="1:15" ht="12.75" customHeight="1">
      <c r="A41" s="227">
        <v>32</v>
      </c>
      <c r="B41" s="269" t="s">
        <v>244</v>
      </c>
      <c r="C41" s="259">
        <v>6708.55</v>
      </c>
      <c r="D41" s="260">
        <v>6698.1833333333334</v>
      </c>
      <c r="E41" s="260">
        <v>6660.3666666666668</v>
      </c>
      <c r="F41" s="260">
        <v>6612.1833333333334</v>
      </c>
      <c r="G41" s="260">
        <v>6574.3666666666668</v>
      </c>
      <c r="H41" s="260">
        <v>6746.3666666666668</v>
      </c>
      <c r="I41" s="260">
        <v>6784.1833333333343</v>
      </c>
      <c r="J41" s="260">
        <v>6832.3666666666668</v>
      </c>
      <c r="K41" s="259">
        <v>6736</v>
      </c>
      <c r="L41" s="259">
        <v>6650</v>
      </c>
      <c r="M41" s="259">
        <v>0.55937000000000003</v>
      </c>
      <c r="N41" s="1"/>
      <c r="O41" s="1"/>
    </row>
    <row r="42" spans="1:15" ht="12.75" customHeight="1">
      <c r="A42" s="227">
        <v>33</v>
      </c>
      <c r="B42" s="269" t="s">
        <v>66</v>
      </c>
      <c r="C42" s="259">
        <v>1952.95</v>
      </c>
      <c r="D42" s="260">
        <v>1949.9666666666665</v>
      </c>
      <c r="E42" s="260">
        <v>1936.083333333333</v>
      </c>
      <c r="F42" s="260">
        <v>1919.2166666666665</v>
      </c>
      <c r="G42" s="260">
        <v>1905.333333333333</v>
      </c>
      <c r="H42" s="260">
        <v>1966.833333333333</v>
      </c>
      <c r="I42" s="260">
        <v>1980.7166666666667</v>
      </c>
      <c r="J42" s="260">
        <v>1997.583333333333</v>
      </c>
      <c r="K42" s="259">
        <v>1963.85</v>
      </c>
      <c r="L42" s="259">
        <v>1933.1</v>
      </c>
      <c r="M42" s="259">
        <v>2.2948499999999998</v>
      </c>
      <c r="N42" s="1"/>
      <c r="O42" s="1"/>
    </row>
    <row r="43" spans="1:15" ht="12.75" customHeight="1">
      <c r="A43" s="227">
        <v>34</v>
      </c>
      <c r="B43" s="269" t="s">
        <v>67</v>
      </c>
      <c r="C43" s="259">
        <v>232.6</v>
      </c>
      <c r="D43" s="260">
        <v>233.51666666666665</v>
      </c>
      <c r="E43" s="260">
        <v>231.08333333333331</v>
      </c>
      <c r="F43" s="260">
        <v>229.56666666666666</v>
      </c>
      <c r="G43" s="260">
        <v>227.13333333333333</v>
      </c>
      <c r="H43" s="260">
        <v>235.0333333333333</v>
      </c>
      <c r="I43" s="260">
        <v>237.46666666666664</v>
      </c>
      <c r="J43" s="260">
        <v>238.98333333333329</v>
      </c>
      <c r="K43" s="259">
        <v>235.95</v>
      </c>
      <c r="L43" s="259">
        <v>232</v>
      </c>
      <c r="M43" s="259">
        <v>93.545940000000002</v>
      </c>
      <c r="N43" s="1"/>
      <c r="O43" s="1"/>
    </row>
    <row r="44" spans="1:15" ht="12.75" customHeight="1">
      <c r="A44" s="227">
        <v>35</v>
      </c>
      <c r="B44" s="269" t="s">
        <v>68</v>
      </c>
      <c r="C44" s="259">
        <v>147.05000000000001</v>
      </c>
      <c r="D44" s="260">
        <v>147.23333333333332</v>
      </c>
      <c r="E44" s="260">
        <v>145.86666666666665</v>
      </c>
      <c r="F44" s="260">
        <v>144.68333333333334</v>
      </c>
      <c r="G44" s="260">
        <v>143.31666666666666</v>
      </c>
      <c r="H44" s="260">
        <v>148.41666666666663</v>
      </c>
      <c r="I44" s="260">
        <v>149.7833333333333</v>
      </c>
      <c r="J44" s="260">
        <v>150.96666666666661</v>
      </c>
      <c r="K44" s="259">
        <v>148.6</v>
      </c>
      <c r="L44" s="259">
        <v>146.05000000000001</v>
      </c>
      <c r="M44" s="259">
        <v>153.35247000000001</v>
      </c>
      <c r="N44" s="1"/>
      <c r="O44" s="1"/>
    </row>
    <row r="45" spans="1:15" ht="12.75" customHeight="1">
      <c r="A45" s="227">
        <v>36</v>
      </c>
      <c r="B45" s="269" t="s">
        <v>245</v>
      </c>
      <c r="C45" s="259">
        <v>61</v>
      </c>
      <c r="D45" s="260">
        <v>60.800000000000004</v>
      </c>
      <c r="E45" s="260">
        <v>59.45000000000001</v>
      </c>
      <c r="F45" s="260">
        <v>57.900000000000006</v>
      </c>
      <c r="G45" s="260">
        <v>56.550000000000011</v>
      </c>
      <c r="H45" s="260">
        <v>62.350000000000009</v>
      </c>
      <c r="I45" s="260">
        <v>63.7</v>
      </c>
      <c r="J45" s="260">
        <v>65.25</v>
      </c>
      <c r="K45" s="259">
        <v>62.15</v>
      </c>
      <c r="L45" s="259">
        <v>59.25</v>
      </c>
      <c r="M45" s="259">
        <v>147.12379000000001</v>
      </c>
      <c r="N45" s="1"/>
      <c r="O45" s="1"/>
    </row>
    <row r="46" spans="1:15" ht="12.75" customHeight="1">
      <c r="A46" s="227">
        <v>37</v>
      </c>
      <c r="B46" s="269" t="s">
        <v>69</v>
      </c>
      <c r="C46" s="259">
        <v>1860.65</v>
      </c>
      <c r="D46" s="260">
        <v>1849.8166666666666</v>
      </c>
      <c r="E46" s="260">
        <v>1833.5333333333333</v>
      </c>
      <c r="F46" s="260">
        <v>1806.4166666666667</v>
      </c>
      <c r="G46" s="260">
        <v>1790.1333333333334</v>
      </c>
      <c r="H46" s="260">
        <v>1876.9333333333332</v>
      </c>
      <c r="I46" s="260">
        <v>1893.2166666666665</v>
      </c>
      <c r="J46" s="260">
        <v>1920.333333333333</v>
      </c>
      <c r="K46" s="259">
        <v>1866.1</v>
      </c>
      <c r="L46" s="259">
        <v>1822.7</v>
      </c>
      <c r="M46" s="259">
        <v>4.6034300000000004</v>
      </c>
      <c r="N46" s="1"/>
      <c r="O46" s="1"/>
    </row>
    <row r="47" spans="1:15" ht="12.75" customHeight="1">
      <c r="A47" s="227">
        <v>38</v>
      </c>
      <c r="B47" s="269" t="s">
        <v>72</v>
      </c>
      <c r="C47" s="259">
        <v>595.6</v>
      </c>
      <c r="D47" s="260">
        <v>595.41666666666663</v>
      </c>
      <c r="E47" s="260">
        <v>591.93333333333328</v>
      </c>
      <c r="F47" s="260">
        <v>588.26666666666665</v>
      </c>
      <c r="G47" s="260">
        <v>584.7833333333333</v>
      </c>
      <c r="H47" s="260">
        <v>599.08333333333326</v>
      </c>
      <c r="I47" s="260">
        <v>602.56666666666661</v>
      </c>
      <c r="J47" s="260">
        <v>606.23333333333323</v>
      </c>
      <c r="K47" s="259">
        <v>598.9</v>
      </c>
      <c r="L47" s="259">
        <v>591.75</v>
      </c>
      <c r="M47" s="259">
        <v>4.7537799999999999</v>
      </c>
      <c r="N47" s="1"/>
      <c r="O47" s="1"/>
    </row>
    <row r="48" spans="1:15" ht="12.75" customHeight="1">
      <c r="A48" s="227">
        <v>39</v>
      </c>
      <c r="B48" s="269" t="s">
        <v>71</v>
      </c>
      <c r="C48" s="259">
        <v>107.1</v>
      </c>
      <c r="D48" s="260">
        <v>108.05</v>
      </c>
      <c r="E48" s="260">
        <v>105.85</v>
      </c>
      <c r="F48" s="260">
        <v>104.6</v>
      </c>
      <c r="G48" s="260">
        <v>102.39999999999999</v>
      </c>
      <c r="H48" s="260">
        <v>109.3</v>
      </c>
      <c r="I48" s="260">
        <v>111.50000000000001</v>
      </c>
      <c r="J48" s="260">
        <v>112.75</v>
      </c>
      <c r="K48" s="259">
        <v>110.25</v>
      </c>
      <c r="L48" s="259">
        <v>106.8</v>
      </c>
      <c r="M48" s="259">
        <v>198.81461999999999</v>
      </c>
      <c r="N48" s="1"/>
      <c r="O48" s="1"/>
    </row>
    <row r="49" spans="1:15" ht="12.75" customHeight="1">
      <c r="A49" s="227">
        <v>40</v>
      </c>
      <c r="B49" s="269" t="s">
        <v>73</v>
      </c>
      <c r="C49" s="259">
        <v>847.2</v>
      </c>
      <c r="D49" s="260">
        <v>852.1</v>
      </c>
      <c r="E49" s="260">
        <v>839.2</v>
      </c>
      <c r="F49" s="260">
        <v>831.2</v>
      </c>
      <c r="G49" s="260">
        <v>818.30000000000007</v>
      </c>
      <c r="H49" s="260">
        <v>860.1</v>
      </c>
      <c r="I49" s="260">
        <v>872.99999999999989</v>
      </c>
      <c r="J49" s="260">
        <v>881</v>
      </c>
      <c r="K49" s="259">
        <v>865</v>
      </c>
      <c r="L49" s="259">
        <v>844.1</v>
      </c>
      <c r="M49" s="259">
        <v>18.161180000000002</v>
      </c>
      <c r="N49" s="1"/>
      <c r="O49" s="1"/>
    </row>
    <row r="50" spans="1:15" ht="12.75" customHeight="1">
      <c r="A50" s="227">
        <v>41</v>
      </c>
      <c r="B50" s="269" t="s">
        <v>76</v>
      </c>
      <c r="C50" s="259">
        <v>74.650000000000006</v>
      </c>
      <c r="D50" s="260">
        <v>75.100000000000009</v>
      </c>
      <c r="E50" s="260">
        <v>73.600000000000023</v>
      </c>
      <c r="F50" s="260">
        <v>72.550000000000011</v>
      </c>
      <c r="G50" s="260">
        <v>71.050000000000026</v>
      </c>
      <c r="H50" s="260">
        <v>76.15000000000002</v>
      </c>
      <c r="I50" s="260">
        <v>77.649999999999991</v>
      </c>
      <c r="J50" s="260">
        <v>78.700000000000017</v>
      </c>
      <c r="K50" s="259">
        <v>76.599999999999994</v>
      </c>
      <c r="L50" s="259">
        <v>74.05</v>
      </c>
      <c r="M50" s="259">
        <v>405.51107000000002</v>
      </c>
      <c r="N50" s="1"/>
      <c r="O50" s="1"/>
    </row>
    <row r="51" spans="1:15" ht="12.75" customHeight="1">
      <c r="A51" s="227">
        <v>42</v>
      </c>
      <c r="B51" s="269" t="s">
        <v>80</v>
      </c>
      <c r="C51" s="259">
        <v>305.2</v>
      </c>
      <c r="D51" s="260">
        <v>304.86666666666662</v>
      </c>
      <c r="E51" s="260">
        <v>303.83333333333326</v>
      </c>
      <c r="F51" s="260">
        <v>302.46666666666664</v>
      </c>
      <c r="G51" s="260">
        <v>301.43333333333328</v>
      </c>
      <c r="H51" s="260">
        <v>306.23333333333323</v>
      </c>
      <c r="I51" s="260">
        <v>307.26666666666665</v>
      </c>
      <c r="J51" s="260">
        <v>308.63333333333321</v>
      </c>
      <c r="K51" s="259">
        <v>305.89999999999998</v>
      </c>
      <c r="L51" s="259">
        <v>303.5</v>
      </c>
      <c r="M51" s="259">
        <v>24.536660000000001</v>
      </c>
      <c r="N51" s="1"/>
      <c r="O51" s="1"/>
    </row>
    <row r="52" spans="1:15" ht="12.75" customHeight="1">
      <c r="A52" s="227">
        <v>43</v>
      </c>
      <c r="B52" s="269" t="s">
        <v>75</v>
      </c>
      <c r="C52" s="259">
        <v>809.85</v>
      </c>
      <c r="D52" s="260">
        <v>815.69999999999993</v>
      </c>
      <c r="E52" s="260">
        <v>801.39999999999986</v>
      </c>
      <c r="F52" s="260">
        <v>792.94999999999993</v>
      </c>
      <c r="G52" s="260">
        <v>778.64999999999986</v>
      </c>
      <c r="H52" s="260">
        <v>824.14999999999986</v>
      </c>
      <c r="I52" s="260">
        <v>838.44999999999982</v>
      </c>
      <c r="J52" s="260">
        <v>846.89999999999986</v>
      </c>
      <c r="K52" s="259">
        <v>830</v>
      </c>
      <c r="L52" s="259">
        <v>807.25</v>
      </c>
      <c r="M52" s="259">
        <v>117.29925</v>
      </c>
      <c r="N52" s="1"/>
      <c r="O52" s="1"/>
    </row>
    <row r="53" spans="1:15" ht="12.75" customHeight="1">
      <c r="A53" s="227">
        <v>44</v>
      </c>
      <c r="B53" s="269" t="s">
        <v>77</v>
      </c>
      <c r="C53" s="259">
        <v>268.45</v>
      </c>
      <c r="D53" s="260">
        <v>269.61666666666667</v>
      </c>
      <c r="E53" s="260">
        <v>266.73333333333335</v>
      </c>
      <c r="F53" s="260">
        <v>265.01666666666665</v>
      </c>
      <c r="G53" s="260">
        <v>262.13333333333333</v>
      </c>
      <c r="H53" s="260">
        <v>271.33333333333337</v>
      </c>
      <c r="I53" s="260">
        <v>274.2166666666667</v>
      </c>
      <c r="J53" s="260">
        <v>275.93333333333339</v>
      </c>
      <c r="K53" s="259">
        <v>272.5</v>
      </c>
      <c r="L53" s="259">
        <v>267.89999999999998</v>
      </c>
      <c r="M53" s="259">
        <v>36.659059999999997</v>
      </c>
      <c r="N53" s="1"/>
      <c r="O53" s="1"/>
    </row>
    <row r="54" spans="1:15" ht="12.75" customHeight="1">
      <c r="A54" s="227">
        <v>45</v>
      </c>
      <c r="B54" s="269" t="s">
        <v>78</v>
      </c>
      <c r="C54" s="259">
        <v>16578.3</v>
      </c>
      <c r="D54" s="260">
        <v>16577.766666666666</v>
      </c>
      <c r="E54" s="260">
        <v>16500.533333333333</v>
      </c>
      <c r="F54" s="260">
        <v>16422.766666666666</v>
      </c>
      <c r="G54" s="260">
        <v>16345.533333333333</v>
      </c>
      <c r="H54" s="260">
        <v>16655.533333333333</v>
      </c>
      <c r="I54" s="260">
        <v>16732.766666666663</v>
      </c>
      <c r="J54" s="260">
        <v>16810.533333333333</v>
      </c>
      <c r="K54" s="259">
        <v>16655</v>
      </c>
      <c r="L54" s="259">
        <v>16500</v>
      </c>
      <c r="M54" s="259">
        <v>0.26774999999999999</v>
      </c>
      <c r="N54" s="1"/>
      <c r="O54" s="1"/>
    </row>
    <row r="55" spans="1:15" ht="12.75" customHeight="1">
      <c r="A55" s="227">
        <v>46</v>
      </c>
      <c r="B55" s="269" t="s">
        <v>81</v>
      </c>
      <c r="C55" s="259">
        <v>3723.95</v>
      </c>
      <c r="D55" s="260">
        <v>3744.2166666666672</v>
      </c>
      <c r="E55" s="260">
        <v>3694.0333333333342</v>
      </c>
      <c r="F55" s="260">
        <v>3664.1166666666672</v>
      </c>
      <c r="G55" s="260">
        <v>3613.9333333333343</v>
      </c>
      <c r="H55" s="260">
        <v>3774.1333333333341</v>
      </c>
      <c r="I55" s="260">
        <v>3824.3166666666666</v>
      </c>
      <c r="J55" s="260">
        <v>3854.233333333334</v>
      </c>
      <c r="K55" s="259">
        <v>3794.4</v>
      </c>
      <c r="L55" s="259">
        <v>3714.3</v>
      </c>
      <c r="M55" s="259">
        <v>1.8546899999999999</v>
      </c>
      <c r="N55" s="1"/>
      <c r="O55" s="1"/>
    </row>
    <row r="56" spans="1:15" ht="12.75" customHeight="1">
      <c r="A56" s="227">
        <v>47</v>
      </c>
      <c r="B56" s="269" t="s">
        <v>82</v>
      </c>
      <c r="C56" s="259">
        <v>291.39999999999998</v>
      </c>
      <c r="D56" s="260">
        <v>291.84999999999997</v>
      </c>
      <c r="E56" s="260">
        <v>289.24999999999994</v>
      </c>
      <c r="F56" s="260">
        <v>287.09999999999997</v>
      </c>
      <c r="G56" s="260">
        <v>284.49999999999994</v>
      </c>
      <c r="H56" s="260">
        <v>293.99999999999994</v>
      </c>
      <c r="I56" s="260">
        <v>296.59999999999997</v>
      </c>
      <c r="J56" s="260">
        <v>298.74999999999994</v>
      </c>
      <c r="K56" s="259">
        <v>294.45</v>
      </c>
      <c r="L56" s="259">
        <v>289.7</v>
      </c>
      <c r="M56" s="259">
        <v>84.114940000000004</v>
      </c>
      <c r="N56" s="1"/>
      <c r="O56" s="1"/>
    </row>
    <row r="57" spans="1:15" ht="12.75" customHeight="1">
      <c r="A57" s="227">
        <v>48</v>
      </c>
      <c r="B57" s="269" t="s">
        <v>83</v>
      </c>
      <c r="C57" s="259">
        <v>744.7</v>
      </c>
      <c r="D57" s="260">
        <v>735.18333333333339</v>
      </c>
      <c r="E57" s="260">
        <v>717.51666666666677</v>
      </c>
      <c r="F57" s="260">
        <v>690.33333333333337</v>
      </c>
      <c r="G57" s="260">
        <v>672.66666666666674</v>
      </c>
      <c r="H57" s="260">
        <v>762.36666666666679</v>
      </c>
      <c r="I57" s="260">
        <v>780.0333333333333</v>
      </c>
      <c r="J57" s="260">
        <v>807.21666666666681</v>
      </c>
      <c r="K57" s="259">
        <v>752.85</v>
      </c>
      <c r="L57" s="259">
        <v>708</v>
      </c>
      <c r="M57" s="259">
        <v>65.488249999999994</v>
      </c>
      <c r="N57" s="1"/>
      <c r="O57" s="1"/>
    </row>
    <row r="58" spans="1:15" ht="12.75" customHeight="1">
      <c r="A58" s="227">
        <v>49</v>
      </c>
      <c r="B58" s="269" t="s">
        <v>84</v>
      </c>
      <c r="C58" s="259">
        <v>1159.25</v>
      </c>
      <c r="D58" s="260">
        <v>1164.6166666666668</v>
      </c>
      <c r="E58" s="260">
        <v>1150.8333333333335</v>
      </c>
      <c r="F58" s="260">
        <v>1142.4166666666667</v>
      </c>
      <c r="G58" s="260">
        <v>1128.6333333333334</v>
      </c>
      <c r="H58" s="260">
        <v>1173.0333333333335</v>
      </c>
      <c r="I58" s="260">
        <v>1186.8166666666668</v>
      </c>
      <c r="J58" s="260">
        <v>1195.2333333333336</v>
      </c>
      <c r="K58" s="259">
        <v>1178.4000000000001</v>
      </c>
      <c r="L58" s="259">
        <v>1156.2</v>
      </c>
      <c r="M58" s="259">
        <v>14.79828</v>
      </c>
      <c r="N58" s="1"/>
      <c r="O58" s="1"/>
    </row>
    <row r="59" spans="1:15" ht="12.75" customHeight="1">
      <c r="A59" s="227">
        <v>50</v>
      </c>
      <c r="B59" s="269" t="s">
        <v>811</v>
      </c>
      <c r="C59" s="259">
        <v>1593.95</v>
      </c>
      <c r="D59" s="260">
        <v>1594.9833333333333</v>
      </c>
      <c r="E59" s="260">
        <v>1578.9666666666667</v>
      </c>
      <c r="F59" s="260">
        <v>1563.9833333333333</v>
      </c>
      <c r="G59" s="260">
        <v>1547.9666666666667</v>
      </c>
      <c r="H59" s="260">
        <v>1609.9666666666667</v>
      </c>
      <c r="I59" s="260">
        <v>1625.9833333333336</v>
      </c>
      <c r="J59" s="260">
        <v>1640.9666666666667</v>
      </c>
      <c r="K59" s="259">
        <v>1611</v>
      </c>
      <c r="L59" s="259">
        <v>1580</v>
      </c>
      <c r="M59" s="259">
        <v>0.56659000000000004</v>
      </c>
      <c r="N59" s="1"/>
      <c r="O59" s="1"/>
    </row>
    <row r="60" spans="1:15" ht="12.75" customHeight="1">
      <c r="A60" s="227">
        <v>51</v>
      </c>
      <c r="B60" s="269" t="s">
        <v>85</v>
      </c>
      <c r="C60" s="259">
        <v>245.8</v>
      </c>
      <c r="D60" s="260">
        <v>245.85</v>
      </c>
      <c r="E60" s="260">
        <v>242.1</v>
      </c>
      <c r="F60" s="260">
        <v>238.4</v>
      </c>
      <c r="G60" s="260">
        <v>234.65</v>
      </c>
      <c r="H60" s="260">
        <v>249.54999999999998</v>
      </c>
      <c r="I60" s="260">
        <v>253.29999999999998</v>
      </c>
      <c r="J60" s="260">
        <v>257</v>
      </c>
      <c r="K60" s="259">
        <v>249.6</v>
      </c>
      <c r="L60" s="259">
        <v>242.15</v>
      </c>
      <c r="M60" s="259">
        <v>149.74440999999999</v>
      </c>
      <c r="N60" s="1"/>
      <c r="O60" s="1"/>
    </row>
    <row r="61" spans="1:15" ht="12.75" customHeight="1">
      <c r="A61" s="227">
        <v>52</v>
      </c>
      <c r="B61" s="269" t="s">
        <v>87</v>
      </c>
      <c r="C61" s="259">
        <v>3837.7</v>
      </c>
      <c r="D61" s="260">
        <v>3827.5666666666671</v>
      </c>
      <c r="E61" s="260">
        <v>3795.1333333333341</v>
      </c>
      <c r="F61" s="260">
        <v>3752.5666666666671</v>
      </c>
      <c r="G61" s="260">
        <v>3720.1333333333341</v>
      </c>
      <c r="H61" s="260">
        <v>3870.1333333333341</v>
      </c>
      <c r="I61" s="260">
        <v>3902.5666666666675</v>
      </c>
      <c r="J61" s="260">
        <v>3945.1333333333341</v>
      </c>
      <c r="K61" s="259">
        <v>3860</v>
      </c>
      <c r="L61" s="259">
        <v>3785</v>
      </c>
      <c r="M61" s="259">
        <v>1.2976399999999999</v>
      </c>
      <c r="N61" s="1"/>
      <c r="O61" s="1"/>
    </row>
    <row r="62" spans="1:15" ht="12.75" customHeight="1">
      <c r="A62" s="227">
        <v>53</v>
      </c>
      <c r="B62" s="269" t="s">
        <v>88</v>
      </c>
      <c r="C62" s="259">
        <v>1615</v>
      </c>
      <c r="D62" s="260">
        <v>1620.3500000000001</v>
      </c>
      <c r="E62" s="260">
        <v>1603.7000000000003</v>
      </c>
      <c r="F62" s="260">
        <v>1592.4</v>
      </c>
      <c r="G62" s="260">
        <v>1575.7500000000002</v>
      </c>
      <c r="H62" s="260">
        <v>1631.6500000000003</v>
      </c>
      <c r="I62" s="260">
        <v>1648.3000000000004</v>
      </c>
      <c r="J62" s="260">
        <v>1659.6000000000004</v>
      </c>
      <c r="K62" s="259">
        <v>1637</v>
      </c>
      <c r="L62" s="259">
        <v>1609.05</v>
      </c>
      <c r="M62" s="259">
        <v>2.9498799999999998</v>
      </c>
      <c r="N62" s="1"/>
      <c r="O62" s="1"/>
    </row>
    <row r="63" spans="1:15" ht="12.75" customHeight="1">
      <c r="A63" s="227">
        <v>54</v>
      </c>
      <c r="B63" s="269" t="s">
        <v>89</v>
      </c>
      <c r="C63" s="259">
        <v>794.65</v>
      </c>
      <c r="D63" s="260">
        <v>797.16666666666663</v>
      </c>
      <c r="E63" s="260">
        <v>786.33333333333326</v>
      </c>
      <c r="F63" s="260">
        <v>778.01666666666665</v>
      </c>
      <c r="G63" s="260">
        <v>767.18333333333328</v>
      </c>
      <c r="H63" s="260">
        <v>805.48333333333323</v>
      </c>
      <c r="I63" s="260">
        <v>816.31666666666649</v>
      </c>
      <c r="J63" s="260">
        <v>824.63333333333321</v>
      </c>
      <c r="K63" s="259">
        <v>808</v>
      </c>
      <c r="L63" s="259">
        <v>788.85</v>
      </c>
      <c r="M63" s="259">
        <v>10.51451</v>
      </c>
      <c r="N63" s="1"/>
      <c r="O63" s="1"/>
    </row>
    <row r="64" spans="1:15" ht="12.75" customHeight="1">
      <c r="A64" s="227">
        <v>55</v>
      </c>
      <c r="B64" s="269" t="s">
        <v>90</v>
      </c>
      <c r="C64" s="259">
        <v>966.75</v>
      </c>
      <c r="D64" s="260">
        <v>974.61666666666667</v>
      </c>
      <c r="E64" s="260">
        <v>952.13333333333333</v>
      </c>
      <c r="F64" s="260">
        <v>937.51666666666665</v>
      </c>
      <c r="G64" s="260">
        <v>915.0333333333333</v>
      </c>
      <c r="H64" s="260">
        <v>989.23333333333335</v>
      </c>
      <c r="I64" s="260">
        <v>1011.7166666666667</v>
      </c>
      <c r="J64" s="260">
        <v>1026.3333333333335</v>
      </c>
      <c r="K64" s="259">
        <v>997.1</v>
      </c>
      <c r="L64" s="259">
        <v>960</v>
      </c>
      <c r="M64" s="259">
        <v>10.953709999999999</v>
      </c>
      <c r="N64" s="1"/>
      <c r="O64" s="1"/>
    </row>
    <row r="65" spans="1:15" ht="12.75" customHeight="1">
      <c r="A65" s="227">
        <v>56</v>
      </c>
      <c r="B65" s="269" t="s">
        <v>249</v>
      </c>
      <c r="C65" s="259">
        <v>364.95</v>
      </c>
      <c r="D65" s="260">
        <v>363.98333333333335</v>
      </c>
      <c r="E65" s="260">
        <v>361.51666666666671</v>
      </c>
      <c r="F65" s="260">
        <v>358.08333333333337</v>
      </c>
      <c r="G65" s="260">
        <v>355.61666666666673</v>
      </c>
      <c r="H65" s="260">
        <v>367.41666666666669</v>
      </c>
      <c r="I65" s="260">
        <v>369.88333333333338</v>
      </c>
      <c r="J65" s="260">
        <v>373.31666666666666</v>
      </c>
      <c r="K65" s="259">
        <v>366.45</v>
      </c>
      <c r="L65" s="259">
        <v>360.55</v>
      </c>
      <c r="M65" s="259">
        <v>12.69228</v>
      </c>
      <c r="N65" s="1"/>
      <c r="O65" s="1"/>
    </row>
    <row r="66" spans="1:15" ht="12.75" customHeight="1">
      <c r="A66" s="227">
        <v>57</v>
      </c>
      <c r="B66" s="269" t="s">
        <v>92</v>
      </c>
      <c r="C66" s="259">
        <v>1336.05</v>
      </c>
      <c r="D66" s="260">
        <v>1343.3833333333334</v>
      </c>
      <c r="E66" s="260">
        <v>1321.3166666666668</v>
      </c>
      <c r="F66" s="260">
        <v>1306.5833333333335</v>
      </c>
      <c r="G66" s="260">
        <v>1284.5166666666669</v>
      </c>
      <c r="H66" s="260">
        <v>1358.1166666666668</v>
      </c>
      <c r="I66" s="260">
        <v>1380.1833333333334</v>
      </c>
      <c r="J66" s="260">
        <v>1394.9166666666667</v>
      </c>
      <c r="K66" s="259">
        <v>1365.45</v>
      </c>
      <c r="L66" s="259">
        <v>1328.65</v>
      </c>
      <c r="M66" s="259">
        <v>6.27644</v>
      </c>
      <c r="N66" s="1"/>
      <c r="O66" s="1"/>
    </row>
    <row r="67" spans="1:15" ht="12.75" customHeight="1">
      <c r="A67" s="227">
        <v>58</v>
      </c>
      <c r="B67" s="269" t="s">
        <v>97</v>
      </c>
      <c r="C67" s="259">
        <v>385.15</v>
      </c>
      <c r="D67" s="260">
        <v>385.38333333333338</v>
      </c>
      <c r="E67" s="260">
        <v>379.76666666666677</v>
      </c>
      <c r="F67" s="260">
        <v>374.38333333333338</v>
      </c>
      <c r="G67" s="260">
        <v>368.76666666666677</v>
      </c>
      <c r="H67" s="260">
        <v>390.76666666666677</v>
      </c>
      <c r="I67" s="260">
        <v>396.38333333333344</v>
      </c>
      <c r="J67" s="260">
        <v>401.76666666666677</v>
      </c>
      <c r="K67" s="259">
        <v>391</v>
      </c>
      <c r="L67" s="259">
        <v>380</v>
      </c>
      <c r="M67" s="259">
        <v>44.482640000000004</v>
      </c>
      <c r="N67" s="1"/>
      <c r="O67" s="1"/>
    </row>
    <row r="68" spans="1:15" ht="12.75" customHeight="1">
      <c r="A68" s="227">
        <v>59</v>
      </c>
      <c r="B68" s="269" t="s">
        <v>93</v>
      </c>
      <c r="C68" s="259">
        <v>562.25</v>
      </c>
      <c r="D68" s="260">
        <v>562.38333333333333</v>
      </c>
      <c r="E68" s="260">
        <v>558.36666666666667</v>
      </c>
      <c r="F68" s="260">
        <v>554.48333333333335</v>
      </c>
      <c r="G68" s="260">
        <v>550.4666666666667</v>
      </c>
      <c r="H68" s="260">
        <v>566.26666666666665</v>
      </c>
      <c r="I68" s="260">
        <v>570.2833333333333</v>
      </c>
      <c r="J68" s="260">
        <v>574.16666666666663</v>
      </c>
      <c r="K68" s="259">
        <v>566.4</v>
      </c>
      <c r="L68" s="259">
        <v>558.5</v>
      </c>
      <c r="M68" s="259">
        <v>9.3635599999999997</v>
      </c>
      <c r="N68" s="1"/>
      <c r="O68" s="1"/>
    </row>
    <row r="69" spans="1:15" ht="12.75" customHeight="1">
      <c r="A69" s="227">
        <v>60</v>
      </c>
      <c r="B69" s="269" t="s">
        <v>250</v>
      </c>
      <c r="C69" s="259">
        <v>1595.1</v>
      </c>
      <c r="D69" s="260">
        <v>1596.2666666666667</v>
      </c>
      <c r="E69" s="260">
        <v>1574.0833333333333</v>
      </c>
      <c r="F69" s="260">
        <v>1553.0666666666666</v>
      </c>
      <c r="G69" s="260">
        <v>1530.8833333333332</v>
      </c>
      <c r="H69" s="260">
        <v>1617.2833333333333</v>
      </c>
      <c r="I69" s="260">
        <v>1639.4666666666667</v>
      </c>
      <c r="J69" s="260">
        <v>1660.4833333333333</v>
      </c>
      <c r="K69" s="259">
        <v>1618.45</v>
      </c>
      <c r="L69" s="259">
        <v>1575.25</v>
      </c>
      <c r="M69" s="259">
        <v>2.3264499999999999</v>
      </c>
      <c r="N69" s="1"/>
      <c r="O69" s="1"/>
    </row>
    <row r="70" spans="1:15" ht="12.75" customHeight="1">
      <c r="A70" s="227">
        <v>61</v>
      </c>
      <c r="B70" s="269" t="s">
        <v>94</v>
      </c>
      <c r="C70" s="259">
        <v>2343.5</v>
      </c>
      <c r="D70" s="260">
        <v>2334.8333333333335</v>
      </c>
      <c r="E70" s="260">
        <v>2319.166666666667</v>
      </c>
      <c r="F70" s="260">
        <v>2294.8333333333335</v>
      </c>
      <c r="G70" s="260">
        <v>2279.166666666667</v>
      </c>
      <c r="H70" s="260">
        <v>2359.166666666667</v>
      </c>
      <c r="I70" s="260">
        <v>2374.8333333333339</v>
      </c>
      <c r="J70" s="260">
        <v>2399.166666666667</v>
      </c>
      <c r="K70" s="259">
        <v>2350.5</v>
      </c>
      <c r="L70" s="259">
        <v>2310.5</v>
      </c>
      <c r="M70" s="259">
        <v>5.4949000000000003</v>
      </c>
      <c r="N70" s="1"/>
      <c r="O70" s="1"/>
    </row>
    <row r="71" spans="1:15" ht="12.75" customHeight="1">
      <c r="A71" s="227">
        <v>62</v>
      </c>
      <c r="B71" s="269" t="s">
        <v>871</v>
      </c>
      <c r="C71" s="259">
        <v>379.45</v>
      </c>
      <c r="D71" s="260">
        <v>378.11666666666662</v>
      </c>
      <c r="E71" s="260">
        <v>368.88333333333321</v>
      </c>
      <c r="F71" s="260">
        <v>358.31666666666661</v>
      </c>
      <c r="G71" s="260">
        <v>349.0833333333332</v>
      </c>
      <c r="H71" s="260">
        <v>388.68333333333322</v>
      </c>
      <c r="I71" s="260">
        <v>397.91666666666669</v>
      </c>
      <c r="J71" s="260">
        <v>408.48333333333323</v>
      </c>
      <c r="K71" s="259">
        <v>387.35</v>
      </c>
      <c r="L71" s="259">
        <v>367.55</v>
      </c>
      <c r="M71" s="259">
        <v>11.300179999999999</v>
      </c>
      <c r="N71" s="1"/>
      <c r="O71" s="1"/>
    </row>
    <row r="72" spans="1:15" ht="12.75" customHeight="1">
      <c r="A72" s="227">
        <v>63</v>
      </c>
      <c r="B72" s="269" t="s">
        <v>95</v>
      </c>
      <c r="C72" s="259">
        <v>3781.45</v>
      </c>
      <c r="D72" s="260">
        <v>3819.2999999999997</v>
      </c>
      <c r="E72" s="260">
        <v>3734.6499999999996</v>
      </c>
      <c r="F72" s="260">
        <v>3687.85</v>
      </c>
      <c r="G72" s="260">
        <v>3603.2</v>
      </c>
      <c r="H72" s="260">
        <v>3866.0999999999995</v>
      </c>
      <c r="I72" s="260">
        <v>3950.75</v>
      </c>
      <c r="J72" s="260">
        <v>3997.5499999999993</v>
      </c>
      <c r="K72" s="259">
        <v>3903.95</v>
      </c>
      <c r="L72" s="259">
        <v>3772.5</v>
      </c>
      <c r="M72" s="259">
        <v>7.4013600000000004</v>
      </c>
      <c r="N72" s="1"/>
      <c r="O72" s="1"/>
    </row>
    <row r="73" spans="1:15" ht="12.75" customHeight="1">
      <c r="A73" s="227">
        <v>64</v>
      </c>
      <c r="B73" s="269" t="s">
        <v>252</v>
      </c>
      <c r="C73" s="259">
        <v>4568.25</v>
      </c>
      <c r="D73" s="260">
        <v>4560.8833333333332</v>
      </c>
      <c r="E73" s="260">
        <v>4534.8666666666668</v>
      </c>
      <c r="F73" s="260">
        <v>4501.4833333333336</v>
      </c>
      <c r="G73" s="260">
        <v>4475.4666666666672</v>
      </c>
      <c r="H73" s="260">
        <v>4594.2666666666664</v>
      </c>
      <c r="I73" s="260">
        <v>4620.2833333333328</v>
      </c>
      <c r="J73" s="260">
        <v>4653.6666666666661</v>
      </c>
      <c r="K73" s="259">
        <v>4586.8999999999996</v>
      </c>
      <c r="L73" s="259">
        <v>4527.5</v>
      </c>
      <c r="M73" s="259">
        <v>1.67127</v>
      </c>
      <c r="N73" s="1"/>
      <c r="O73" s="1"/>
    </row>
    <row r="74" spans="1:15" ht="12.75" customHeight="1">
      <c r="A74" s="227">
        <v>65</v>
      </c>
      <c r="B74" s="269" t="s">
        <v>143</v>
      </c>
      <c r="C74" s="259">
        <v>2638.15</v>
      </c>
      <c r="D74" s="260">
        <v>2644.2666666666669</v>
      </c>
      <c r="E74" s="260">
        <v>2603.8833333333337</v>
      </c>
      <c r="F74" s="260">
        <v>2569.6166666666668</v>
      </c>
      <c r="G74" s="260">
        <v>2529.2333333333336</v>
      </c>
      <c r="H74" s="260">
        <v>2678.5333333333338</v>
      </c>
      <c r="I74" s="260">
        <v>2718.916666666667</v>
      </c>
      <c r="J74" s="260">
        <v>2753.1833333333338</v>
      </c>
      <c r="K74" s="259">
        <v>2684.65</v>
      </c>
      <c r="L74" s="259">
        <v>2610</v>
      </c>
      <c r="M74" s="259">
        <v>2.2650100000000002</v>
      </c>
      <c r="N74" s="1"/>
      <c r="O74" s="1"/>
    </row>
    <row r="75" spans="1:15" ht="12.75" customHeight="1">
      <c r="A75" s="227">
        <v>66</v>
      </c>
      <c r="B75" s="269" t="s">
        <v>98</v>
      </c>
      <c r="C75" s="259">
        <v>4555.6499999999996</v>
      </c>
      <c r="D75" s="260">
        <v>4581.9000000000005</v>
      </c>
      <c r="E75" s="260">
        <v>4518.8000000000011</v>
      </c>
      <c r="F75" s="260">
        <v>4481.9500000000007</v>
      </c>
      <c r="G75" s="260">
        <v>4418.8500000000013</v>
      </c>
      <c r="H75" s="260">
        <v>4618.7500000000009</v>
      </c>
      <c r="I75" s="260">
        <v>4681.8500000000013</v>
      </c>
      <c r="J75" s="260">
        <v>4718.7000000000007</v>
      </c>
      <c r="K75" s="259">
        <v>4645</v>
      </c>
      <c r="L75" s="259">
        <v>4545.05</v>
      </c>
      <c r="M75" s="259">
        <v>7.4175599999999999</v>
      </c>
      <c r="N75" s="1"/>
      <c r="O75" s="1"/>
    </row>
    <row r="76" spans="1:15" ht="12.75" customHeight="1">
      <c r="A76" s="227">
        <v>67</v>
      </c>
      <c r="B76" s="269" t="s">
        <v>99</v>
      </c>
      <c r="C76" s="259">
        <v>3729.2</v>
      </c>
      <c r="D76" s="260">
        <v>3758</v>
      </c>
      <c r="E76" s="260">
        <v>3666.2</v>
      </c>
      <c r="F76" s="260">
        <v>3603.2</v>
      </c>
      <c r="G76" s="260">
        <v>3511.3999999999996</v>
      </c>
      <c r="H76" s="260">
        <v>3821</v>
      </c>
      <c r="I76" s="260">
        <v>3912.8</v>
      </c>
      <c r="J76" s="260">
        <v>3975.8</v>
      </c>
      <c r="K76" s="259">
        <v>3849.8</v>
      </c>
      <c r="L76" s="259">
        <v>3695</v>
      </c>
      <c r="M76" s="259">
        <v>11.777670000000001</v>
      </c>
      <c r="N76" s="1"/>
      <c r="O76" s="1"/>
    </row>
    <row r="77" spans="1:15" ht="12.75" customHeight="1">
      <c r="A77" s="227">
        <v>68</v>
      </c>
      <c r="B77" s="269" t="s">
        <v>253</v>
      </c>
      <c r="C77" s="259">
        <v>479.25</v>
      </c>
      <c r="D77" s="260">
        <v>483.4666666666667</v>
      </c>
      <c r="E77" s="260">
        <v>473.78333333333342</v>
      </c>
      <c r="F77" s="260">
        <v>468.31666666666672</v>
      </c>
      <c r="G77" s="260">
        <v>458.63333333333344</v>
      </c>
      <c r="H77" s="260">
        <v>488.93333333333339</v>
      </c>
      <c r="I77" s="260">
        <v>498.61666666666667</v>
      </c>
      <c r="J77" s="260">
        <v>504.08333333333337</v>
      </c>
      <c r="K77" s="259">
        <v>493.15</v>
      </c>
      <c r="L77" s="259">
        <v>478</v>
      </c>
      <c r="M77" s="259">
        <v>2.6859299999999999</v>
      </c>
      <c r="N77" s="1"/>
      <c r="O77" s="1"/>
    </row>
    <row r="78" spans="1:15" ht="12.75" customHeight="1">
      <c r="A78" s="227">
        <v>69</v>
      </c>
      <c r="B78" s="269" t="s">
        <v>100</v>
      </c>
      <c r="C78" s="259">
        <v>2006.9</v>
      </c>
      <c r="D78" s="260">
        <v>2008.1500000000003</v>
      </c>
      <c r="E78" s="260">
        <v>1992.6500000000005</v>
      </c>
      <c r="F78" s="260">
        <v>1978.4000000000003</v>
      </c>
      <c r="G78" s="260">
        <v>1962.9000000000005</v>
      </c>
      <c r="H78" s="260">
        <v>2022.4000000000005</v>
      </c>
      <c r="I78" s="260">
        <v>2037.9</v>
      </c>
      <c r="J78" s="260">
        <v>2052.1500000000005</v>
      </c>
      <c r="K78" s="259">
        <v>2023.65</v>
      </c>
      <c r="L78" s="259">
        <v>1993.9</v>
      </c>
      <c r="M78" s="259">
        <v>1.95221</v>
      </c>
      <c r="N78" s="1"/>
      <c r="O78" s="1"/>
    </row>
    <row r="79" spans="1:15" ht="12.75" customHeight="1">
      <c r="A79" s="227">
        <v>70</v>
      </c>
      <c r="B79" s="269" t="s">
        <v>812</v>
      </c>
      <c r="C79" s="259">
        <v>1153.0999999999999</v>
      </c>
      <c r="D79" s="260">
        <v>1168.4166666666667</v>
      </c>
      <c r="E79" s="260">
        <v>1126.8333333333335</v>
      </c>
      <c r="F79" s="260">
        <v>1100.5666666666668</v>
      </c>
      <c r="G79" s="260">
        <v>1058.9833333333336</v>
      </c>
      <c r="H79" s="260">
        <v>1194.6833333333334</v>
      </c>
      <c r="I79" s="260">
        <v>1236.2666666666669</v>
      </c>
      <c r="J79" s="260">
        <v>1262.5333333333333</v>
      </c>
      <c r="K79" s="259">
        <v>1210</v>
      </c>
      <c r="L79" s="259">
        <v>1142.1500000000001</v>
      </c>
      <c r="M79" s="259">
        <v>42.452010000000001</v>
      </c>
      <c r="N79" s="1"/>
      <c r="O79" s="1"/>
    </row>
    <row r="80" spans="1:15" ht="12.75" customHeight="1">
      <c r="A80" s="227">
        <v>71</v>
      </c>
      <c r="B80" s="269" t="s">
        <v>102</v>
      </c>
      <c r="C80" s="259">
        <v>133.19999999999999</v>
      </c>
      <c r="D80" s="260">
        <v>132.95000000000002</v>
      </c>
      <c r="E80" s="260">
        <v>132.15000000000003</v>
      </c>
      <c r="F80" s="260">
        <v>131.10000000000002</v>
      </c>
      <c r="G80" s="260">
        <v>130.30000000000004</v>
      </c>
      <c r="H80" s="260">
        <v>134.00000000000003</v>
      </c>
      <c r="I80" s="260">
        <v>134.80000000000004</v>
      </c>
      <c r="J80" s="260">
        <v>135.85000000000002</v>
      </c>
      <c r="K80" s="259">
        <v>133.75</v>
      </c>
      <c r="L80" s="259">
        <v>131.9</v>
      </c>
      <c r="M80" s="259">
        <v>97.634479999999996</v>
      </c>
      <c r="N80" s="1"/>
      <c r="O80" s="1"/>
    </row>
    <row r="81" spans="1:15" ht="12.75" customHeight="1">
      <c r="A81" s="227">
        <v>72</v>
      </c>
      <c r="B81" s="269" t="s">
        <v>255</v>
      </c>
      <c r="C81" s="259">
        <v>280.25</v>
      </c>
      <c r="D81" s="260">
        <v>280.89999999999998</v>
      </c>
      <c r="E81" s="260">
        <v>274.99999999999994</v>
      </c>
      <c r="F81" s="260">
        <v>269.74999999999994</v>
      </c>
      <c r="G81" s="260">
        <v>263.84999999999991</v>
      </c>
      <c r="H81" s="260">
        <v>286.14999999999998</v>
      </c>
      <c r="I81" s="260">
        <v>292.05000000000007</v>
      </c>
      <c r="J81" s="260">
        <v>297.3</v>
      </c>
      <c r="K81" s="259">
        <v>286.8</v>
      </c>
      <c r="L81" s="259">
        <v>275.64999999999998</v>
      </c>
      <c r="M81" s="259">
        <v>9.2065699999999993</v>
      </c>
      <c r="N81" s="1"/>
      <c r="O81" s="1"/>
    </row>
    <row r="82" spans="1:15" ht="12.75" customHeight="1">
      <c r="A82" s="227">
        <v>73</v>
      </c>
      <c r="B82" s="269" t="s">
        <v>103</v>
      </c>
      <c r="C82" s="259">
        <v>91.3</v>
      </c>
      <c r="D82" s="260">
        <v>91.3</v>
      </c>
      <c r="E82" s="260">
        <v>91</v>
      </c>
      <c r="F82" s="260">
        <v>90.7</v>
      </c>
      <c r="G82" s="260">
        <v>90.4</v>
      </c>
      <c r="H82" s="260">
        <v>91.6</v>
      </c>
      <c r="I82" s="260">
        <v>91.899999999999977</v>
      </c>
      <c r="J82" s="260">
        <v>92.199999999999989</v>
      </c>
      <c r="K82" s="259">
        <v>91.6</v>
      </c>
      <c r="L82" s="259">
        <v>91</v>
      </c>
      <c r="M82" s="259">
        <v>73.904660000000007</v>
      </c>
      <c r="N82" s="1"/>
      <c r="O82" s="1"/>
    </row>
    <row r="83" spans="1:15" ht="12.75" customHeight="1">
      <c r="A83" s="227">
        <v>74</v>
      </c>
      <c r="B83" s="269" t="s">
        <v>256</v>
      </c>
      <c r="C83" s="259">
        <v>1879.95</v>
      </c>
      <c r="D83" s="260">
        <v>1852.3999999999999</v>
      </c>
      <c r="E83" s="260">
        <v>1809.7999999999997</v>
      </c>
      <c r="F83" s="260">
        <v>1739.6499999999999</v>
      </c>
      <c r="G83" s="260">
        <v>1697.0499999999997</v>
      </c>
      <c r="H83" s="260">
        <v>1922.5499999999997</v>
      </c>
      <c r="I83" s="260">
        <v>1965.1499999999996</v>
      </c>
      <c r="J83" s="260">
        <v>2035.2999999999997</v>
      </c>
      <c r="K83" s="259">
        <v>1895</v>
      </c>
      <c r="L83" s="259">
        <v>1782.25</v>
      </c>
      <c r="M83" s="259">
        <v>12.458740000000001</v>
      </c>
      <c r="N83" s="1"/>
      <c r="O83" s="1"/>
    </row>
    <row r="84" spans="1:15" ht="12.75" customHeight="1">
      <c r="A84" s="227">
        <v>75</v>
      </c>
      <c r="B84" s="269" t="s">
        <v>107</v>
      </c>
      <c r="C84" s="259">
        <v>833.45</v>
      </c>
      <c r="D84" s="260">
        <v>834.55000000000007</v>
      </c>
      <c r="E84" s="260">
        <v>828.35000000000014</v>
      </c>
      <c r="F84" s="260">
        <v>823.25000000000011</v>
      </c>
      <c r="G84" s="260">
        <v>817.05000000000018</v>
      </c>
      <c r="H84" s="260">
        <v>839.65000000000009</v>
      </c>
      <c r="I84" s="260">
        <v>845.85000000000014</v>
      </c>
      <c r="J84" s="260">
        <v>850.95</v>
      </c>
      <c r="K84" s="259">
        <v>840.75</v>
      </c>
      <c r="L84" s="259">
        <v>829.45</v>
      </c>
      <c r="M84" s="259">
        <v>4.8987999999999996</v>
      </c>
      <c r="N84" s="1"/>
      <c r="O84" s="1"/>
    </row>
    <row r="85" spans="1:15" ht="12.75" customHeight="1">
      <c r="A85" s="227">
        <v>76</v>
      </c>
      <c r="B85" s="269" t="s">
        <v>108</v>
      </c>
      <c r="C85" s="259">
        <v>1240.8499999999999</v>
      </c>
      <c r="D85" s="260">
        <v>1251.0833333333333</v>
      </c>
      <c r="E85" s="260">
        <v>1225.6166666666666</v>
      </c>
      <c r="F85" s="260">
        <v>1210.3833333333332</v>
      </c>
      <c r="G85" s="260">
        <v>1184.9166666666665</v>
      </c>
      <c r="H85" s="260">
        <v>1266.3166666666666</v>
      </c>
      <c r="I85" s="260">
        <v>1291.7833333333333</v>
      </c>
      <c r="J85" s="260">
        <v>1307.0166666666667</v>
      </c>
      <c r="K85" s="259">
        <v>1276.55</v>
      </c>
      <c r="L85" s="259">
        <v>1235.8499999999999</v>
      </c>
      <c r="M85" s="259">
        <v>5.4040400000000002</v>
      </c>
      <c r="N85" s="1"/>
      <c r="O85" s="1"/>
    </row>
    <row r="86" spans="1:15" ht="12.75" customHeight="1">
      <c r="A86" s="227">
        <v>77</v>
      </c>
      <c r="B86" s="269" t="s">
        <v>110</v>
      </c>
      <c r="C86" s="259">
        <v>1760.05</v>
      </c>
      <c r="D86" s="260">
        <v>1765</v>
      </c>
      <c r="E86" s="260">
        <v>1747.05</v>
      </c>
      <c r="F86" s="260">
        <v>1734.05</v>
      </c>
      <c r="G86" s="260">
        <v>1716.1</v>
      </c>
      <c r="H86" s="260">
        <v>1778</v>
      </c>
      <c r="I86" s="260">
        <v>1795.9499999999998</v>
      </c>
      <c r="J86" s="260">
        <v>1808.95</v>
      </c>
      <c r="K86" s="259">
        <v>1782.95</v>
      </c>
      <c r="L86" s="259">
        <v>1752</v>
      </c>
      <c r="M86" s="259">
        <v>6.7940899999999997</v>
      </c>
      <c r="N86" s="1"/>
      <c r="O86" s="1"/>
    </row>
    <row r="87" spans="1:15" ht="12.75" customHeight="1">
      <c r="A87" s="227">
        <v>78</v>
      </c>
      <c r="B87" s="269" t="s">
        <v>111</v>
      </c>
      <c r="C87" s="259">
        <v>522.1</v>
      </c>
      <c r="D87" s="260">
        <v>523.08333333333337</v>
      </c>
      <c r="E87" s="260">
        <v>518.16666666666674</v>
      </c>
      <c r="F87" s="260">
        <v>514.23333333333335</v>
      </c>
      <c r="G87" s="260">
        <v>509.31666666666672</v>
      </c>
      <c r="H87" s="260">
        <v>527.01666666666677</v>
      </c>
      <c r="I87" s="260">
        <v>531.93333333333351</v>
      </c>
      <c r="J87" s="260">
        <v>535.86666666666679</v>
      </c>
      <c r="K87" s="259">
        <v>528</v>
      </c>
      <c r="L87" s="259">
        <v>519.15</v>
      </c>
      <c r="M87" s="259">
        <v>7.79392</v>
      </c>
      <c r="N87" s="1"/>
      <c r="O87" s="1"/>
    </row>
    <row r="88" spans="1:15" ht="12.75" customHeight="1">
      <c r="A88" s="227">
        <v>79</v>
      </c>
      <c r="B88" s="269" t="s">
        <v>259</v>
      </c>
      <c r="C88" s="259">
        <v>226</v>
      </c>
      <c r="D88" s="260">
        <v>225.76666666666665</v>
      </c>
      <c r="E88" s="260">
        <v>223.48333333333329</v>
      </c>
      <c r="F88" s="260">
        <v>220.96666666666664</v>
      </c>
      <c r="G88" s="260">
        <v>218.68333333333328</v>
      </c>
      <c r="H88" s="260">
        <v>228.2833333333333</v>
      </c>
      <c r="I88" s="260">
        <v>230.56666666666666</v>
      </c>
      <c r="J88" s="260">
        <v>233.08333333333331</v>
      </c>
      <c r="K88" s="259">
        <v>228.05</v>
      </c>
      <c r="L88" s="259">
        <v>223.25</v>
      </c>
      <c r="M88" s="259">
        <v>7.4599700000000002</v>
      </c>
      <c r="N88" s="1"/>
      <c r="O88" s="1"/>
    </row>
    <row r="89" spans="1:15" ht="12.75" customHeight="1">
      <c r="A89" s="227">
        <v>80</v>
      </c>
      <c r="B89" s="269" t="s">
        <v>113</v>
      </c>
      <c r="C89" s="259">
        <v>1045.2</v>
      </c>
      <c r="D89" s="260">
        <v>1051.3500000000001</v>
      </c>
      <c r="E89" s="260">
        <v>1036.3500000000004</v>
      </c>
      <c r="F89" s="260">
        <v>1027.5000000000002</v>
      </c>
      <c r="G89" s="260">
        <v>1012.5000000000005</v>
      </c>
      <c r="H89" s="260">
        <v>1060.2000000000003</v>
      </c>
      <c r="I89" s="260">
        <v>1075.1999999999998</v>
      </c>
      <c r="J89" s="260">
        <v>1084.0500000000002</v>
      </c>
      <c r="K89" s="259">
        <v>1066.3499999999999</v>
      </c>
      <c r="L89" s="259">
        <v>1042.5</v>
      </c>
      <c r="M89" s="259">
        <v>27.993220000000001</v>
      </c>
      <c r="N89" s="1"/>
      <c r="O89" s="1"/>
    </row>
    <row r="90" spans="1:15" ht="12.75" customHeight="1">
      <c r="A90" s="227">
        <v>81</v>
      </c>
      <c r="B90" s="269" t="s">
        <v>115</v>
      </c>
      <c r="C90" s="259">
        <v>2105.85</v>
      </c>
      <c r="D90" s="260">
        <v>2100.5499999999997</v>
      </c>
      <c r="E90" s="260">
        <v>2086.2999999999993</v>
      </c>
      <c r="F90" s="260">
        <v>2066.7499999999995</v>
      </c>
      <c r="G90" s="260">
        <v>2052.4999999999991</v>
      </c>
      <c r="H90" s="260">
        <v>2120.0999999999995</v>
      </c>
      <c r="I90" s="260">
        <v>2134.3500000000004</v>
      </c>
      <c r="J90" s="260">
        <v>2153.8999999999996</v>
      </c>
      <c r="K90" s="259">
        <v>2114.8000000000002</v>
      </c>
      <c r="L90" s="259">
        <v>2081</v>
      </c>
      <c r="M90" s="259">
        <v>1.4507699999999999</v>
      </c>
      <c r="N90" s="1"/>
      <c r="O90" s="1"/>
    </row>
    <row r="91" spans="1:15" ht="12.75" customHeight="1">
      <c r="A91" s="227">
        <v>82</v>
      </c>
      <c r="B91" s="269" t="s">
        <v>116</v>
      </c>
      <c r="C91" s="259">
        <v>1514.2</v>
      </c>
      <c r="D91" s="260">
        <v>1518.0166666666664</v>
      </c>
      <c r="E91" s="260">
        <v>1507.7833333333328</v>
      </c>
      <c r="F91" s="260">
        <v>1501.3666666666663</v>
      </c>
      <c r="G91" s="260">
        <v>1491.1333333333328</v>
      </c>
      <c r="H91" s="260">
        <v>1524.4333333333329</v>
      </c>
      <c r="I91" s="260">
        <v>1534.6666666666665</v>
      </c>
      <c r="J91" s="260">
        <v>1541.083333333333</v>
      </c>
      <c r="K91" s="259">
        <v>1528.25</v>
      </c>
      <c r="L91" s="259">
        <v>1511.6</v>
      </c>
      <c r="M91" s="259">
        <v>63.602029999999999</v>
      </c>
      <c r="N91" s="1"/>
      <c r="O91" s="1"/>
    </row>
    <row r="92" spans="1:15" ht="12.75" customHeight="1">
      <c r="A92" s="227">
        <v>83</v>
      </c>
      <c r="B92" s="269" t="s">
        <v>117</v>
      </c>
      <c r="C92" s="259">
        <v>542.25</v>
      </c>
      <c r="D92" s="260">
        <v>543.51666666666677</v>
      </c>
      <c r="E92" s="260">
        <v>538.88333333333355</v>
      </c>
      <c r="F92" s="260">
        <v>535.51666666666677</v>
      </c>
      <c r="G92" s="260">
        <v>530.88333333333355</v>
      </c>
      <c r="H92" s="260">
        <v>546.88333333333355</v>
      </c>
      <c r="I92" s="260">
        <v>551.51666666666677</v>
      </c>
      <c r="J92" s="260">
        <v>554.88333333333355</v>
      </c>
      <c r="K92" s="259">
        <v>548.15</v>
      </c>
      <c r="L92" s="259">
        <v>540.15</v>
      </c>
      <c r="M92" s="259">
        <v>14.797790000000001</v>
      </c>
      <c r="N92" s="1"/>
      <c r="O92" s="1"/>
    </row>
    <row r="93" spans="1:15" ht="12.75" customHeight="1">
      <c r="A93" s="227">
        <v>84</v>
      </c>
      <c r="B93" s="269" t="s">
        <v>112</v>
      </c>
      <c r="C93" s="259">
        <v>1220.2</v>
      </c>
      <c r="D93" s="260">
        <v>1222.3999999999999</v>
      </c>
      <c r="E93" s="260">
        <v>1210.7999999999997</v>
      </c>
      <c r="F93" s="260">
        <v>1201.3999999999999</v>
      </c>
      <c r="G93" s="260">
        <v>1189.7999999999997</v>
      </c>
      <c r="H93" s="260">
        <v>1231.7999999999997</v>
      </c>
      <c r="I93" s="260">
        <v>1243.3999999999996</v>
      </c>
      <c r="J93" s="260">
        <v>1252.7999999999997</v>
      </c>
      <c r="K93" s="259">
        <v>1234</v>
      </c>
      <c r="L93" s="259">
        <v>1213</v>
      </c>
      <c r="M93" s="259">
        <v>6.7706900000000001</v>
      </c>
      <c r="N93" s="1"/>
      <c r="O93" s="1"/>
    </row>
    <row r="94" spans="1:15" ht="12.75" customHeight="1">
      <c r="A94" s="227">
        <v>85</v>
      </c>
      <c r="B94" s="269" t="s">
        <v>118</v>
      </c>
      <c r="C94" s="259">
        <v>2643.95</v>
      </c>
      <c r="D94" s="260">
        <v>2643.8333333333335</v>
      </c>
      <c r="E94" s="260">
        <v>2630.4666666666672</v>
      </c>
      <c r="F94" s="260">
        <v>2616.9833333333336</v>
      </c>
      <c r="G94" s="260">
        <v>2603.6166666666672</v>
      </c>
      <c r="H94" s="260">
        <v>2657.3166666666671</v>
      </c>
      <c r="I94" s="260">
        <v>2670.6833333333329</v>
      </c>
      <c r="J94" s="260">
        <v>2684.166666666667</v>
      </c>
      <c r="K94" s="259">
        <v>2657.2</v>
      </c>
      <c r="L94" s="259">
        <v>2630.35</v>
      </c>
      <c r="M94" s="259">
        <v>5.6559799999999996</v>
      </c>
      <c r="N94" s="1"/>
      <c r="O94" s="1"/>
    </row>
    <row r="95" spans="1:15" ht="12.75" customHeight="1">
      <c r="A95" s="227">
        <v>86</v>
      </c>
      <c r="B95" s="269" t="s">
        <v>120</v>
      </c>
      <c r="C95" s="259">
        <v>421.3</v>
      </c>
      <c r="D95" s="260">
        <v>420.7166666666667</v>
      </c>
      <c r="E95" s="260">
        <v>414.58333333333337</v>
      </c>
      <c r="F95" s="260">
        <v>407.86666666666667</v>
      </c>
      <c r="G95" s="260">
        <v>401.73333333333335</v>
      </c>
      <c r="H95" s="260">
        <v>427.43333333333339</v>
      </c>
      <c r="I95" s="260">
        <v>433.56666666666672</v>
      </c>
      <c r="J95" s="260">
        <v>440.28333333333342</v>
      </c>
      <c r="K95" s="259">
        <v>426.85</v>
      </c>
      <c r="L95" s="259">
        <v>414</v>
      </c>
      <c r="M95" s="259">
        <v>115.5476</v>
      </c>
      <c r="N95" s="1"/>
      <c r="O95" s="1"/>
    </row>
    <row r="96" spans="1:15" ht="12.75" customHeight="1">
      <c r="A96" s="227">
        <v>87</v>
      </c>
      <c r="B96" s="269" t="s">
        <v>260</v>
      </c>
      <c r="C96" s="259">
        <v>2493.85</v>
      </c>
      <c r="D96" s="260">
        <v>2505.9500000000003</v>
      </c>
      <c r="E96" s="260">
        <v>2462.9000000000005</v>
      </c>
      <c r="F96" s="260">
        <v>2431.9500000000003</v>
      </c>
      <c r="G96" s="260">
        <v>2388.9000000000005</v>
      </c>
      <c r="H96" s="260">
        <v>2536.9000000000005</v>
      </c>
      <c r="I96" s="260">
        <v>2579.9500000000007</v>
      </c>
      <c r="J96" s="260">
        <v>2610.9000000000005</v>
      </c>
      <c r="K96" s="259">
        <v>2549</v>
      </c>
      <c r="L96" s="259">
        <v>2475</v>
      </c>
      <c r="M96" s="259">
        <v>6.3265799999999999</v>
      </c>
      <c r="N96" s="1"/>
      <c r="O96" s="1"/>
    </row>
    <row r="97" spans="1:15" ht="12.75" customHeight="1">
      <c r="A97" s="227">
        <v>88</v>
      </c>
      <c r="B97" s="269" t="s">
        <v>121</v>
      </c>
      <c r="C97" s="259">
        <v>214.7</v>
      </c>
      <c r="D97" s="260">
        <v>213.9</v>
      </c>
      <c r="E97" s="260">
        <v>212.5</v>
      </c>
      <c r="F97" s="260">
        <v>210.29999999999998</v>
      </c>
      <c r="G97" s="260">
        <v>208.89999999999998</v>
      </c>
      <c r="H97" s="260">
        <v>216.10000000000002</v>
      </c>
      <c r="I97" s="260">
        <v>217.50000000000006</v>
      </c>
      <c r="J97" s="260">
        <v>219.70000000000005</v>
      </c>
      <c r="K97" s="259">
        <v>215.3</v>
      </c>
      <c r="L97" s="259">
        <v>211.7</v>
      </c>
      <c r="M97" s="259">
        <v>16.054500000000001</v>
      </c>
      <c r="N97" s="1"/>
      <c r="O97" s="1"/>
    </row>
    <row r="98" spans="1:15" ht="12.75" customHeight="1">
      <c r="A98" s="227">
        <v>89</v>
      </c>
      <c r="B98" s="269" t="s">
        <v>122</v>
      </c>
      <c r="C98" s="259">
        <v>2518.3000000000002</v>
      </c>
      <c r="D98" s="260">
        <v>2527.9</v>
      </c>
      <c r="E98" s="260">
        <v>2491.8000000000002</v>
      </c>
      <c r="F98" s="260">
        <v>2465.3000000000002</v>
      </c>
      <c r="G98" s="260">
        <v>2429.2000000000003</v>
      </c>
      <c r="H98" s="260">
        <v>2554.4</v>
      </c>
      <c r="I98" s="260">
        <v>2590.4999999999995</v>
      </c>
      <c r="J98" s="260">
        <v>2617</v>
      </c>
      <c r="K98" s="259">
        <v>2564</v>
      </c>
      <c r="L98" s="259">
        <v>2501.4</v>
      </c>
      <c r="M98" s="259">
        <v>13.38284</v>
      </c>
      <c r="N98" s="1"/>
      <c r="O98" s="1"/>
    </row>
    <row r="99" spans="1:15" ht="12.75" customHeight="1">
      <c r="A99" s="227">
        <v>90</v>
      </c>
      <c r="B99" s="269" t="s">
        <v>261</v>
      </c>
      <c r="C99" s="259">
        <v>288.25</v>
      </c>
      <c r="D99" s="260">
        <v>288.28333333333336</v>
      </c>
      <c r="E99" s="260">
        <v>283.56666666666672</v>
      </c>
      <c r="F99" s="260">
        <v>278.88333333333338</v>
      </c>
      <c r="G99" s="260">
        <v>274.16666666666674</v>
      </c>
      <c r="H99" s="260">
        <v>292.9666666666667</v>
      </c>
      <c r="I99" s="260">
        <v>297.68333333333328</v>
      </c>
      <c r="J99" s="260">
        <v>302.36666666666667</v>
      </c>
      <c r="K99" s="259">
        <v>293</v>
      </c>
      <c r="L99" s="259">
        <v>283.60000000000002</v>
      </c>
      <c r="M99" s="259">
        <v>11.466810000000001</v>
      </c>
      <c r="N99" s="1"/>
      <c r="O99" s="1"/>
    </row>
    <row r="100" spans="1:15" ht="12.75" customHeight="1">
      <c r="A100" s="227">
        <v>91</v>
      </c>
      <c r="B100" s="269" t="s">
        <v>376</v>
      </c>
      <c r="C100" s="259">
        <v>40354.949999999997</v>
      </c>
      <c r="D100" s="260">
        <v>40474.699999999997</v>
      </c>
      <c r="E100" s="260">
        <v>39884.449999999997</v>
      </c>
      <c r="F100" s="260">
        <v>39413.949999999997</v>
      </c>
      <c r="G100" s="260">
        <v>38823.699999999997</v>
      </c>
      <c r="H100" s="260">
        <v>40945.199999999997</v>
      </c>
      <c r="I100" s="260">
        <v>41535.449999999997</v>
      </c>
      <c r="J100" s="260">
        <v>42005.95</v>
      </c>
      <c r="K100" s="259">
        <v>41064.949999999997</v>
      </c>
      <c r="L100" s="259">
        <v>40004.199999999997</v>
      </c>
      <c r="M100" s="259">
        <v>3.7659999999999999E-2</v>
      </c>
      <c r="N100" s="1"/>
      <c r="O100" s="1"/>
    </row>
    <row r="101" spans="1:15" ht="12.75" customHeight="1">
      <c r="A101" s="227">
        <v>92</v>
      </c>
      <c r="B101" s="269" t="s">
        <v>114</v>
      </c>
      <c r="C101" s="259">
        <v>2508</v>
      </c>
      <c r="D101" s="260">
        <v>2508.2166666666667</v>
      </c>
      <c r="E101" s="260">
        <v>2493.2333333333336</v>
      </c>
      <c r="F101" s="260">
        <v>2478.4666666666667</v>
      </c>
      <c r="G101" s="260">
        <v>2463.4833333333336</v>
      </c>
      <c r="H101" s="260">
        <v>2522.9833333333336</v>
      </c>
      <c r="I101" s="260">
        <v>2537.9666666666662</v>
      </c>
      <c r="J101" s="260">
        <v>2552.7333333333336</v>
      </c>
      <c r="K101" s="259">
        <v>2523.1999999999998</v>
      </c>
      <c r="L101" s="259">
        <v>2493.4499999999998</v>
      </c>
      <c r="M101" s="259">
        <v>24.388089999999998</v>
      </c>
      <c r="N101" s="1"/>
      <c r="O101" s="1"/>
    </row>
    <row r="102" spans="1:15" ht="12.75" customHeight="1">
      <c r="A102" s="227">
        <v>93</v>
      </c>
      <c r="B102" s="269" t="s">
        <v>124</v>
      </c>
      <c r="C102" s="259">
        <v>904.7</v>
      </c>
      <c r="D102" s="260">
        <v>909.26666666666677</v>
      </c>
      <c r="E102" s="260">
        <v>897.78333333333353</v>
      </c>
      <c r="F102" s="260">
        <v>890.86666666666679</v>
      </c>
      <c r="G102" s="260">
        <v>879.38333333333355</v>
      </c>
      <c r="H102" s="260">
        <v>916.18333333333351</v>
      </c>
      <c r="I102" s="260">
        <v>927.66666666666686</v>
      </c>
      <c r="J102" s="260">
        <v>934.58333333333348</v>
      </c>
      <c r="K102" s="259">
        <v>920.75</v>
      </c>
      <c r="L102" s="259">
        <v>902.35</v>
      </c>
      <c r="M102" s="259">
        <v>76.909739999999999</v>
      </c>
      <c r="N102" s="1"/>
      <c r="O102" s="1"/>
    </row>
    <row r="103" spans="1:15" ht="12.75" customHeight="1">
      <c r="A103" s="227">
        <v>94</v>
      </c>
      <c r="B103" s="269" t="s">
        <v>125</v>
      </c>
      <c r="C103" s="259">
        <v>1167.8499999999999</v>
      </c>
      <c r="D103" s="260">
        <v>1167.9333333333334</v>
      </c>
      <c r="E103" s="260">
        <v>1158.8666666666668</v>
      </c>
      <c r="F103" s="260">
        <v>1149.8833333333334</v>
      </c>
      <c r="G103" s="260">
        <v>1140.8166666666668</v>
      </c>
      <c r="H103" s="260">
        <v>1176.9166666666667</v>
      </c>
      <c r="I103" s="260">
        <v>1185.9833333333333</v>
      </c>
      <c r="J103" s="260">
        <v>1194.9666666666667</v>
      </c>
      <c r="K103" s="259">
        <v>1177</v>
      </c>
      <c r="L103" s="259">
        <v>1158.95</v>
      </c>
      <c r="M103" s="259">
        <v>7.9902499999999996</v>
      </c>
      <c r="N103" s="1"/>
      <c r="O103" s="1"/>
    </row>
    <row r="104" spans="1:15" ht="12.75" customHeight="1">
      <c r="A104" s="227">
        <v>95</v>
      </c>
      <c r="B104" s="269" t="s">
        <v>126</v>
      </c>
      <c r="C104" s="259">
        <v>517.25</v>
      </c>
      <c r="D104" s="260">
        <v>518.70000000000005</v>
      </c>
      <c r="E104" s="260">
        <v>514.25000000000011</v>
      </c>
      <c r="F104" s="260">
        <v>511.25000000000011</v>
      </c>
      <c r="G104" s="260">
        <v>506.80000000000018</v>
      </c>
      <c r="H104" s="260">
        <v>521.70000000000005</v>
      </c>
      <c r="I104" s="260">
        <v>526.14999999999986</v>
      </c>
      <c r="J104" s="260">
        <v>529.15</v>
      </c>
      <c r="K104" s="259">
        <v>523.15</v>
      </c>
      <c r="L104" s="259">
        <v>515.70000000000005</v>
      </c>
      <c r="M104" s="259">
        <v>4.3356399999999997</v>
      </c>
      <c r="N104" s="1"/>
      <c r="O104" s="1"/>
    </row>
    <row r="105" spans="1:15" ht="12.75" customHeight="1">
      <c r="A105" s="227">
        <v>96</v>
      </c>
      <c r="B105" s="269" t="s">
        <v>262</v>
      </c>
      <c r="C105" s="259">
        <v>515.1</v>
      </c>
      <c r="D105" s="260">
        <v>514.73333333333323</v>
      </c>
      <c r="E105" s="260">
        <v>511.46666666666647</v>
      </c>
      <c r="F105" s="260">
        <v>507.83333333333326</v>
      </c>
      <c r="G105" s="260">
        <v>504.56666666666649</v>
      </c>
      <c r="H105" s="260">
        <v>518.36666666666645</v>
      </c>
      <c r="I105" s="260">
        <v>521.6333333333331</v>
      </c>
      <c r="J105" s="260">
        <v>525.26666666666642</v>
      </c>
      <c r="K105" s="259">
        <v>518</v>
      </c>
      <c r="L105" s="259">
        <v>511.1</v>
      </c>
      <c r="M105" s="259">
        <v>1.0146500000000001</v>
      </c>
      <c r="N105" s="1"/>
      <c r="O105" s="1"/>
    </row>
    <row r="106" spans="1:15" ht="12.75" customHeight="1">
      <c r="A106" s="227">
        <v>97</v>
      </c>
      <c r="B106" s="269" t="s">
        <v>128</v>
      </c>
      <c r="C106" s="259">
        <v>55.35</v>
      </c>
      <c r="D106" s="260">
        <v>55.550000000000004</v>
      </c>
      <c r="E106" s="260">
        <v>54.900000000000006</v>
      </c>
      <c r="F106" s="260">
        <v>54.45</v>
      </c>
      <c r="G106" s="260">
        <v>53.800000000000004</v>
      </c>
      <c r="H106" s="260">
        <v>56.000000000000007</v>
      </c>
      <c r="I106" s="260">
        <v>56.65</v>
      </c>
      <c r="J106" s="260">
        <v>57.100000000000009</v>
      </c>
      <c r="K106" s="259">
        <v>56.2</v>
      </c>
      <c r="L106" s="259">
        <v>55.1</v>
      </c>
      <c r="M106" s="259">
        <v>358.60924</v>
      </c>
      <c r="N106" s="1"/>
      <c r="O106" s="1"/>
    </row>
    <row r="107" spans="1:15" ht="12.75" customHeight="1">
      <c r="A107" s="227">
        <v>98</v>
      </c>
      <c r="B107" s="269" t="s">
        <v>137</v>
      </c>
      <c r="C107" s="259">
        <v>354.65</v>
      </c>
      <c r="D107" s="260">
        <v>353.13333333333338</v>
      </c>
      <c r="E107" s="260">
        <v>350.01666666666677</v>
      </c>
      <c r="F107" s="260">
        <v>345.38333333333338</v>
      </c>
      <c r="G107" s="260">
        <v>342.26666666666677</v>
      </c>
      <c r="H107" s="260">
        <v>357.76666666666677</v>
      </c>
      <c r="I107" s="260">
        <v>360.88333333333344</v>
      </c>
      <c r="J107" s="260">
        <v>365.51666666666677</v>
      </c>
      <c r="K107" s="259">
        <v>356.25</v>
      </c>
      <c r="L107" s="259">
        <v>348.5</v>
      </c>
      <c r="M107" s="259">
        <v>167.81506999999999</v>
      </c>
      <c r="N107" s="1"/>
      <c r="O107" s="1"/>
    </row>
    <row r="108" spans="1:15" ht="12.75" customHeight="1">
      <c r="A108" s="227">
        <v>99</v>
      </c>
      <c r="B108" s="269" t="s">
        <v>263</v>
      </c>
      <c r="C108" s="259">
        <v>4637.95</v>
      </c>
      <c r="D108" s="260">
        <v>4636.3833333333332</v>
      </c>
      <c r="E108" s="260">
        <v>4601.5666666666666</v>
      </c>
      <c r="F108" s="260">
        <v>4565.1833333333334</v>
      </c>
      <c r="G108" s="260">
        <v>4530.3666666666668</v>
      </c>
      <c r="H108" s="260">
        <v>4672.7666666666664</v>
      </c>
      <c r="I108" s="260">
        <v>4707.5833333333321</v>
      </c>
      <c r="J108" s="260">
        <v>4743.9666666666662</v>
      </c>
      <c r="K108" s="259">
        <v>4671.2</v>
      </c>
      <c r="L108" s="259">
        <v>4600</v>
      </c>
      <c r="M108" s="259">
        <v>0.48351</v>
      </c>
      <c r="N108" s="1"/>
      <c r="O108" s="1"/>
    </row>
    <row r="109" spans="1:15" ht="12.75" customHeight="1">
      <c r="A109" s="227">
        <v>100</v>
      </c>
      <c r="B109" s="269" t="s">
        <v>389</v>
      </c>
      <c r="C109" s="259">
        <v>244.65</v>
      </c>
      <c r="D109" s="260">
        <v>245.53333333333333</v>
      </c>
      <c r="E109" s="260">
        <v>240.11666666666667</v>
      </c>
      <c r="F109" s="260">
        <v>235.58333333333334</v>
      </c>
      <c r="G109" s="260">
        <v>230.16666666666669</v>
      </c>
      <c r="H109" s="260">
        <v>250.06666666666666</v>
      </c>
      <c r="I109" s="260">
        <v>255.48333333333335</v>
      </c>
      <c r="J109" s="260">
        <v>260.01666666666665</v>
      </c>
      <c r="K109" s="259">
        <v>250.95</v>
      </c>
      <c r="L109" s="259">
        <v>241</v>
      </c>
      <c r="M109" s="259">
        <v>24.71659</v>
      </c>
      <c r="N109" s="1"/>
      <c r="O109" s="1"/>
    </row>
    <row r="110" spans="1:15" ht="12.75" customHeight="1">
      <c r="A110" s="227">
        <v>101</v>
      </c>
      <c r="B110" s="269" t="s">
        <v>390</v>
      </c>
      <c r="C110" s="259">
        <v>143.25</v>
      </c>
      <c r="D110" s="260">
        <v>142.70000000000002</v>
      </c>
      <c r="E110" s="260">
        <v>141.20000000000005</v>
      </c>
      <c r="F110" s="260">
        <v>139.15000000000003</v>
      </c>
      <c r="G110" s="260">
        <v>137.65000000000006</v>
      </c>
      <c r="H110" s="260">
        <v>144.75000000000003</v>
      </c>
      <c r="I110" s="260">
        <v>146.24999999999997</v>
      </c>
      <c r="J110" s="260">
        <v>148.30000000000001</v>
      </c>
      <c r="K110" s="259">
        <v>144.19999999999999</v>
      </c>
      <c r="L110" s="259">
        <v>140.65</v>
      </c>
      <c r="M110" s="259">
        <v>58.454770000000003</v>
      </c>
      <c r="N110" s="1"/>
      <c r="O110" s="1"/>
    </row>
    <row r="111" spans="1:15" ht="12.75" customHeight="1">
      <c r="A111" s="227">
        <v>102</v>
      </c>
      <c r="B111" s="269" t="s">
        <v>130</v>
      </c>
      <c r="C111" s="259">
        <v>342.4</v>
      </c>
      <c r="D111" s="260">
        <v>342.15000000000003</v>
      </c>
      <c r="E111" s="260">
        <v>339.30000000000007</v>
      </c>
      <c r="F111" s="260">
        <v>336.20000000000005</v>
      </c>
      <c r="G111" s="260">
        <v>333.35000000000008</v>
      </c>
      <c r="H111" s="260">
        <v>345.25000000000006</v>
      </c>
      <c r="I111" s="260">
        <v>348.10000000000008</v>
      </c>
      <c r="J111" s="260">
        <v>351.20000000000005</v>
      </c>
      <c r="K111" s="259">
        <v>345</v>
      </c>
      <c r="L111" s="259">
        <v>339.05</v>
      </c>
      <c r="M111" s="259">
        <v>39.341529999999999</v>
      </c>
      <c r="N111" s="1"/>
      <c r="O111" s="1"/>
    </row>
    <row r="112" spans="1:15" ht="12.75" customHeight="1">
      <c r="A112" s="227">
        <v>103</v>
      </c>
      <c r="B112" s="269" t="s">
        <v>135</v>
      </c>
      <c r="C112" s="259">
        <v>68.599999999999994</v>
      </c>
      <c r="D112" s="260">
        <v>68.666666666666657</v>
      </c>
      <c r="E112" s="260">
        <v>68.283333333333317</v>
      </c>
      <c r="F112" s="260">
        <v>67.966666666666654</v>
      </c>
      <c r="G112" s="260">
        <v>67.583333333333314</v>
      </c>
      <c r="H112" s="260">
        <v>68.98333333333332</v>
      </c>
      <c r="I112" s="260">
        <v>69.366666666666646</v>
      </c>
      <c r="J112" s="260">
        <v>69.683333333333323</v>
      </c>
      <c r="K112" s="259">
        <v>69.05</v>
      </c>
      <c r="L112" s="259">
        <v>68.349999999999994</v>
      </c>
      <c r="M112" s="259">
        <v>67.855779999999996</v>
      </c>
      <c r="N112" s="1"/>
      <c r="O112" s="1"/>
    </row>
    <row r="113" spans="1:15" ht="12.75" customHeight="1">
      <c r="A113" s="227">
        <v>104</v>
      </c>
      <c r="B113" s="269" t="s">
        <v>136</v>
      </c>
      <c r="C113" s="259">
        <v>755.45</v>
      </c>
      <c r="D113" s="260">
        <v>751.66666666666663</v>
      </c>
      <c r="E113" s="260">
        <v>742.0333333333333</v>
      </c>
      <c r="F113" s="260">
        <v>728.61666666666667</v>
      </c>
      <c r="G113" s="260">
        <v>718.98333333333335</v>
      </c>
      <c r="H113" s="260">
        <v>765.08333333333326</v>
      </c>
      <c r="I113" s="260">
        <v>774.7166666666667</v>
      </c>
      <c r="J113" s="260">
        <v>788.13333333333321</v>
      </c>
      <c r="K113" s="259">
        <v>761.3</v>
      </c>
      <c r="L113" s="259">
        <v>738.25</v>
      </c>
      <c r="M113" s="259">
        <v>34.24051</v>
      </c>
      <c r="N113" s="1"/>
      <c r="O113" s="1"/>
    </row>
    <row r="114" spans="1:15" ht="12.75" customHeight="1">
      <c r="A114" s="227">
        <v>105</v>
      </c>
      <c r="B114" s="269" t="s">
        <v>129</v>
      </c>
      <c r="C114" s="259">
        <v>422.05</v>
      </c>
      <c r="D114" s="260">
        <v>423.33333333333331</v>
      </c>
      <c r="E114" s="260">
        <v>418.76666666666665</v>
      </c>
      <c r="F114" s="260">
        <v>415.48333333333335</v>
      </c>
      <c r="G114" s="260">
        <v>410.91666666666669</v>
      </c>
      <c r="H114" s="260">
        <v>426.61666666666662</v>
      </c>
      <c r="I114" s="260">
        <v>431.18333333333334</v>
      </c>
      <c r="J114" s="260">
        <v>434.46666666666658</v>
      </c>
      <c r="K114" s="259">
        <v>427.9</v>
      </c>
      <c r="L114" s="259">
        <v>420.05</v>
      </c>
      <c r="M114" s="259">
        <v>8.3029399999999995</v>
      </c>
      <c r="N114" s="1"/>
      <c r="O114" s="1"/>
    </row>
    <row r="115" spans="1:15" ht="12.75" customHeight="1">
      <c r="A115" s="227">
        <v>106</v>
      </c>
      <c r="B115" s="269" t="s">
        <v>133</v>
      </c>
      <c r="C115" s="259">
        <v>185</v>
      </c>
      <c r="D115" s="260">
        <v>185.21666666666667</v>
      </c>
      <c r="E115" s="260">
        <v>183.93333333333334</v>
      </c>
      <c r="F115" s="260">
        <v>182.86666666666667</v>
      </c>
      <c r="G115" s="260">
        <v>181.58333333333334</v>
      </c>
      <c r="H115" s="260">
        <v>186.28333333333333</v>
      </c>
      <c r="I115" s="260">
        <v>187.56666666666669</v>
      </c>
      <c r="J115" s="260">
        <v>188.63333333333333</v>
      </c>
      <c r="K115" s="259">
        <v>186.5</v>
      </c>
      <c r="L115" s="259">
        <v>184.15</v>
      </c>
      <c r="M115" s="259">
        <v>23.330369999999998</v>
      </c>
      <c r="N115" s="1"/>
      <c r="O115" s="1"/>
    </row>
    <row r="116" spans="1:15" ht="12.75" customHeight="1">
      <c r="A116" s="227">
        <v>107</v>
      </c>
      <c r="B116" s="269" t="s">
        <v>132</v>
      </c>
      <c r="C116" s="259">
        <v>1138.2</v>
      </c>
      <c r="D116" s="260">
        <v>1143.6333333333334</v>
      </c>
      <c r="E116" s="260">
        <v>1129.5666666666668</v>
      </c>
      <c r="F116" s="260">
        <v>1120.9333333333334</v>
      </c>
      <c r="G116" s="260">
        <v>1106.8666666666668</v>
      </c>
      <c r="H116" s="260">
        <v>1152.2666666666669</v>
      </c>
      <c r="I116" s="260">
        <v>1166.3333333333335</v>
      </c>
      <c r="J116" s="260">
        <v>1174.9666666666669</v>
      </c>
      <c r="K116" s="259">
        <v>1157.7</v>
      </c>
      <c r="L116" s="259">
        <v>1135</v>
      </c>
      <c r="M116" s="259">
        <v>19.472829999999998</v>
      </c>
      <c r="N116" s="1"/>
      <c r="O116" s="1"/>
    </row>
    <row r="117" spans="1:15" ht="12.75" customHeight="1">
      <c r="A117" s="227">
        <v>108</v>
      </c>
      <c r="B117" s="269" t="s">
        <v>164</v>
      </c>
      <c r="C117" s="259">
        <v>3987.75</v>
      </c>
      <c r="D117" s="260">
        <v>3996.1166666666668</v>
      </c>
      <c r="E117" s="260">
        <v>3955.6333333333337</v>
      </c>
      <c r="F117" s="260">
        <v>3923.5166666666669</v>
      </c>
      <c r="G117" s="260">
        <v>3883.0333333333338</v>
      </c>
      <c r="H117" s="260">
        <v>4028.2333333333336</v>
      </c>
      <c r="I117" s="260">
        <v>4068.7166666666672</v>
      </c>
      <c r="J117" s="260">
        <v>4100.8333333333339</v>
      </c>
      <c r="K117" s="259">
        <v>4036.6</v>
      </c>
      <c r="L117" s="259">
        <v>3964</v>
      </c>
      <c r="M117" s="259">
        <v>1.96563</v>
      </c>
      <c r="N117" s="1"/>
      <c r="O117" s="1"/>
    </row>
    <row r="118" spans="1:15" ht="12.75" customHeight="1">
      <c r="A118" s="227">
        <v>109</v>
      </c>
      <c r="B118" s="269" t="s">
        <v>134</v>
      </c>
      <c r="C118" s="259">
        <v>1553.3</v>
      </c>
      <c r="D118" s="260">
        <v>1557.0166666666667</v>
      </c>
      <c r="E118" s="260">
        <v>1541.2833333333333</v>
      </c>
      <c r="F118" s="260">
        <v>1529.2666666666667</v>
      </c>
      <c r="G118" s="260">
        <v>1513.5333333333333</v>
      </c>
      <c r="H118" s="260">
        <v>1569.0333333333333</v>
      </c>
      <c r="I118" s="260">
        <v>1584.7666666666664</v>
      </c>
      <c r="J118" s="260">
        <v>1596.7833333333333</v>
      </c>
      <c r="K118" s="259">
        <v>1572.75</v>
      </c>
      <c r="L118" s="259">
        <v>1545</v>
      </c>
      <c r="M118" s="259">
        <v>29.389060000000001</v>
      </c>
      <c r="N118" s="1"/>
      <c r="O118" s="1"/>
    </row>
    <row r="119" spans="1:15" ht="12.75" customHeight="1">
      <c r="A119" s="227">
        <v>110</v>
      </c>
      <c r="B119" s="269" t="s">
        <v>131</v>
      </c>
      <c r="C119" s="259">
        <v>1805.5</v>
      </c>
      <c r="D119" s="260">
        <v>1809.2</v>
      </c>
      <c r="E119" s="260">
        <v>1781.9</v>
      </c>
      <c r="F119" s="260">
        <v>1758.3</v>
      </c>
      <c r="G119" s="260">
        <v>1731</v>
      </c>
      <c r="H119" s="260">
        <v>1832.8000000000002</v>
      </c>
      <c r="I119" s="260">
        <v>1860.1</v>
      </c>
      <c r="J119" s="260">
        <v>1883.7000000000003</v>
      </c>
      <c r="K119" s="259">
        <v>1836.5</v>
      </c>
      <c r="L119" s="259">
        <v>1785.6</v>
      </c>
      <c r="M119" s="259">
        <v>5.0462800000000003</v>
      </c>
      <c r="N119" s="1"/>
      <c r="O119" s="1"/>
    </row>
    <row r="120" spans="1:15" ht="12.75" customHeight="1">
      <c r="A120" s="227">
        <v>111</v>
      </c>
      <c r="B120" s="269" t="s">
        <v>264</v>
      </c>
      <c r="C120" s="259">
        <v>927.15</v>
      </c>
      <c r="D120" s="260">
        <v>933.48333333333323</v>
      </c>
      <c r="E120" s="260">
        <v>915.66666666666652</v>
      </c>
      <c r="F120" s="260">
        <v>904.18333333333328</v>
      </c>
      <c r="G120" s="260">
        <v>886.36666666666656</v>
      </c>
      <c r="H120" s="260">
        <v>944.96666666666647</v>
      </c>
      <c r="I120" s="260">
        <v>962.7833333333333</v>
      </c>
      <c r="J120" s="260">
        <v>974.26666666666642</v>
      </c>
      <c r="K120" s="259">
        <v>951.3</v>
      </c>
      <c r="L120" s="259">
        <v>922</v>
      </c>
      <c r="M120" s="259">
        <v>4.5488499999999998</v>
      </c>
      <c r="N120" s="1"/>
      <c r="O120" s="1"/>
    </row>
    <row r="121" spans="1:15" ht="12.75" customHeight="1">
      <c r="A121" s="227">
        <v>112</v>
      </c>
      <c r="B121" s="269" t="s">
        <v>265</v>
      </c>
      <c r="C121" s="259">
        <v>337.75</v>
      </c>
      <c r="D121" s="260">
        <v>340.90000000000003</v>
      </c>
      <c r="E121" s="260">
        <v>331.80000000000007</v>
      </c>
      <c r="F121" s="260">
        <v>325.85000000000002</v>
      </c>
      <c r="G121" s="260">
        <v>316.75000000000006</v>
      </c>
      <c r="H121" s="260">
        <v>346.85000000000008</v>
      </c>
      <c r="I121" s="260">
        <v>355.9500000000001</v>
      </c>
      <c r="J121" s="260">
        <v>361.90000000000009</v>
      </c>
      <c r="K121" s="259">
        <v>350</v>
      </c>
      <c r="L121" s="259">
        <v>334.95</v>
      </c>
      <c r="M121" s="259">
        <v>12.355320000000001</v>
      </c>
      <c r="N121" s="1"/>
      <c r="O121" s="1"/>
    </row>
    <row r="122" spans="1:15" ht="12.75" customHeight="1">
      <c r="A122" s="227">
        <v>113</v>
      </c>
      <c r="B122" s="269" t="s">
        <v>139</v>
      </c>
      <c r="C122" s="259">
        <v>684.2</v>
      </c>
      <c r="D122" s="260">
        <v>686.81666666666661</v>
      </c>
      <c r="E122" s="260">
        <v>679.68333333333317</v>
      </c>
      <c r="F122" s="260">
        <v>675.16666666666652</v>
      </c>
      <c r="G122" s="260">
        <v>668.03333333333308</v>
      </c>
      <c r="H122" s="260">
        <v>691.33333333333326</v>
      </c>
      <c r="I122" s="260">
        <v>698.4666666666667</v>
      </c>
      <c r="J122" s="260">
        <v>702.98333333333335</v>
      </c>
      <c r="K122" s="259">
        <v>693.95</v>
      </c>
      <c r="L122" s="259">
        <v>682.3</v>
      </c>
      <c r="M122" s="259">
        <v>19.129079999999998</v>
      </c>
      <c r="N122" s="1"/>
      <c r="O122" s="1"/>
    </row>
    <row r="123" spans="1:15" ht="12.75" customHeight="1">
      <c r="A123" s="227">
        <v>114</v>
      </c>
      <c r="B123" s="269" t="s">
        <v>138</v>
      </c>
      <c r="C123" s="259">
        <v>470.05</v>
      </c>
      <c r="D123" s="260">
        <v>470.43333333333339</v>
      </c>
      <c r="E123" s="260">
        <v>463.96666666666681</v>
      </c>
      <c r="F123" s="260">
        <v>457.88333333333344</v>
      </c>
      <c r="G123" s="260">
        <v>451.41666666666686</v>
      </c>
      <c r="H123" s="260">
        <v>476.51666666666677</v>
      </c>
      <c r="I123" s="260">
        <v>482.98333333333335</v>
      </c>
      <c r="J123" s="260">
        <v>489.06666666666672</v>
      </c>
      <c r="K123" s="259">
        <v>476.9</v>
      </c>
      <c r="L123" s="259">
        <v>464.35</v>
      </c>
      <c r="M123" s="259">
        <v>33.075470000000003</v>
      </c>
      <c r="N123" s="1"/>
      <c r="O123" s="1"/>
    </row>
    <row r="124" spans="1:15" ht="12.75" customHeight="1">
      <c r="A124" s="227">
        <v>115</v>
      </c>
      <c r="B124" s="269" t="s">
        <v>140</v>
      </c>
      <c r="C124" s="259">
        <v>615.95000000000005</v>
      </c>
      <c r="D124" s="260">
        <v>618.94999999999993</v>
      </c>
      <c r="E124" s="260">
        <v>610.09999999999991</v>
      </c>
      <c r="F124" s="260">
        <v>604.25</v>
      </c>
      <c r="G124" s="260">
        <v>595.4</v>
      </c>
      <c r="H124" s="260">
        <v>624.79999999999984</v>
      </c>
      <c r="I124" s="260">
        <v>633.65</v>
      </c>
      <c r="J124" s="260">
        <v>639.49999999999977</v>
      </c>
      <c r="K124" s="259">
        <v>627.79999999999995</v>
      </c>
      <c r="L124" s="259">
        <v>613.1</v>
      </c>
      <c r="M124" s="259">
        <v>15.9801</v>
      </c>
      <c r="N124" s="1"/>
      <c r="O124" s="1"/>
    </row>
    <row r="125" spans="1:15" ht="12.75" customHeight="1">
      <c r="A125" s="227">
        <v>116</v>
      </c>
      <c r="B125" s="269" t="s">
        <v>141</v>
      </c>
      <c r="C125" s="259">
        <v>1909.95</v>
      </c>
      <c r="D125" s="260">
        <v>1909.1499999999999</v>
      </c>
      <c r="E125" s="260">
        <v>1898.2999999999997</v>
      </c>
      <c r="F125" s="260">
        <v>1886.6499999999999</v>
      </c>
      <c r="G125" s="260">
        <v>1875.7999999999997</v>
      </c>
      <c r="H125" s="260">
        <v>1920.7999999999997</v>
      </c>
      <c r="I125" s="260">
        <v>1931.6499999999996</v>
      </c>
      <c r="J125" s="260">
        <v>1943.2999999999997</v>
      </c>
      <c r="K125" s="259">
        <v>1920</v>
      </c>
      <c r="L125" s="259">
        <v>1897.5</v>
      </c>
      <c r="M125" s="259">
        <v>18.640809999999998</v>
      </c>
      <c r="N125" s="1"/>
      <c r="O125" s="1"/>
    </row>
    <row r="126" spans="1:15" ht="12.75" customHeight="1">
      <c r="A126" s="227">
        <v>117</v>
      </c>
      <c r="B126" s="269" t="s">
        <v>142</v>
      </c>
      <c r="C126" s="259">
        <v>79.400000000000006</v>
      </c>
      <c r="D126" s="260">
        <v>79.933333333333323</v>
      </c>
      <c r="E126" s="260">
        <v>78.566666666666649</v>
      </c>
      <c r="F126" s="260">
        <v>77.73333333333332</v>
      </c>
      <c r="G126" s="260">
        <v>76.366666666666646</v>
      </c>
      <c r="H126" s="260">
        <v>80.766666666666652</v>
      </c>
      <c r="I126" s="260">
        <v>82.133333333333326</v>
      </c>
      <c r="J126" s="260">
        <v>82.966666666666654</v>
      </c>
      <c r="K126" s="259">
        <v>81.3</v>
      </c>
      <c r="L126" s="259">
        <v>79.099999999999994</v>
      </c>
      <c r="M126" s="259">
        <v>50.732640000000004</v>
      </c>
      <c r="N126" s="1"/>
      <c r="O126" s="1"/>
    </row>
    <row r="127" spans="1:15" ht="12.75" customHeight="1">
      <c r="A127" s="227">
        <v>118</v>
      </c>
      <c r="B127" s="269" t="s">
        <v>147</v>
      </c>
      <c r="C127" s="259">
        <v>3617.3</v>
      </c>
      <c r="D127" s="260">
        <v>3614.7666666666664</v>
      </c>
      <c r="E127" s="260">
        <v>3590.5333333333328</v>
      </c>
      <c r="F127" s="260">
        <v>3563.7666666666664</v>
      </c>
      <c r="G127" s="260">
        <v>3539.5333333333328</v>
      </c>
      <c r="H127" s="260">
        <v>3641.5333333333328</v>
      </c>
      <c r="I127" s="260">
        <v>3665.7666666666664</v>
      </c>
      <c r="J127" s="260">
        <v>3692.5333333333328</v>
      </c>
      <c r="K127" s="259">
        <v>3639</v>
      </c>
      <c r="L127" s="259">
        <v>3588</v>
      </c>
      <c r="M127" s="259">
        <v>1.5278</v>
      </c>
      <c r="N127" s="1"/>
      <c r="O127" s="1"/>
    </row>
    <row r="128" spans="1:15" ht="12.75" customHeight="1">
      <c r="A128" s="227">
        <v>119</v>
      </c>
      <c r="B128" s="269" t="s">
        <v>144</v>
      </c>
      <c r="C128" s="259">
        <v>366.65</v>
      </c>
      <c r="D128" s="260">
        <v>364</v>
      </c>
      <c r="E128" s="260">
        <v>351.3</v>
      </c>
      <c r="F128" s="260">
        <v>335.95</v>
      </c>
      <c r="G128" s="260">
        <v>323.25</v>
      </c>
      <c r="H128" s="260">
        <v>379.35</v>
      </c>
      <c r="I128" s="260">
        <v>392.05000000000007</v>
      </c>
      <c r="J128" s="260">
        <v>407.40000000000003</v>
      </c>
      <c r="K128" s="259">
        <v>376.7</v>
      </c>
      <c r="L128" s="259">
        <v>348.65</v>
      </c>
      <c r="M128" s="259">
        <v>358.06513999999999</v>
      </c>
      <c r="N128" s="1"/>
      <c r="O128" s="1"/>
    </row>
    <row r="129" spans="1:15" ht="12.75" customHeight="1">
      <c r="A129" s="227">
        <v>120</v>
      </c>
      <c r="B129" s="269" t="s">
        <v>146</v>
      </c>
      <c r="C129" s="259">
        <v>4859.8500000000004</v>
      </c>
      <c r="D129" s="260">
        <v>4839.45</v>
      </c>
      <c r="E129" s="260">
        <v>4810.8999999999996</v>
      </c>
      <c r="F129" s="260">
        <v>4761.95</v>
      </c>
      <c r="G129" s="260">
        <v>4733.3999999999996</v>
      </c>
      <c r="H129" s="260">
        <v>4888.3999999999996</v>
      </c>
      <c r="I129" s="260">
        <v>4916.9500000000007</v>
      </c>
      <c r="J129" s="260">
        <v>4965.8999999999996</v>
      </c>
      <c r="K129" s="259">
        <v>4868</v>
      </c>
      <c r="L129" s="259">
        <v>4790.5</v>
      </c>
      <c r="M129" s="259">
        <v>1.72526</v>
      </c>
      <c r="N129" s="1"/>
      <c r="O129" s="1"/>
    </row>
    <row r="130" spans="1:15" ht="12.75" customHeight="1">
      <c r="A130" s="227">
        <v>121</v>
      </c>
      <c r="B130" s="269" t="s">
        <v>145</v>
      </c>
      <c r="C130" s="259">
        <v>2013.3</v>
      </c>
      <c r="D130" s="260">
        <v>2018.4333333333334</v>
      </c>
      <c r="E130" s="260">
        <v>1994.8666666666668</v>
      </c>
      <c r="F130" s="260">
        <v>1976.4333333333334</v>
      </c>
      <c r="G130" s="260">
        <v>1952.8666666666668</v>
      </c>
      <c r="H130" s="260">
        <v>2036.8666666666668</v>
      </c>
      <c r="I130" s="260">
        <v>2060.4333333333334</v>
      </c>
      <c r="J130" s="260">
        <v>2078.8666666666668</v>
      </c>
      <c r="K130" s="259">
        <v>2042</v>
      </c>
      <c r="L130" s="259">
        <v>2000</v>
      </c>
      <c r="M130" s="259">
        <v>18.896509999999999</v>
      </c>
      <c r="N130" s="1"/>
      <c r="O130" s="1"/>
    </row>
    <row r="131" spans="1:15" ht="12.75" customHeight="1">
      <c r="A131" s="227">
        <v>122</v>
      </c>
      <c r="B131" s="269" t="s">
        <v>266</v>
      </c>
      <c r="C131" s="259">
        <v>477.4</v>
      </c>
      <c r="D131" s="260">
        <v>475.96666666666664</v>
      </c>
      <c r="E131" s="260">
        <v>472.23333333333329</v>
      </c>
      <c r="F131" s="260">
        <v>467.06666666666666</v>
      </c>
      <c r="G131" s="260">
        <v>463.33333333333331</v>
      </c>
      <c r="H131" s="260">
        <v>481.13333333333327</v>
      </c>
      <c r="I131" s="260">
        <v>484.86666666666662</v>
      </c>
      <c r="J131" s="260">
        <v>490.03333333333325</v>
      </c>
      <c r="K131" s="259">
        <v>479.7</v>
      </c>
      <c r="L131" s="259">
        <v>470.8</v>
      </c>
      <c r="M131" s="259">
        <v>15.01271</v>
      </c>
      <c r="N131" s="1"/>
      <c r="O131" s="1"/>
    </row>
    <row r="132" spans="1:15" ht="12.75" customHeight="1">
      <c r="A132" s="227">
        <v>123</v>
      </c>
      <c r="B132" s="269" t="s">
        <v>872</v>
      </c>
      <c r="C132" s="259">
        <v>619.4</v>
      </c>
      <c r="D132" s="260">
        <v>614.83333333333337</v>
      </c>
      <c r="E132" s="260">
        <v>607.66666666666674</v>
      </c>
      <c r="F132" s="260">
        <v>595.93333333333339</v>
      </c>
      <c r="G132" s="260">
        <v>588.76666666666677</v>
      </c>
      <c r="H132" s="260">
        <v>626.56666666666672</v>
      </c>
      <c r="I132" s="260">
        <v>633.73333333333346</v>
      </c>
      <c r="J132" s="260">
        <v>645.4666666666667</v>
      </c>
      <c r="K132" s="259">
        <v>622</v>
      </c>
      <c r="L132" s="259">
        <v>603.1</v>
      </c>
      <c r="M132" s="259">
        <v>18.367609999999999</v>
      </c>
      <c r="N132" s="1"/>
      <c r="O132" s="1"/>
    </row>
    <row r="133" spans="1:15" ht="12.75" customHeight="1">
      <c r="A133" s="227">
        <v>124</v>
      </c>
      <c r="B133" s="269" t="s">
        <v>416</v>
      </c>
      <c r="C133" s="259">
        <v>3014.25</v>
      </c>
      <c r="D133" s="260">
        <v>3007.4166666666665</v>
      </c>
      <c r="E133" s="260">
        <v>2939.833333333333</v>
      </c>
      <c r="F133" s="260">
        <v>2865.4166666666665</v>
      </c>
      <c r="G133" s="260">
        <v>2797.833333333333</v>
      </c>
      <c r="H133" s="260">
        <v>3081.833333333333</v>
      </c>
      <c r="I133" s="260">
        <v>3149.4166666666661</v>
      </c>
      <c r="J133" s="260">
        <v>3223.833333333333</v>
      </c>
      <c r="K133" s="259">
        <v>3075</v>
      </c>
      <c r="L133" s="259">
        <v>2933</v>
      </c>
      <c r="M133" s="259">
        <v>0.42</v>
      </c>
      <c r="N133" s="1"/>
      <c r="O133" s="1"/>
    </row>
    <row r="134" spans="1:15" ht="12.75" customHeight="1">
      <c r="A134" s="227">
        <v>125</v>
      </c>
      <c r="B134" s="269" t="s">
        <v>148</v>
      </c>
      <c r="C134" s="259">
        <v>707.45</v>
      </c>
      <c r="D134" s="260">
        <v>709.61666666666679</v>
      </c>
      <c r="E134" s="260">
        <v>702.53333333333353</v>
      </c>
      <c r="F134" s="260">
        <v>697.61666666666679</v>
      </c>
      <c r="G134" s="260">
        <v>690.53333333333353</v>
      </c>
      <c r="H134" s="260">
        <v>714.53333333333353</v>
      </c>
      <c r="I134" s="260">
        <v>721.61666666666679</v>
      </c>
      <c r="J134" s="260">
        <v>726.53333333333353</v>
      </c>
      <c r="K134" s="259">
        <v>716.7</v>
      </c>
      <c r="L134" s="259">
        <v>704.7</v>
      </c>
      <c r="M134" s="259">
        <v>6.6276999999999999</v>
      </c>
      <c r="N134" s="1"/>
      <c r="O134" s="1"/>
    </row>
    <row r="135" spans="1:15" ht="12.75" customHeight="1">
      <c r="A135" s="227">
        <v>126</v>
      </c>
      <c r="B135" s="269" t="s">
        <v>160</v>
      </c>
      <c r="C135" s="259">
        <v>90620.800000000003</v>
      </c>
      <c r="D135" s="260">
        <v>90843.05</v>
      </c>
      <c r="E135" s="260">
        <v>90186.1</v>
      </c>
      <c r="F135" s="260">
        <v>89751.400000000009</v>
      </c>
      <c r="G135" s="260">
        <v>89094.450000000012</v>
      </c>
      <c r="H135" s="260">
        <v>91277.75</v>
      </c>
      <c r="I135" s="260">
        <v>91934.699999999983</v>
      </c>
      <c r="J135" s="260">
        <v>92369.4</v>
      </c>
      <c r="K135" s="259">
        <v>91500</v>
      </c>
      <c r="L135" s="259">
        <v>90408.35</v>
      </c>
      <c r="M135" s="259">
        <v>0.11945</v>
      </c>
      <c r="N135" s="1"/>
      <c r="O135" s="1"/>
    </row>
    <row r="136" spans="1:15" ht="12.75" customHeight="1">
      <c r="A136" s="227">
        <v>127</v>
      </c>
      <c r="B136" s="269" t="s">
        <v>150</v>
      </c>
      <c r="C136" s="259">
        <v>193.6</v>
      </c>
      <c r="D136" s="260">
        <v>194.65</v>
      </c>
      <c r="E136" s="260">
        <v>190.15</v>
      </c>
      <c r="F136" s="260">
        <v>186.7</v>
      </c>
      <c r="G136" s="260">
        <v>182.2</v>
      </c>
      <c r="H136" s="260">
        <v>198.10000000000002</v>
      </c>
      <c r="I136" s="260">
        <v>202.60000000000002</v>
      </c>
      <c r="J136" s="260">
        <v>206.05000000000004</v>
      </c>
      <c r="K136" s="259">
        <v>199.15</v>
      </c>
      <c r="L136" s="259">
        <v>191.2</v>
      </c>
      <c r="M136" s="259">
        <v>52.99539</v>
      </c>
      <c r="N136" s="1"/>
      <c r="O136" s="1"/>
    </row>
    <row r="137" spans="1:15" ht="12.75" customHeight="1">
      <c r="A137" s="227">
        <v>128</v>
      </c>
      <c r="B137" s="269" t="s">
        <v>149</v>
      </c>
      <c r="C137" s="259">
        <v>1352.35</v>
      </c>
      <c r="D137" s="260">
        <v>1350.6499999999999</v>
      </c>
      <c r="E137" s="260">
        <v>1340.2999999999997</v>
      </c>
      <c r="F137" s="260">
        <v>1328.2499999999998</v>
      </c>
      <c r="G137" s="260">
        <v>1317.8999999999996</v>
      </c>
      <c r="H137" s="260">
        <v>1362.6999999999998</v>
      </c>
      <c r="I137" s="260">
        <v>1373.0499999999997</v>
      </c>
      <c r="J137" s="260">
        <v>1385.1</v>
      </c>
      <c r="K137" s="259">
        <v>1361</v>
      </c>
      <c r="L137" s="259">
        <v>1338.6</v>
      </c>
      <c r="M137" s="259">
        <v>22.989170000000001</v>
      </c>
      <c r="N137" s="1"/>
      <c r="O137" s="1"/>
    </row>
    <row r="138" spans="1:15" ht="12.75" customHeight="1">
      <c r="A138" s="227">
        <v>129</v>
      </c>
      <c r="B138" s="269" t="s">
        <v>152</v>
      </c>
      <c r="C138" s="259">
        <v>529.85</v>
      </c>
      <c r="D138" s="260">
        <v>529.23333333333346</v>
      </c>
      <c r="E138" s="260">
        <v>526.76666666666688</v>
      </c>
      <c r="F138" s="260">
        <v>523.68333333333339</v>
      </c>
      <c r="G138" s="260">
        <v>521.21666666666681</v>
      </c>
      <c r="H138" s="260">
        <v>532.31666666666695</v>
      </c>
      <c r="I138" s="260">
        <v>534.78333333333342</v>
      </c>
      <c r="J138" s="260">
        <v>537.86666666666702</v>
      </c>
      <c r="K138" s="259">
        <v>531.70000000000005</v>
      </c>
      <c r="L138" s="259">
        <v>526.15</v>
      </c>
      <c r="M138" s="259">
        <v>6.8085199999999997</v>
      </c>
      <c r="N138" s="1"/>
      <c r="O138" s="1"/>
    </row>
    <row r="139" spans="1:15" ht="12.75" customHeight="1">
      <c r="A139" s="227">
        <v>130</v>
      </c>
      <c r="B139" s="269" t="s">
        <v>153</v>
      </c>
      <c r="C139" s="259">
        <v>9229.4</v>
      </c>
      <c r="D139" s="260">
        <v>9298</v>
      </c>
      <c r="E139" s="260">
        <v>9141.4</v>
      </c>
      <c r="F139" s="260">
        <v>9053.4</v>
      </c>
      <c r="G139" s="260">
        <v>8896.7999999999993</v>
      </c>
      <c r="H139" s="260">
        <v>9386</v>
      </c>
      <c r="I139" s="260">
        <v>9542.5999999999985</v>
      </c>
      <c r="J139" s="260">
        <v>9630.6</v>
      </c>
      <c r="K139" s="259">
        <v>9454.6</v>
      </c>
      <c r="L139" s="259">
        <v>9210</v>
      </c>
      <c r="M139" s="259">
        <v>7.8867900000000004</v>
      </c>
      <c r="N139" s="1"/>
      <c r="O139" s="1"/>
    </row>
    <row r="140" spans="1:15" ht="12.75" customHeight="1">
      <c r="A140" s="227">
        <v>131</v>
      </c>
      <c r="B140" s="269" t="s">
        <v>156</v>
      </c>
      <c r="C140" s="259">
        <v>721.5</v>
      </c>
      <c r="D140" s="260">
        <v>718.68333333333339</v>
      </c>
      <c r="E140" s="260">
        <v>714.36666666666679</v>
      </c>
      <c r="F140" s="260">
        <v>707.23333333333335</v>
      </c>
      <c r="G140" s="260">
        <v>702.91666666666674</v>
      </c>
      <c r="H140" s="260">
        <v>725.81666666666683</v>
      </c>
      <c r="I140" s="260">
        <v>730.13333333333344</v>
      </c>
      <c r="J140" s="260">
        <v>737.26666666666688</v>
      </c>
      <c r="K140" s="259">
        <v>723</v>
      </c>
      <c r="L140" s="259">
        <v>711.55</v>
      </c>
      <c r="M140" s="259">
        <v>5.1307999999999998</v>
      </c>
      <c r="N140" s="1"/>
      <c r="O140" s="1"/>
    </row>
    <row r="141" spans="1:15" ht="12.75" customHeight="1">
      <c r="A141" s="227">
        <v>132</v>
      </c>
      <c r="B141" s="269" t="s">
        <v>424</v>
      </c>
      <c r="C141" s="259">
        <v>464.75</v>
      </c>
      <c r="D141" s="260">
        <v>468.5333333333333</v>
      </c>
      <c r="E141" s="260">
        <v>454.26666666666659</v>
      </c>
      <c r="F141" s="260">
        <v>443.7833333333333</v>
      </c>
      <c r="G141" s="260">
        <v>429.51666666666659</v>
      </c>
      <c r="H141" s="260">
        <v>479.01666666666659</v>
      </c>
      <c r="I141" s="260">
        <v>493.28333333333325</v>
      </c>
      <c r="J141" s="260">
        <v>503.76666666666659</v>
      </c>
      <c r="K141" s="259">
        <v>482.8</v>
      </c>
      <c r="L141" s="259">
        <v>458.05</v>
      </c>
      <c r="M141" s="259">
        <v>59.57403</v>
      </c>
      <c r="N141" s="1"/>
      <c r="O141" s="1"/>
    </row>
    <row r="142" spans="1:15" ht="12.75" customHeight="1">
      <c r="A142" s="227">
        <v>133</v>
      </c>
      <c r="B142" s="269" t="s">
        <v>873</v>
      </c>
      <c r="C142" s="259">
        <v>82.4</v>
      </c>
      <c r="D142" s="260">
        <v>82.516666666666666</v>
      </c>
      <c r="E142" s="260">
        <v>81.583333333333329</v>
      </c>
      <c r="F142" s="260">
        <v>80.766666666666666</v>
      </c>
      <c r="G142" s="260">
        <v>79.833333333333329</v>
      </c>
      <c r="H142" s="260">
        <v>83.333333333333329</v>
      </c>
      <c r="I142" s="260">
        <v>84.266666666666666</v>
      </c>
      <c r="J142" s="260">
        <v>85.083333333333329</v>
      </c>
      <c r="K142" s="259">
        <v>83.45</v>
      </c>
      <c r="L142" s="259">
        <v>81.7</v>
      </c>
      <c r="M142" s="259">
        <v>23.515450000000001</v>
      </c>
      <c r="N142" s="1"/>
      <c r="O142" s="1"/>
    </row>
    <row r="143" spans="1:15" ht="12.75" customHeight="1">
      <c r="A143" s="227">
        <v>134</v>
      </c>
      <c r="B143" s="269" t="s">
        <v>159</v>
      </c>
      <c r="C143" s="259">
        <v>2036.15</v>
      </c>
      <c r="D143" s="260">
        <v>2027.0333333333335</v>
      </c>
      <c r="E143" s="260">
        <v>2012.116666666667</v>
      </c>
      <c r="F143" s="260">
        <v>1988.0833333333335</v>
      </c>
      <c r="G143" s="260">
        <v>1973.166666666667</v>
      </c>
      <c r="H143" s="260">
        <v>2051.0666666666671</v>
      </c>
      <c r="I143" s="260">
        <v>2065.9833333333336</v>
      </c>
      <c r="J143" s="260">
        <v>2090.0166666666673</v>
      </c>
      <c r="K143" s="259">
        <v>2041.95</v>
      </c>
      <c r="L143" s="259">
        <v>2003</v>
      </c>
      <c r="M143" s="259">
        <v>3.12704</v>
      </c>
      <c r="N143" s="1"/>
      <c r="O143" s="1"/>
    </row>
    <row r="144" spans="1:15" ht="12.75" customHeight="1">
      <c r="A144" s="227">
        <v>135</v>
      </c>
      <c r="B144" s="269" t="s">
        <v>161</v>
      </c>
      <c r="C144" s="259">
        <v>1060.55</v>
      </c>
      <c r="D144" s="260">
        <v>1064.7</v>
      </c>
      <c r="E144" s="260">
        <v>1046.8500000000001</v>
      </c>
      <c r="F144" s="260">
        <v>1033.1500000000001</v>
      </c>
      <c r="G144" s="260">
        <v>1015.3000000000002</v>
      </c>
      <c r="H144" s="260">
        <v>1078.4000000000001</v>
      </c>
      <c r="I144" s="260">
        <v>1096.25</v>
      </c>
      <c r="J144" s="260">
        <v>1109.95</v>
      </c>
      <c r="K144" s="259">
        <v>1082.55</v>
      </c>
      <c r="L144" s="259">
        <v>1051</v>
      </c>
      <c r="M144" s="259">
        <v>6.8833099999999998</v>
      </c>
      <c r="N144" s="1"/>
      <c r="O144" s="1"/>
    </row>
    <row r="145" spans="1:15" ht="12.75" customHeight="1">
      <c r="A145" s="227">
        <v>136</v>
      </c>
      <c r="B145" s="269" t="s">
        <v>169</v>
      </c>
      <c r="C145" s="259">
        <v>180.95</v>
      </c>
      <c r="D145" s="260">
        <v>181.21666666666667</v>
      </c>
      <c r="E145" s="260">
        <v>179.73333333333335</v>
      </c>
      <c r="F145" s="260">
        <v>178.51666666666668</v>
      </c>
      <c r="G145" s="260">
        <v>177.03333333333336</v>
      </c>
      <c r="H145" s="260">
        <v>182.43333333333334</v>
      </c>
      <c r="I145" s="260">
        <v>183.91666666666663</v>
      </c>
      <c r="J145" s="260">
        <v>185.13333333333333</v>
      </c>
      <c r="K145" s="259">
        <v>182.7</v>
      </c>
      <c r="L145" s="259">
        <v>180</v>
      </c>
      <c r="M145" s="259">
        <v>221.46420000000001</v>
      </c>
      <c r="N145" s="1"/>
      <c r="O145" s="1"/>
    </row>
    <row r="146" spans="1:15" ht="12.75" customHeight="1">
      <c r="A146" s="227">
        <v>137</v>
      </c>
      <c r="B146" s="269" t="s">
        <v>163</v>
      </c>
      <c r="C146" s="259">
        <v>71.7</v>
      </c>
      <c r="D146" s="260">
        <v>71.8</v>
      </c>
      <c r="E146" s="260">
        <v>71.05</v>
      </c>
      <c r="F146" s="260">
        <v>70.400000000000006</v>
      </c>
      <c r="G146" s="260">
        <v>69.650000000000006</v>
      </c>
      <c r="H146" s="260">
        <v>72.449999999999989</v>
      </c>
      <c r="I146" s="260">
        <v>73.199999999999989</v>
      </c>
      <c r="J146" s="260">
        <v>73.84999999999998</v>
      </c>
      <c r="K146" s="259">
        <v>72.55</v>
      </c>
      <c r="L146" s="259">
        <v>71.150000000000006</v>
      </c>
      <c r="M146" s="259">
        <v>99.315809999999999</v>
      </c>
      <c r="N146" s="1"/>
      <c r="O146" s="1"/>
    </row>
    <row r="147" spans="1:15" ht="12.75" customHeight="1">
      <c r="A147" s="227">
        <v>138</v>
      </c>
      <c r="B147" s="269" t="s">
        <v>165</v>
      </c>
      <c r="C147" s="259">
        <v>4549</v>
      </c>
      <c r="D147" s="260">
        <v>4545.333333333333</v>
      </c>
      <c r="E147" s="260">
        <v>4510.6666666666661</v>
      </c>
      <c r="F147" s="260">
        <v>4472.333333333333</v>
      </c>
      <c r="G147" s="260">
        <v>4437.6666666666661</v>
      </c>
      <c r="H147" s="260">
        <v>4583.6666666666661</v>
      </c>
      <c r="I147" s="260">
        <v>4618.3333333333321</v>
      </c>
      <c r="J147" s="260">
        <v>4656.6666666666661</v>
      </c>
      <c r="K147" s="259">
        <v>4580</v>
      </c>
      <c r="L147" s="259">
        <v>4507</v>
      </c>
      <c r="M147" s="259">
        <v>0.95223000000000002</v>
      </c>
      <c r="N147" s="1"/>
      <c r="O147" s="1"/>
    </row>
    <row r="148" spans="1:15" ht="12.75" customHeight="1">
      <c r="A148" s="227">
        <v>139</v>
      </c>
      <c r="B148" s="269" t="s">
        <v>166</v>
      </c>
      <c r="C148" s="259">
        <v>20387.349999999999</v>
      </c>
      <c r="D148" s="260">
        <v>20436.649999999998</v>
      </c>
      <c r="E148" s="260">
        <v>20173.299999999996</v>
      </c>
      <c r="F148" s="260">
        <v>19959.249999999996</v>
      </c>
      <c r="G148" s="260">
        <v>19695.899999999994</v>
      </c>
      <c r="H148" s="260">
        <v>20650.699999999997</v>
      </c>
      <c r="I148" s="260">
        <v>20914.049999999996</v>
      </c>
      <c r="J148" s="260">
        <v>21128.1</v>
      </c>
      <c r="K148" s="259">
        <v>20700</v>
      </c>
      <c r="L148" s="259">
        <v>20222.599999999999</v>
      </c>
      <c r="M148" s="259">
        <v>0.43317</v>
      </c>
      <c r="N148" s="1"/>
      <c r="O148" s="1"/>
    </row>
    <row r="149" spans="1:15" ht="12.75" customHeight="1">
      <c r="A149" s="227">
        <v>140</v>
      </c>
      <c r="B149" s="269" t="s">
        <v>162</v>
      </c>
      <c r="C149" s="259">
        <v>268.5</v>
      </c>
      <c r="D149" s="260">
        <v>269.11666666666667</v>
      </c>
      <c r="E149" s="260">
        <v>267.38333333333333</v>
      </c>
      <c r="F149" s="260">
        <v>266.26666666666665</v>
      </c>
      <c r="G149" s="260">
        <v>264.5333333333333</v>
      </c>
      <c r="H149" s="260">
        <v>270.23333333333335</v>
      </c>
      <c r="I149" s="260">
        <v>271.9666666666667</v>
      </c>
      <c r="J149" s="260">
        <v>273.08333333333337</v>
      </c>
      <c r="K149" s="259">
        <v>270.85000000000002</v>
      </c>
      <c r="L149" s="259">
        <v>268</v>
      </c>
      <c r="M149" s="259">
        <v>1.7024600000000001</v>
      </c>
      <c r="N149" s="1"/>
      <c r="O149" s="1"/>
    </row>
    <row r="150" spans="1:15" ht="12.75" customHeight="1">
      <c r="A150" s="227">
        <v>141</v>
      </c>
      <c r="B150" s="269" t="s">
        <v>268</v>
      </c>
      <c r="C150" s="259">
        <v>917</v>
      </c>
      <c r="D150" s="260">
        <v>923.15</v>
      </c>
      <c r="E150" s="260">
        <v>904.65</v>
      </c>
      <c r="F150" s="260">
        <v>892.3</v>
      </c>
      <c r="G150" s="260">
        <v>873.8</v>
      </c>
      <c r="H150" s="260">
        <v>935.5</v>
      </c>
      <c r="I150" s="260">
        <v>954</v>
      </c>
      <c r="J150" s="260">
        <v>966.35</v>
      </c>
      <c r="K150" s="259">
        <v>941.65</v>
      </c>
      <c r="L150" s="259">
        <v>910.8</v>
      </c>
      <c r="M150" s="259">
        <v>6.3774899999999999</v>
      </c>
      <c r="N150" s="1"/>
      <c r="O150" s="1"/>
    </row>
    <row r="151" spans="1:15" ht="12.75" customHeight="1">
      <c r="A151" s="227">
        <v>142</v>
      </c>
      <c r="B151" s="269" t="s">
        <v>170</v>
      </c>
      <c r="C151" s="259">
        <v>136.44999999999999</v>
      </c>
      <c r="D151" s="260">
        <v>137</v>
      </c>
      <c r="E151" s="260">
        <v>134.80000000000001</v>
      </c>
      <c r="F151" s="260">
        <v>133.15</v>
      </c>
      <c r="G151" s="260">
        <v>130.95000000000002</v>
      </c>
      <c r="H151" s="260">
        <v>138.65</v>
      </c>
      <c r="I151" s="260">
        <v>140.85</v>
      </c>
      <c r="J151" s="260">
        <v>142.5</v>
      </c>
      <c r="K151" s="259">
        <v>139.19999999999999</v>
      </c>
      <c r="L151" s="259">
        <v>135.35</v>
      </c>
      <c r="M151" s="259">
        <v>211.17499000000001</v>
      </c>
      <c r="N151" s="1"/>
      <c r="O151" s="1"/>
    </row>
    <row r="152" spans="1:15" ht="12.75" customHeight="1">
      <c r="A152" s="227">
        <v>143</v>
      </c>
      <c r="B152" s="269" t="s">
        <v>269</v>
      </c>
      <c r="C152" s="259">
        <v>194.7</v>
      </c>
      <c r="D152" s="260">
        <v>195</v>
      </c>
      <c r="E152" s="260">
        <v>192.3</v>
      </c>
      <c r="F152" s="260">
        <v>189.9</v>
      </c>
      <c r="G152" s="260">
        <v>187.20000000000002</v>
      </c>
      <c r="H152" s="260">
        <v>197.4</v>
      </c>
      <c r="I152" s="260">
        <v>200.1</v>
      </c>
      <c r="J152" s="260">
        <v>202.5</v>
      </c>
      <c r="K152" s="259">
        <v>197.7</v>
      </c>
      <c r="L152" s="259">
        <v>192.6</v>
      </c>
      <c r="M152" s="259">
        <v>12.660690000000001</v>
      </c>
      <c r="N152" s="1"/>
      <c r="O152" s="1"/>
    </row>
    <row r="153" spans="1:15" ht="12.75" customHeight="1">
      <c r="A153" s="227">
        <v>144</v>
      </c>
      <c r="B153" s="269" t="s">
        <v>813</v>
      </c>
      <c r="C153" s="259">
        <v>642.6</v>
      </c>
      <c r="D153" s="260">
        <v>644.88333333333333</v>
      </c>
      <c r="E153" s="260">
        <v>638.11666666666667</v>
      </c>
      <c r="F153" s="260">
        <v>633.63333333333333</v>
      </c>
      <c r="G153" s="260">
        <v>626.86666666666667</v>
      </c>
      <c r="H153" s="260">
        <v>649.36666666666667</v>
      </c>
      <c r="I153" s="260">
        <v>656.13333333333333</v>
      </c>
      <c r="J153" s="260">
        <v>660.61666666666667</v>
      </c>
      <c r="K153" s="259">
        <v>651.65</v>
      </c>
      <c r="L153" s="259">
        <v>640.4</v>
      </c>
      <c r="M153" s="259">
        <v>5.3359300000000003</v>
      </c>
      <c r="N153" s="1"/>
      <c r="O153" s="1"/>
    </row>
    <row r="154" spans="1:15" ht="12.75" customHeight="1">
      <c r="A154" s="227">
        <v>145</v>
      </c>
      <c r="B154" s="269" t="s">
        <v>436</v>
      </c>
      <c r="C154" s="259">
        <v>2980.2</v>
      </c>
      <c r="D154" s="260">
        <v>2967.8166666666671</v>
      </c>
      <c r="E154" s="260">
        <v>2936.6333333333341</v>
      </c>
      <c r="F154" s="260">
        <v>2893.0666666666671</v>
      </c>
      <c r="G154" s="260">
        <v>2861.8833333333341</v>
      </c>
      <c r="H154" s="260">
        <v>3011.3833333333341</v>
      </c>
      <c r="I154" s="260">
        <v>3042.5666666666675</v>
      </c>
      <c r="J154" s="260">
        <v>3086.1333333333341</v>
      </c>
      <c r="K154" s="259">
        <v>2999</v>
      </c>
      <c r="L154" s="259">
        <v>2924.25</v>
      </c>
      <c r="M154" s="259">
        <v>1.8404100000000001</v>
      </c>
      <c r="N154" s="1"/>
      <c r="O154" s="1"/>
    </row>
    <row r="155" spans="1:15" ht="12.75" customHeight="1">
      <c r="A155" s="227">
        <v>146</v>
      </c>
      <c r="B155" s="269" t="s">
        <v>814</v>
      </c>
      <c r="C155" s="259">
        <v>388.1</v>
      </c>
      <c r="D155" s="260">
        <v>389.36666666666662</v>
      </c>
      <c r="E155" s="260">
        <v>383.83333333333326</v>
      </c>
      <c r="F155" s="260">
        <v>379.56666666666666</v>
      </c>
      <c r="G155" s="260">
        <v>374.0333333333333</v>
      </c>
      <c r="H155" s="260">
        <v>393.63333333333321</v>
      </c>
      <c r="I155" s="260">
        <v>399.16666666666663</v>
      </c>
      <c r="J155" s="260">
        <v>403.43333333333317</v>
      </c>
      <c r="K155" s="259">
        <v>394.9</v>
      </c>
      <c r="L155" s="259">
        <v>385.1</v>
      </c>
      <c r="M155" s="259">
        <v>7.5035600000000002</v>
      </c>
      <c r="N155" s="1"/>
      <c r="O155" s="1"/>
    </row>
    <row r="156" spans="1:15" ht="12.75" customHeight="1">
      <c r="A156" s="227">
        <v>147</v>
      </c>
      <c r="B156" s="269" t="s">
        <v>177</v>
      </c>
      <c r="C156" s="259">
        <v>3257.85</v>
      </c>
      <c r="D156" s="260">
        <v>3269.85</v>
      </c>
      <c r="E156" s="260">
        <v>3220.5</v>
      </c>
      <c r="F156" s="260">
        <v>3183.15</v>
      </c>
      <c r="G156" s="260">
        <v>3133.8</v>
      </c>
      <c r="H156" s="260">
        <v>3307.2</v>
      </c>
      <c r="I156" s="260">
        <v>3356.5499999999993</v>
      </c>
      <c r="J156" s="260">
        <v>3393.8999999999996</v>
      </c>
      <c r="K156" s="259">
        <v>3319.2</v>
      </c>
      <c r="L156" s="259">
        <v>3232.5</v>
      </c>
      <c r="M156" s="259">
        <v>2.4077600000000001</v>
      </c>
      <c r="N156" s="1"/>
      <c r="O156" s="1"/>
    </row>
    <row r="157" spans="1:15" ht="12.75" customHeight="1">
      <c r="A157" s="227">
        <v>148</v>
      </c>
      <c r="B157" s="269" t="s">
        <v>171</v>
      </c>
      <c r="C157" s="259">
        <v>50144.35</v>
      </c>
      <c r="D157" s="260">
        <v>49928.033333333326</v>
      </c>
      <c r="E157" s="260">
        <v>49566.366666666654</v>
      </c>
      <c r="F157" s="260">
        <v>48988.383333333331</v>
      </c>
      <c r="G157" s="260">
        <v>48626.71666666666</v>
      </c>
      <c r="H157" s="260">
        <v>50506.016666666648</v>
      </c>
      <c r="I157" s="260">
        <v>50867.68333333332</v>
      </c>
      <c r="J157" s="260">
        <v>51445.666666666642</v>
      </c>
      <c r="K157" s="259">
        <v>50289.7</v>
      </c>
      <c r="L157" s="259">
        <v>49350.05</v>
      </c>
      <c r="M157" s="259">
        <v>0.1265</v>
      </c>
      <c r="N157" s="1"/>
      <c r="O157" s="1"/>
    </row>
    <row r="158" spans="1:15" ht="12.75" customHeight="1">
      <c r="A158" s="227">
        <v>149</v>
      </c>
      <c r="B158" s="269" t="s">
        <v>874</v>
      </c>
      <c r="C158" s="259">
        <v>1402.05</v>
      </c>
      <c r="D158" s="260">
        <v>1403.9833333333333</v>
      </c>
      <c r="E158" s="260">
        <v>1388.0666666666666</v>
      </c>
      <c r="F158" s="260">
        <v>1374.0833333333333</v>
      </c>
      <c r="G158" s="260">
        <v>1358.1666666666665</v>
      </c>
      <c r="H158" s="260">
        <v>1417.9666666666667</v>
      </c>
      <c r="I158" s="260">
        <v>1433.8833333333332</v>
      </c>
      <c r="J158" s="260">
        <v>1447.8666666666668</v>
      </c>
      <c r="K158" s="259">
        <v>1419.9</v>
      </c>
      <c r="L158" s="259">
        <v>1390</v>
      </c>
      <c r="M158" s="259">
        <v>1.8815999999999999</v>
      </c>
      <c r="N158" s="1"/>
      <c r="O158" s="1"/>
    </row>
    <row r="159" spans="1:15" ht="12.75" customHeight="1">
      <c r="A159" s="227">
        <v>150</v>
      </c>
      <c r="B159" s="269" t="s">
        <v>441</v>
      </c>
      <c r="C159" s="259">
        <v>3751.75</v>
      </c>
      <c r="D159" s="260">
        <v>3751.2333333333336</v>
      </c>
      <c r="E159" s="260">
        <v>3720.5166666666673</v>
      </c>
      <c r="F159" s="260">
        <v>3689.2833333333338</v>
      </c>
      <c r="G159" s="260">
        <v>3658.5666666666675</v>
      </c>
      <c r="H159" s="260">
        <v>3782.4666666666672</v>
      </c>
      <c r="I159" s="260">
        <v>3813.1833333333334</v>
      </c>
      <c r="J159" s="260">
        <v>3844.416666666667</v>
      </c>
      <c r="K159" s="259">
        <v>3781.95</v>
      </c>
      <c r="L159" s="259">
        <v>3720</v>
      </c>
      <c r="M159" s="259">
        <v>2.19096</v>
      </c>
      <c r="N159" s="1"/>
      <c r="O159" s="1"/>
    </row>
    <row r="160" spans="1:15" ht="12.75" customHeight="1">
      <c r="A160" s="227">
        <v>151</v>
      </c>
      <c r="B160" s="269" t="s">
        <v>173</v>
      </c>
      <c r="C160" s="259">
        <v>211.35</v>
      </c>
      <c r="D160" s="260">
        <v>210.5</v>
      </c>
      <c r="E160" s="260">
        <v>209</v>
      </c>
      <c r="F160" s="260">
        <v>206.65</v>
      </c>
      <c r="G160" s="260">
        <v>205.15</v>
      </c>
      <c r="H160" s="260">
        <v>212.85</v>
      </c>
      <c r="I160" s="260">
        <v>214.35</v>
      </c>
      <c r="J160" s="260">
        <v>216.7</v>
      </c>
      <c r="K160" s="259">
        <v>212</v>
      </c>
      <c r="L160" s="259">
        <v>208.15</v>
      </c>
      <c r="M160" s="259">
        <v>17.113900000000001</v>
      </c>
      <c r="N160" s="1"/>
      <c r="O160" s="1"/>
    </row>
    <row r="161" spans="1:15" ht="12.75" customHeight="1">
      <c r="A161" s="227">
        <v>152</v>
      </c>
      <c r="B161" s="269" t="s">
        <v>176</v>
      </c>
      <c r="C161" s="259">
        <v>2634.45</v>
      </c>
      <c r="D161" s="260">
        <v>2626.4666666666667</v>
      </c>
      <c r="E161" s="260">
        <v>2603.4333333333334</v>
      </c>
      <c r="F161" s="260">
        <v>2572.4166666666665</v>
      </c>
      <c r="G161" s="260">
        <v>2549.3833333333332</v>
      </c>
      <c r="H161" s="260">
        <v>2657.4833333333336</v>
      </c>
      <c r="I161" s="260">
        <v>2680.5166666666673</v>
      </c>
      <c r="J161" s="260">
        <v>2711.5333333333338</v>
      </c>
      <c r="K161" s="259">
        <v>2649.5</v>
      </c>
      <c r="L161" s="259">
        <v>2595.4499999999998</v>
      </c>
      <c r="M161" s="259">
        <v>4.6572399999999998</v>
      </c>
      <c r="N161" s="1"/>
      <c r="O161" s="1"/>
    </row>
    <row r="162" spans="1:15" ht="12.75" customHeight="1">
      <c r="A162" s="227">
        <v>153</v>
      </c>
      <c r="B162" s="269" t="s">
        <v>270</v>
      </c>
      <c r="C162" s="259">
        <v>2810.15</v>
      </c>
      <c r="D162" s="260">
        <v>2806.3833333333332</v>
      </c>
      <c r="E162" s="260">
        <v>2774.0166666666664</v>
      </c>
      <c r="F162" s="260">
        <v>2737.8833333333332</v>
      </c>
      <c r="G162" s="260">
        <v>2705.5166666666664</v>
      </c>
      <c r="H162" s="260">
        <v>2842.5166666666664</v>
      </c>
      <c r="I162" s="260">
        <v>2874.8833333333332</v>
      </c>
      <c r="J162" s="260">
        <v>2911.0166666666664</v>
      </c>
      <c r="K162" s="259">
        <v>2838.75</v>
      </c>
      <c r="L162" s="259">
        <v>2770.25</v>
      </c>
      <c r="M162" s="259">
        <v>4.9416900000000004</v>
      </c>
      <c r="N162" s="1"/>
      <c r="O162" s="1"/>
    </row>
    <row r="163" spans="1:15" ht="12.75" customHeight="1">
      <c r="A163" s="227">
        <v>154</v>
      </c>
      <c r="B163" s="269" t="s">
        <v>790</v>
      </c>
      <c r="C163" s="259">
        <v>312.85000000000002</v>
      </c>
      <c r="D163" s="260">
        <v>314.06666666666666</v>
      </c>
      <c r="E163" s="260">
        <v>310.23333333333335</v>
      </c>
      <c r="F163" s="260">
        <v>307.61666666666667</v>
      </c>
      <c r="G163" s="260">
        <v>303.78333333333336</v>
      </c>
      <c r="H163" s="260">
        <v>316.68333333333334</v>
      </c>
      <c r="I163" s="260">
        <v>320.51666666666671</v>
      </c>
      <c r="J163" s="260">
        <v>323.13333333333333</v>
      </c>
      <c r="K163" s="259">
        <v>317.89999999999998</v>
      </c>
      <c r="L163" s="259">
        <v>311.45</v>
      </c>
      <c r="M163" s="259">
        <v>19.408709999999999</v>
      </c>
      <c r="N163" s="1"/>
      <c r="O163" s="1"/>
    </row>
    <row r="164" spans="1:15" ht="12.75" customHeight="1">
      <c r="A164" s="227">
        <v>155</v>
      </c>
      <c r="B164" s="269" t="s">
        <v>174</v>
      </c>
      <c r="C164" s="259">
        <v>116.1</v>
      </c>
      <c r="D164" s="260">
        <v>115.73333333333333</v>
      </c>
      <c r="E164" s="260">
        <v>114.86666666666667</v>
      </c>
      <c r="F164" s="260">
        <v>113.63333333333334</v>
      </c>
      <c r="G164" s="260">
        <v>112.76666666666668</v>
      </c>
      <c r="H164" s="260">
        <v>116.96666666666667</v>
      </c>
      <c r="I164" s="260">
        <v>117.83333333333331</v>
      </c>
      <c r="J164" s="260">
        <v>119.06666666666666</v>
      </c>
      <c r="K164" s="259">
        <v>116.6</v>
      </c>
      <c r="L164" s="259">
        <v>114.5</v>
      </c>
      <c r="M164" s="259">
        <v>37.972470000000001</v>
      </c>
      <c r="N164" s="1"/>
      <c r="O164" s="1"/>
    </row>
    <row r="165" spans="1:15" ht="12.75" customHeight="1">
      <c r="A165" s="227">
        <v>156</v>
      </c>
      <c r="B165" s="269" t="s">
        <v>179</v>
      </c>
      <c r="C165" s="259">
        <v>233.3</v>
      </c>
      <c r="D165" s="260">
        <v>234.23333333333335</v>
      </c>
      <c r="E165" s="260">
        <v>231.91666666666669</v>
      </c>
      <c r="F165" s="260">
        <v>230.53333333333333</v>
      </c>
      <c r="G165" s="260">
        <v>228.21666666666667</v>
      </c>
      <c r="H165" s="260">
        <v>235.6166666666667</v>
      </c>
      <c r="I165" s="260">
        <v>237.93333333333337</v>
      </c>
      <c r="J165" s="260">
        <v>239.31666666666672</v>
      </c>
      <c r="K165" s="259">
        <v>236.55</v>
      </c>
      <c r="L165" s="259">
        <v>232.85</v>
      </c>
      <c r="M165" s="259">
        <v>96.633369999999999</v>
      </c>
      <c r="N165" s="1"/>
      <c r="O165" s="1"/>
    </row>
    <row r="166" spans="1:15" ht="12.75" customHeight="1">
      <c r="A166" s="227">
        <v>157</v>
      </c>
      <c r="B166" s="269" t="s">
        <v>271</v>
      </c>
      <c r="C166" s="259">
        <v>450.85</v>
      </c>
      <c r="D166" s="260">
        <v>448.7166666666667</v>
      </c>
      <c r="E166" s="260">
        <v>445.33333333333337</v>
      </c>
      <c r="F166" s="260">
        <v>439.81666666666666</v>
      </c>
      <c r="G166" s="260">
        <v>436.43333333333334</v>
      </c>
      <c r="H166" s="260">
        <v>454.23333333333341</v>
      </c>
      <c r="I166" s="260">
        <v>457.61666666666673</v>
      </c>
      <c r="J166" s="260">
        <v>463.13333333333344</v>
      </c>
      <c r="K166" s="259">
        <v>452.1</v>
      </c>
      <c r="L166" s="259">
        <v>443.2</v>
      </c>
      <c r="M166" s="259">
        <v>1.4235500000000001</v>
      </c>
      <c r="N166" s="1"/>
      <c r="O166" s="1"/>
    </row>
    <row r="167" spans="1:15" ht="12.75" customHeight="1">
      <c r="A167" s="227">
        <v>158</v>
      </c>
      <c r="B167" s="269" t="s">
        <v>272</v>
      </c>
      <c r="C167" s="259">
        <v>14114.6</v>
      </c>
      <c r="D167" s="260">
        <v>14090.65</v>
      </c>
      <c r="E167" s="260">
        <v>14006.3</v>
      </c>
      <c r="F167" s="260">
        <v>13898</v>
      </c>
      <c r="G167" s="260">
        <v>13813.65</v>
      </c>
      <c r="H167" s="260">
        <v>14198.949999999999</v>
      </c>
      <c r="I167" s="260">
        <v>14283.300000000001</v>
      </c>
      <c r="J167" s="260">
        <v>14391.599999999999</v>
      </c>
      <c r="K167" s="259">
        <v>14175</v>
      </c>
      <c r="L167" s="259">
        <v>13982.35</v>
      </c>
      <c r="M167" s="259">
        <v>3.8370000000000001E-2</v>
      </c>
      <c r="N167" s="1"/>
      <c r="O167" s="1"/>
    </row>
    <row r="168" spans="1:15" ht="12.75" customHeight="1">
      <c r="A168" s="227">
        <v>159</v>
      </c>
      <c r="B168" s="269" t="s">
        <v>178</v>
      </c>
      <c r="C168" s="259">
        <v>39.25</v>
      </c>
      <c r="D168" s="260">
        <v>39.416666666666664</v>
      </c>
      <c r="E168" s="260">
        <v>38.833333333333329</v>
      </c>
      <c r="F168" s="260">
        <v>38.416666666666664</v>
      </c>
      <c r="G168" s="260">
        <v>37.833333333333329</v>
      </c>
      <c r="H168" s="260">
        <v>39.833333333333329</v>
      </c>
      <c r="I168" s="260">
        <v>40.416666666666657</v>
      </c>
      <c r="J168" s="260">
        <v>40.833333333333329</v>
      </c>
      <c r="K168" s="259">
        <v>40</v>
      </c>
      <c r="L168" s="259">
        <v>39</v>
      </c>
      <c r="M168" s="259">
        <v>649.72626000000002</v>
      </c>
      <c r="N168" s="1"/>
      <c r="O168" s="1"/>
    </row>
    <row r="169" spans="1:15" ht="12.75" customHeight="1">
      <c r="A169" s="227">
        <v>160</v>
      </c>
      <c r="B169" s="269" t="s">
        <v>184</v>
      </c>
      <c r="C169" s="259">
        <v>103.4</v>
      </c>
      <c r="D169" s="260">
        <v>103.46666666666665</v>
      </c>
      <c r="E169" s="260">
        <v>102.68333333333331</v>
      </c>
      <c r="F169" s="260">
        <v>101.96666666666665</v>
      </c>
      <c r="G169" s="260">
        <v>101.18333333333331</v>
      </c>
      <c r="H169" s="260">
        <v>104.18333333333331</v>
      </c>
      <c r="I169" s="260">
        <v>104.96666666666664</v>
      </c>
      <c r="J169" s="260">
        <v>105.68333333333331</v>
      </c>
      <c r="K169" s="259">
        <v>104.25</v>
      </c>
      <c r="L169" s="259">
        <v>102.75</v>
      </c>
      <c r="M169" s="259">
        <v>83.399789999999996</v>
      </c>
      <c r="N169" s="1"/>
      <c r="O169" s="1"/>
    </row>
    <row r="170" spans="1:15" ht="12.75" customHeight="1">
      <c r="A170" s="227">
        <v>161</v>
      </c>
      <c r="B170" s="269" t="s">
        <v>185</v>
      </c>
      <c r="C170" s="259">
        <v>2545.65</v>
      </c>
      <c r="D170" s="260">
        <v>2536.9500000000003</v>
      </c>
      <c r="E170" s="260">
        <v>2523.7000000000007</v>
      </c>
      <c r="F170" s="260">
        <v>2501.7500000000005</v>
      </c>
      <c r="G170" s="260">
        <v>2488.5000000000009</v>
      </c>
      <c r="H170" s="260">
        <v>2558.9000000000005</v>
      </c>
      <c r="I170" s="260">
        <v>2572.1499999999996</v>
      </c>
      <c r="J170" s="260">
        <v>2594.1000000000004</v>
      </c>
      <c r="K170" s="259">
        <v>2550.1999999999998</v>
      </c>
      <c r="L170" s="259">
        <v>2515</v>
      </c>
      <c r="M170" s="259">
        <v>41.451439999999998</v>
      </c>
      <c r="N170" s="1"/>
      <c r="O170" s="1"/>
    </row>
    <row r="171" spans="1:15" ht="12.75" customHeight="1">
      <c r="A171" s="227">
        <v>162</v>
      </c>
      <c r="B171" s="269" t="s">
        <v>273</v>
      </c>
      <c r="C171" s="259">
        <v>835.9</v>
      </c>
      <c r="D171" s="260">
        <v>833.31666666666661</v>
      </c>
      <c r="E171" s="260">
        <v>826.63333333333321</v>
      </c>
      <c r="F171" s="260">
        <v>817.36666666666656</v>
      </c>
      <c r="G171" s="260">
        <v>810.68333333333317</v>
      </c>
      <c r="H171" s="260">
        <v>842.58333333333326</v>
      </c>
      <c r="I171" s="260">
        <v>849.26666666666665</v>
      </c>
      <c r="J171" s="260">
        <v>858.5333333333333</v>
      </c>
      <c r="K171" s="259">
        <v>840</v>
      </c>
      <c r="L171" s="259">
        <v>824.05</v>
      </c>
      <c r="M171" s="259">
        <v>9.5795499999999993</v>
      </c>
      <c r="N171" s="1"/>
      <c r="O171" s="1"/>
    </row>
    <row r="172" spans="1:15" ht="12.75" customHeight="1">
      <c r="A172" s="227">
        <v>163</v>
      </c>
      <c r="B172" s="269" t="s">
        <v>187</v>
      </c>
      <c r="C172" s="259">
        <v>1272.6500000000001</v>
      </c>
      <c r="D172" s="260">
        <v>1271.5166666666667</v>
      </c>
      <c r="E172" s="260">
        <v>1263.6333333333332</v>
      </c>
      <c r="F172" s="260">
        <v>1254.6166666666666</v>
      </c>
      <c r="G172" s="260">
        <v>1246.7333333333331</v>
      </c>
      <c r="H172" s="260">
        <v>1280.5333333333333</v>
      </c>
      <c r="I172" s="260">
        <v>1288.416666666667</v>
      </c>
      <c r="J172" s="260">
        <v>1297.4333333333334</v>
      </c>
      <c r="K172" s="259">
        <v>1279.4000000000001</v>
      </c>
      <c r="L172" s="259">
        <v>1262.5</v>
      </c>
      <c r="M172" s="259">
        <v>3.6948599999999998</v>
      </c>
      <c r="N172" s="1"/>
      <c r="O172" s="1"/>
    </row>
    <row r="173" spans="1:15" ht="12.75" customHeight="1">
      <c r="A173" s="227">
        <v>164</v>
      </c>
      <c r="B173" s="269" t="s">
        <v>191</v>
      </c>
      <c r="C173" s="259">
        <v>2547.9</v>
      </c>
      <c r="D173" s="260">
        <v>2568.6333333333332</v>
      </c>
      <c r="E173" s="260">
        <v>2512.2666666666664</v>
      </c>
      <c r="F173" s="260">
        <v>2476.6333333333332</v>
      </c>
      <c r="G173" s="260">
        <v>2420.2666666666664</v>
      </c>
      <c r="H173" s="260">
        <v>2604.2666666666664</v>
      </c>
      <c r="I173" s="260">
        <v>2660.6333333333332</v>
      </c>
      <c r="J173" s="260">
        <v>2696.2666666666664</v>
      </c>
      <c r="K173" s="259">
        <v>2625</v>
      </c>
      <c r="L173" s="259">
        <v>2533</v>
      </c>
      <c r="M173" s="259">
        <v>8.2602700000000002</v>
      </c>
      <c r="N173" s="1"/>
      <c r="O173" s="1"/>
    </row>
    <row r="174" spans="1:15" ht="12.75" customHeight="1">
      <c r="A174" s="227">
        <v>165</v>
      </c>
      <c r="B174" s="269" t="s">
        <v>810</v>
      </c>
      <c r="C174" s="259">
        <v>64.650000000000006</v>
      </c>
      <c r="D174" s="260">
        <v>64.88333333333334</v>
      </c>
      <c r="E174" s="260">
        <v>64.166666666666686</v>
      </c>
      <c r="F174" s="260">
        <v>63.683333333333351</v>
      </c>
      <c r="G174" s="260">
        <v>62.966666666666697</v>
      </c>
      <c r="H174" s="260">
        <v>65.366666666666674</v>
      </c>
      <c r="I174" s="260">
        <v>66.083333333333343</v>
      </c>
      <c r="J174" s="260">
        <v>66.566666666666663</v>
      </c>
      <c r="K174" s="259">
        <v>65.599999999999994</v>
      </c>
      <c r="L174" s="259">
        <v>64.400000000000006</v>
      </c>
      <c r="M174" s="259">
        <v>50.243859999999998</v>
      </c>
      <c r="N174" s="1"/>
      <c r="O174" s="1"/>
    </row>
    <row r="175" spans="1:15" ht="12.75" customHeight="1">
      <c r="A175" s="227">
        <v>166</v>
      </c>
      <c r="B175" s="269" t="s">
        <v>189</v>
      </c>
      <c r="C175" s="259">
        <v>22327.200000000001</v>
      </c>
      <c r="D175" s="260">
        <v>22499.466666666664</v>
      </c>
      <c r="E175" s="260">
        <v>22057.933333333327</v>
      </c>
      <c r="F175" s="260">
        <v>21788.666666666664</v>
      </c>
      <c r="G175" s="260">
        <v>21347.133333333328</v>
      </c>
      <c r="H175" s="260">
        <v>22768.733333333326</v>
      </c>
      <c r="I175" s="260">
        <v>23210.266666666659</v>
      </c>
      <c r="J175" s="260">
        <v>23479.533333333326</v>
      </c>
      <c r="K175" s="259">
        <v>22941</v>
      </c>
      <c r="L175" s="259">
        <v>22230.2</v>
      </c>
      <c r="M175" s="259">
        <v>0.78456999999999999</v>
      </c>
      <c r="N175" s="1"/>
      <c r="O175" s="1"/>
    </row>
    <row r="176" spans="1:15" ht="12.75" customHeight="1">
      <c r="A176" s="227">
        <v>167</v>
      </c>
      <c r="B176" s="269" t="s">
        <v>192</v>
      </c>
      <c r="C176" s="259">
        <v>1207.8</v>
      </c>
      <c r="D176" s="260">
        <v>1210.2</v>
      </c>
      <c r="E176" s="260">
        <v>1197.6000000000001</v>
      </c>
      <c r="F176" s="260">
        <v>1187.4000000000001</v>
      </c>
      <c r="G176" s="260">
        <v>1174.8000000000002</v>
      </c>
      <c r="H176" s="260">
        <v>1220.4000000000001</v>
      </c>
      <c r="I176" s="260">
        <v>1233</v>
      </c>
      <c r="J176" s="260">
        <v>1243.2</v>
      </c>
      <c r="K176" s="259">
        <v>1222.8</v>
      </c>
      <c r="L176" s="259">
        <v>1200</v>
      </c>
      <c r="M176" s="259">
        <v>5.4679200000000003</v>
      </c>
      <c r="N176" s="1"/>
      <c r="O176" s="1"/>
    </row>
    <row r="177" spans="1:15" ht="12.75" customHeight="1">
      <c r="A177" s="227">
        <v>168</v>
      </c>
      <c r="B177" s="269" t="s">
        <v>190</v>
      </c>
      <c r="C177" s="259">
        <v>2908.8</v>
      </c>
      <c r="D177" s="260">
        <v>2917.9166666666665</v>
      </c>
      <c r="E177" s="260">
        <v>2887.9333333333329</v>
      </c>
      <c r="F177" s="260">
        <v>2867.0666666666666</v>
      </c>
      <c r="G177" s="260">
        <v>2837.083333333333</v>
      </c>
      <c r="H177" s="260">
        <v>2938.7833333333328</v>
      </c>
      <c r="I177" s="260">
        <v>2968.7666666666664</v>
      </c>
      <c r="J177" s="260">
        <v>2989.6333333333328</v>
      </c>
      <c r="K177" s="259">
        <v>2947.9</v>
      </c>
      <c r="L177" s="259">
        <v>2897.05</v>
      </c>
      <c r="M177" s="259">
        <v>0.94710000000000005</v>
      </c>
      <c r="N177" s="1"/>
      <c r="O177" s="1"/>
    </row>
    <row r="178" spans="1:15" ht="12.75" customHeight="1">
      <c r="A178" s="227">
        <v>169</v>
      </c>
      <c r="B178" s="269" t="s">
        <v>805</v>
      </c>
      <c r="C178" s="259">
        <v>470.8</v>
      </c>
      <c r="D178" s="260">
        <v>472.01666666666665</v>
      </c>
      <c r="E178" s="260">
        <v>466.23333333333329</v>
      </c>
      <c r="F178" s="260">
        <v>461.66666666666663</v>
      </c>
      <c r="G178" s="260">
        <v>455.88333333333327</v>
      </c>
      <c r="H178" s="260">
        <v>476.58333333333331</v>
      </c>
      <c r="I178" s="260">
        <v>482.36666666666662</v>
      </c>
      <c r="J178" s="260">
        <v>486.93333333333334</v>
      </c>
      <c r="K178" s="259">
        <v>477.8</v>
      </c>
      <c r="L178" s="259">
        <v>467.45</v>
      </c>
      <c r="M178" s="259">
        <v>7.8015299999999996</v>
      </c>
      <c r="N178" s="1"/>
      <c r="O178" s="1"/>
    </row>
    <row r="179" spans="1:15" ht="12.75" customHeight="1">
      <c r="A179" s="227">
        <v>170</v>
      </c>
      <c r="B179" s="269" t="s">
        <v>188</v>
      </c>
      <c r="C179" s="259">
        <v>573.85</v>
      </c>
      <c r="D179" s="260">
        <v>574.23333333333346</v>
      </c>
      <c r="E179" s="260">
        <v>569.51666666666688</v>
      </c>
      <c r="F179" s="260">
        <v>565.18333333333339</v>
      </c>
      <c r="G179" s="260">
        <v>560.46666666666681</v>
      </c>
      <c r="H179" s="260">
        <v>578.56666666666695</v>
      </c>
      <c r="I179" s="260">
        <v>583.28333333333342</v>
      </c>
      <c r="J179" s="260">
        <v>587.61666666666702</v>
      </c>
      <c r="K179" s="259">
        <v>578.95000000000005</v>
      </c>
      <c r="L179" s="259">
        <v>569.9</v>
      </c>
      <c r="M179" s="259">
        <v>102.4144</v>
      </c>
      <c r="N179" s="1"/>
      <c r="O179" s="1"/>
    </row>
    <row r="180" spans="1:15" ht="12.75" customHeight="1">
      <c r="A180" s="227">
        <v>171</v>
      </c>
      <c r="B180" s="269" t="s">
        <v>186</v>
      </c>
      <c r="C180" s="259">
        <v>80.45</v>
      </c>
      <c r="D180" s="260">
        <v>80.533333333333346</v>
      </c>
      <c r="E180" s="260">
        <v>79.616666666666688</v>
      </c>
      <c r="F180" s="260">
        <v>78.783333333333346</v>
      </c>
      <c r="G180" s="260">
        <v>77.866666666666688</v>
      </c>
      <c r="H180" s="260">
        <v>81.366666666666688</v>
      </c>
      <c r="I180" s="260">
        <v>82.283333333333346</v>
      </c>
      <c r="J180" s="260">
        <v>83.116666666666688</v>
      </c>
      <c r="K180" s="259">
        <v>81.45</v>
      </c>
      <c r="L180" s="259">
        <v>79.7</v>
      </c>
      <c r="M180" s="259">
        <v>142.78917000000001</v>
      </c>
      <c r="N180" s="1"/>
      <c r="O180" s="1"/>
    </row>
    <row r="181" spans="1:15" ht="12.75" customHeight="1">
      <c r="A181" s="227">
        <v>172</v>
      </c>
      <c r="B181" s="269" t="s">
        <v>193</v>
      </c>
      <c r="C181" s="259">
        <v>1051.95</v>
      </c>
      <c r="D181" s="260">
        <v>1051.8500000000001</v>
      </c>
      <c r="E181" s="260">
        <v>1032.7500000000002</v>
      </c>
      <c r="F181" s="260">
        <v>1013.5500000000002</v>
      </c>
      <c r="G181" s="260">
        <v>994.45000000000027</v>
      </c>
      <c r="H181" s="260">
        <v>1071.0500000000002</v>
      </c>
      <c r="I181" s="260">
        <v>1090.1500000000001</v>
      </c>
      <c r="J181" s="260">
        <v>1109.3500000000001</v>
      </c>
      <c r="K181" s="259">
        <v>1070.95</v>
      </c>
      <c r="L181" s="259">
        <v>1032.6500000000001</v>
      </c>
      <c r="M181" s="259">
        <v>59.236620000000002</v>
      </c>
      <c r="N181" s="1"/>
      <c r="O181" s="1"/>
    </row>
    <row r="182" spans="1:15" ht="12.75" customHeight="1">
      <c r="A182" s="227">
        <v>173</v>
      </c>
      <c r="B182" s="269" t="s">
        <v>194</v>
      </c>
      <c r="C182" s="259">
        <v>544.1</v>
      </c>
      <c r="D182" s="260">
        <v>537.73333333333323</v>
      </c>
      <c r="E182" s="260">
        <v>528.46666666666647</v>
      </c>
      <c r="F182" s="260">
        <v>512.83333333333326</v>
      </c>
      <c r="G182" s="260">
        <v>503.56666666666649</v>
      </c>
      <c r="H182" s="260">
        <v>553.36666666666645</v>
      </c>
      <c r="I182" s="260">
        <v>562.6333333333331</v>
      </c>
      <c r="J182" s="260">
        <v>578.26666666666642</v>
      </c>
      <c r="K182" s="259">
        <v>547</v>
      </c>
      <c r="L182" s="259">
        <v>522.1</v>
      </c>
      <c r="M182" s="259">
        <v>29.117619999999999</v>
      </c>
      <c r="N182" s="1"/>
      <c r="O182" s="1"/>
    </row>
    <row r="183" spans="1:15" ht="12.75" customHeight="1">
      <c r="A183" s="227">
        <v>174</v>
      </c>
      <c r="B183" s="269" t="s">
        <v>275</v>
      </c>
      <c r="C183" s="259">
        <v>643.4</v>
      </c>
      <c r="D183" s="260">
        <v>637.63333333333333</v>
      </c>
      <c r="E183" s="260">
        <v>629.26666666666665</v>
      </c>
      <c r="F183" s="260">
        <v>615.13333333333333</v>
      </c>
      <c r="G183" s="260">
        <v>606.76666666666665</v>
      </c>
      <c r="H183" s="260">
        <v>651.76666666666665</v>
      </c>
      <c r="I183" s="260">
        <v>660.13333333333321</v>
      </c>
      <c r="J183" s="260">
        <v>674.26666666666665</v>
      </c>
      <c r="K183" s="259">
        <v>646</v>
      </c>
      <c r="L183" s="259">
        <v>623.5</v>
      </c>
      <c r="M183" s="259">
        <v>7.5294699999999999</v>
      </c>
      <c r="N183" s="1"/>
      <c r="O183" s="1"/>
    </row>
    <row r="184" spans="1:15" ht="12.75" customHeight="1">
      <c r="A184" s="227">
        <v>175</v>
      </c>
      <c r="B184" s="269" t="s">
        <v>206</v>
      </c>
      <c r="C184" s="259">
        <v>1115</v>
      </c>
      <c r="D184" s="260">
        <v>1123.4333333333332</v>
      </c>
      <c r="E184" s="260">
        <v>1103.1666666666663</v>
      </c>
      <c r="F184" s="260">
        <v>1091.333333333333</v>
      </c>
      <c r="G184" s="260">
        <v>1071.0666666666662</v>
      </c>
      <c r="H184" s="260">
        <v>1135.2666666666664</v>
      </c>
      <c r="I184" s="260">
        <v>1155.5333333333333</v>
      </c>
      <c r="J184" s="260">
        <v>1167.3666666666666</v>
      </c>
      <c r="K184" s="259">
        <v>1143.7</v>
      </c>
      <c r="L184" s="259">
        <v>1111.5999999999999</v>
      </c>
      <c r="M184" s="259">
        <v>11.42831</v>
      </c>
      <c r="N184" s="1"/>
      <c r="O184" s="1"/>
    </row>
    <row r="185" spans="1:15" ht="12.75" customHeight="1">
      <c r="A185" s="227">
        <v>176</v>
      </c>
      <c r="B185" s="269" t="s">
        <v>195</v>
      </c>
      <c r="C185" s="259">
        <v>1132.75</v>
      </c>
      <c r="D185" s="260">
        <v>1140.25</v>
      </c>
      <c r="E185" s="260">
        <v>1122.5</v>
      </c>
      <c r="F185" s="260">
        <v>1112.25</v>
      </c>
      <c r="G185" s="260">
        <v>1094.5</v>
      </c>
      <c r="H185" s="260">
        <v>1150.5</v>
      </c>
      <c r="I185" s="260">
        <v>1168.25</v>
      </c>
      <c r="J185" s="260">
        <v>1178.5</v>
      </c>
      <c r="K185" s="259">
        <v>1158</v>
      </c>
      <c r="L185" s="259">
        <v>1130</v>
      </c>
      <c r="M185" s="259">
        <v>12.324149999999999</v>
      </c>
      <c r="N185" s="1"/>
      <c r="O185" s="1"/>
    </row>
    <row r="186" spans="1:15" ht="12.75" customHeight="1">
      <c r="A186" s="227">
        <v>177</v>
      </c>
      <c r="B186" s="269" t="s">
        <v>491</v>
      </c>
      <c r="C186" s="259">
        <v>1269.8499999999999</v>
      </c>
      <c r="D186" s="260">
        <v>1273.2166666666665</v>
      </c>
      <c r="E186" s="260">
        <v>1258.633333333333</v>
      </c>
      <c r="F186" s="260">
        <v>1247.4166666666665</v>
      </c>
      <c r="G186" s="260">
        <v>1232.833333333333</v>
      </c>
      <c r="H186" s="260">
        <v>1284.4333333333329</v>
      </c>
      <c r="I186" s="260">
        <v>1299.0166666666664</v>
      </c>
      <c r="J186" s="260">
        <v>1310.2333333333329</v>
      </c>
      <c r="K186" s="259">
        <v>1287.8</v>
      </c>
      <c r="L186" s="259">
        <v>1262</v>
      </c>
      <c r="M186" s="259">
        <v>4.9201699999999997</v>
      </c>
      <c r="N186" s="1"/>
      <c r="O186" s="1"/>
    </row>
    <row r="187" spans="1:15" ht="12.75" customHeight="1">
      <c r="A187" s="227">
        <v>178</v>
      </c>
      <c r="B187" s="269" t="s">
        <v>200</v>
      </c>
      <c r="C187" s="259">
        <v>3241.7</v>
      </c>
      <c r="D187" s="260">
        <v>3244.5833333333335</v>
      </c>
      <c r="E187" s="260">
        <v>3219.166666666667</v>
      </c>
      <c r="F187" s="260">
        <v>3196.6333333333337</v>
      </c>
      <c r="G187" s="260">
        <v>3171.2166666666672</v>
      </c>
      <c r="H187" s="260">
        <v>3267.1166666666668</v>
      </c>
      <c r="I187" s="260">
        <v>3292.5333333333338</v>
      </c>
      <c r="J187" s="260">
        <v>3315.0666666666666</v>
      </c>
      <c r="K187" s="259">
        <v>3270</v>
      </c>
      <c r="L187" s="259">
        <v>3222.05</v>
      </c>
      <c r="M187" s="259">
        <v>14.05955</v>
      </c>
      <c r="N187" s="1"/>
      <c r="O187" s="1"/>
    </row>
    <row r="188" spans="1:15" ht="12.75" customHeight="1">
      <c r="A188" s="227">
        <v>179</v>
      </c>
      <c r="B188" s="269" t="s">
        <v>196</v>
      </c>
      <c r="C188" s="259">
        <v>768.05</v>
      </c>
      <c r="D188" s="260">
        <v>770.31666666666661</v>
      </c>
      <c r="E188" s="260">
        <v>762.43333333333317</v>
      </c>
      <c r="F188" s="260">
        <v>756.81666666666661</v>
      </c>
      <c r="G188" s="260">
        <v>748.93333333333317</v>
      </c>
      <c r="H188" s="260">
        <v>775.93333333333317</v>
      </c>
      <c r="I188" s="260">
        <v>783.81666666666661</v>
      </c>
      <c r="J188" s="260">
        <v>789.43333333333317</v>
      </c>
      <c r="K188" s="259">
        <v>778.2</v>
      </c>
      <c r="L188" s="259">
        <v>764.7</v>
      </c>
      <c r="M188" s="259">
        <v>10.737259999999999</v>
      </c>
      <c r="N188" s="1"/>
      <c r="O188" s="1"/>
    </row>
    <row r="189" spans="1:15" ht="12.75" customHeight="1">
      <c r="A189" s="227">
        <v>180</v>
      </c>
      <c r="B189" s="269" t="s">
        <v>276</v>
      </c>
      <c r="C189" s="259">
        <v>6943.2</v>
      </c>
      <c r="D189" s="260">
        <v>6972.0666666666666</v>
      </c>
      <c r="E189" s="260">
        <v>6896.1333333333332</v>
      </c>
      <c r="F189" s="260">
        <v>6849.0666666666666</v>
      </c>
      <c r="G189" s="260">
        <v>6773.1333333333332</v>
      </c>
      <c r="H189" s="260">
        <v>7019.1333333333332</v>
      </c>
      <c r="I189" s="260">
        <v>7095.0666666666657</v>
      </c>
      <c r="J189" s="260">
        <v>7142.1333333333332</v>
      </c>
      <c r="K189" s="259">
        <v>7048</v>
      </c>
      <c r="L189" s="259">
        <v>6925</v>
      </c>
      <c r="M189" s="259">
        <v>2.12622</v>
      </c>
      <c r="N189" s="1"/>
      <c r="O189" s="1"/>
    </row>
    <row r="190" spans="1:15" ht="12.75" customHeight="1">
      <c r="A190" s="227">
        <v>181</v>
      </c>
      <c r="B190" s="269" t="s">
        <v>197</v>
      </c>
      <c r="C190" s="259">
        <v>422.15</v>
      </c>
      <c r="D190" s="260">
        <v>422.4666666666667</v>
      </c>
      <c r="E190" s="260">
        <v>419.83333333333337</v>
      </c>
      <c r="F190" s="260">
        <v>417.51666666666665</v>
      </c>
      <c r="G190" s="260">
        <v>414.88333333333333</v>
      </c>
      <c r="H190" s="260">
        <v>424.78333333333342</v>
      </c>
      <c r="I190" s="260">
        <v>427.41666666666674</v>
      </c>
      <c r="J190" s="260">
        <v>429.73333333333346</v>
      </c>
      <c r="K190" s="259">
        <v>425.1</v>
      </c>
      <c r="L190" s="259">
        <v>420.15</v>
      </c>
      <c r="M190" s="259">
        <v>124.33578</v>
      </c>
      <c r="N190" s="1"/>
      <c r="O190" s="1"/>
    </row>
    <row r="191" spans="1:15" ht="12.75" customHeight="1">
      <c r="A191" s="227">
        <v>182</v>
      </c>
      <c r="B191" s="269" t="s">
        <v>198</v>
      </c>
      <c r="C191" s="259">
        <v>229.05</v>
      </c>
      <c r="D191" s="260">
        <v>229.55000000000004</v>
      </c>
      <c r="E191" s="260">
        <v>227.30000000000007</v>
      </c>
      <c r="F191" s="260">
        <v>225.55000000000004</v>
      </c>
      <c r="G191" s="260">
        <v>223.30000000000007</v>
      </c>
      <c r="H191" s="260">
        <v>231.30000000000007</v>
      </c>
      <c r="I191" s="260">
        <v>233.55</v>
      </c>
      <c r="J191" s="260">
        <v>235.30000000000007</v>
      </c>
      <c r="K191" s="259">
        <v>231.8</v>
      </c>
      <c r="L191" s="259">
        <v>227.8</v>
      </c>
      <c r="M191" s="259">
        <v>94.782169999999994</v>
      </c>
      <c r="N191" s="1"/>
      <c r="O191" s="1"/>
    </row>
    <row r="192" spans="1:15" ht="12.75" customHeight="1">
      <c r="A192" s="227">
        <v>183</v>
      </c>
      <c r="B192" s="269" t="s">
        <v>199</v>
      </c>
      <c r="C192" s="259">
        <v>101.25</v>
      </c>
      <c r="D192" s="260">
        <v>101.68333333333334</v>
      </c>
      <c r="E192" s="260">
        <v>100.36666666666667</v>
      </c>
      <c r="F192" s="260">
        <v>99.483333333333334</v>
      </c>
      <c r="G192" s="260">
        <v>98.166666666666671</v>
      </c>
      <c r="H192" s="260">
        <v>102.56666666666668</v>
      </c>
      <c r="I192" s="260">
        <v>103.88333333333334</v>
      </c>
      <c r="J192" s="260">
        <v>104.76666666666668</v>
      </c>
      <c r="K192" s="259">
        <v>103</v>
      </c>
      <c r="L192" s="259">
        <v>100.8</v>
      </c>
      <c r="M192" s="259">
        <v>423.36049000000003</v>
      </c>
      <c r="N192" s="1"/>
      <c r="O192" s="1"/>
    </row>
    <row r="193" spans="1:15" ht="12.75" customHeight="1">
      <c r="A193" s="227">
        <v>184</v>
      </c>
      <c r="B193" s="269" t="s">
        <v>793</v>
      </c>
      <c r="C193" s="259">
        <v>102.25</v>
      </c>
      <c r="D193" s="260">
        <v>102.7</v>
      </c>
      <c r="E193" s="260">
        <v>101.55000000000001</v>
      </c>
      <c r="F193" s="260">
        <v>100.85000000000001</v>
      </c>
      <c r="G193" s="260">
        <v>99.700000000000017</v>
      </c>
      <c r="H193" s="260">
        <v>103.4</v>
      </c>
      <c r="I193" s="260">
        <v>104.55000000000001</v>
      </c>
      <c r="J193" s="260">
        <v>105.25</v>
      </c>
      <c r="K193" s="259">
        <v>103.85</v>
      </c>
      <c r="L193" s="259">
        <v>102</v>
      </c>
      <c r="M193" s="259">
        <v>4.7056699999999996</v>
      </c>
      <c r="N193" s="1"/>
      <c r="O193" s="1"/>
    </row>
    <row r="194" spans="1:15" ht="12.75" customHeight="1">
      <c r="A194" s="227">
        <v>185</v>
      </c>
      <c r="B194" s="269" t="s">
        <v>201</v>
      </c>
      <c r="C194" s="259">
        <v>1082</v>
      </c>
      <c r="D194" s="260">
        <v>1082.3499999999999</v>
      </c>
      <c r="E194" s="260">
        <v>1065.9999999999998</v>
      </c>
      <c r="F194" s="260">
        <v>1049.9999999999998</v>
      </c>
      <c r="G194" s="260">
        <v>1033.6499999999996</v>
      </c>
      <c r="H194" s="260">
        <v>1098.3499999999999</v>
      </c>
      <c r="I194" s="260">
        <v>1114.7000000000003</v>
      </c>
      <c r="J194" s="260">
        <v>1130.7</v>
      </c>
      <c r="K194" s="259">
        <v>1098.7</v>
      </c>
      <c r="L194" s="259">
        <v>1066.3499999999999</v>
      </c>
      <c r="M194" s="259">
        <v>41.044849999999997</v>
      </c>
      <c r="N194" s="1"/>
      <c r="O194" s="1"/>
    </row>
    <row r="195" spans="1:15" ht="12.75" customHeight="1">
      <c r="A195" s="227">
        <v>186</v>
      </c>
      <c r="B195" s="269" t="s">
        <v>182</v>
      </c>
      <c r="C195" s="259">
        <v>725.75</v>
      </c>
      <c r="D195" s="260">
        <v>727.58333333333337</v>
      </c>
      <c r="E195" s="260">
        <v>718.16666666666674</v>
      </c>
      <c r="F195" s="260">
        <v>710.58333333333337</v>
      </c>
      <c r="G195" s="260">
        <v>701.16666666666674</v>
      </c>
      <c r="H195" s="260">
        <v>735.16666666666674</v>
      </c>
      <c r="I195" s="260">
        <v>744.58333333333348</v>
      </c>
      <c r="J195" s="260">
        <v>752.16666666666674</v>
      </c>
      <c r="K195" s="259">
        <v>737</v>
      </c>
      <c r="L195" s="259">
        <v>720</v>
      </c>
      <c r="M195" s="259">
        <v>4.0812600000000003</v>
      </c>
      <c r="N195" s="1"/>
      <c r="O195" s="1"/>
    </row>
    <row r="196" spans="1:15" ht="12.75" customHeight="1">
      <c r="A196" s="227">
        <v>187</v>
      </c>
      <c r="B196" s="269" t="s">
        <v>202</v>
      </c>
      <c r="C196" s="259">
        <v>2728.45</v>
      </c>
      <c r="D196" s="260">
        <v>2726.2666666666664</v>
      </c>
      <c r="E196" s="260">
        <v>2705.1833333333329</v>
      </c>
      <c r="F196" s="260">
        <v>2681.9166666666665</v>
      </c>
      <c r="G196" s="260">
        <v>2660.833333333333</v>
      </c>
      <c r="H196" s="260">
        <v>2749.5333333333328</v>
      </c>
      <c r="I196" s="260">
        <v>2770.6166666666668</v>
      </c>
      <c r="J196" s="260">
        <v>2793.8833333333328</v>
      </c>
      <c r="K196" s="259">
        <v>2747.35</v>
      </c>
      <c r="L196" s="259">
        <v>2703</v>
      </c>
      <c r="M196" s="259">
        <v>17.049420000000001</v>
      </c>
      <c r="N196" s="1"/>
      <c r="O196" s="1"/>
    </row>
    <row r="197" spans="1:15" ht="12.75" customHeight="1">
      <c r="A197" s="227">
        <v>188</v>
      </c>
      <c r="B197" s="269" t="s">
        <v>203</v>
      </c>
      <c r="C197" s="259">
        <v>1694.3</v>
      </c>
      <c r="D197" s="260">
        <v>1693.2666666666667</v>
      </c>
      <c r="E197" s="260">
        <v>1678.5333333333333</v>
      </c>
      <c r="F197" s="260">
        <v>1662.7666666666667</v>
      </c>
      <c r="G197" s="260">
        <v>1648.0333333333333</v>
      </c>
      <c r="H197" s="260">
        <v>1709.0333333333333</v>
      </c>
      <c r="I197" s="260">
        <v>1723.7666666666664</v>
      </c>
      <c r="J197" s="260">
        <v>1739.5333333333333</v>
      </c>
      <c r="K197" s="259">
        <v>1708</v>
      </c>
      <c r="L197" s="259">
        <v>1677.5</v>
      </c>
      <c r="M197" s="259">
        <v>4.4540699999999998</v>
      </c>
      <c r="N197" s="1"/>
      <c r="O197" s="1"/>
    </row>
    <row r="198" spans="1:15" ht="12.75" customHeight="1">
      <c r="A198" s="227">
        <v>189</v>
      </c>
      <c r="B198" s="269" t="s">
        <v>204</v>
      </c>
      <c r="C198" s="259">
        <v>506.7</v>
      </c>
      <c r="D198" s="260">
        <v>512.08333333333337</v>
      </c>
      <c r="E198" s="260">
        <v>499.4666666666667</v>
      </c>
      <c r="F198" s="260">
        <v>492.23333333333335</v>
      </c>
      <c r="G198" s="260">
        <v>479.61666666666667</v>
      </c>
      <c r="H198" s="260">
        <v>519.31666666666672</v>
      </c>
      <c r="I198" s="260">
        <v>531.93333333333328</v>
      </c>
      <c r="J198" s="260">
        <v>539.16666666666674</v>
      </c>
      <c r="K198" s="259">
        <v>524.70000000000005</v>
      </c>
      <c r="L198" s="259">
        <v>504.85</v>
      </c>
      <c r="M198" s="259">
        <v>8.2443000000000008</v>
      </c>
      <c r="N198" s="1"/>
      <c r="O198" s="1"/>
    </row>
    <row r="199" spans="1:15" ht="12.75" customHeight="1">
      <c r="A199" s="227">
        <v>190</v>
      </c>
      <c r="B199" s="269" t="s">
        <v>205</v>
      </c>
      <c r="C199" s="259">
        <v>1530.25</v>
      </c>
      <c r="D199" s="260">
        <v>1537.4666666666665</v>
      </c>
      <c r="E199" s="260">
        <v>1509.9333333333329</v>
      </c>
      <c r="F199" s="260">
        <v>1489.6166666666666</v>
      </c>
      <c r="G199" s="260">
        <v>1462.083333333333</v>
      </c>
      <c r="H199" s="260">
        <v>1557.7833333333328</v>
      </c>
      <c r="I199" s="260">
        <v>1585.3166666666662</v>
      </c>
      <c r="J199" s="260">
        <v>1605.6333333333328</v>
      </c>
      <c r="K199" s="259">
        <v>1565</v>
      </c>
      <c r="L199" s="259">
        <v>1517.15</v>
      </c>
      <c r="M199" s="259">
        <v>5.3500100000000002</v>
      </c>
      <c r="N199" s="1"/>
      <c r="O199" s="1"/>
    </row>
    <row r="200" spans="1:15" ht="12.75" customHeight="1">
      <c r="A200" s="227">
        <v>191</v>
      </c>
      <c r="B200" s="269" t="s">
        <v>498</v>
      </c>
      <c r="C200" s="259">
        <v>35.25</v>
      </c>
      <c r="D200" s="260">
        <v>35.283333333333331</v>
      </c>
      <c r="E200" s="260">
        <v>35.11666666666666</v>
      </c>
      <c r="F200" s="260">
        <v>34.983333333333327</v>
      </c>
      <c r="G200" s="260">
        <v>34.816666666666656</v>
      </c>
      <c r="H200" s="260">
        <v>35.416666666666664</v>
      </c>
      <c r="I200" s="260">
        <v>35.583333333333336</v>
      </c>
      <c r="J200" s="260">
        <v>35.716666666666669</v>
      </c>
      <c r="K200" s="259">
        <v>35.450000000000003</v>
      </c>
      <c r="L200" s="259">
        <v>35.15</v>
      </c>
      <c r="M200" s="259">
        <v>35.483629999999998</v>
      </c>
      <c r="N200" s="1"/>
      <c r="O200" s="1"/>
    </row>
    <row r="201" spans="1:15" ht="12.75" customHeight="1">
      <c r="A201" s="227">
        <v>192</v>
      </c>
      <c r="B201" s="269" t="s">
        <v>500</v>
      </c>
      <c r="C201" s="259">
        <v>2843.45</v>
      </c>
      <c r="D201" s="260">
        <v>2826.1666666666665</v>
      </c>
      <c r="E201" s="260">
        <v>2782.333333333333</v>
      </c>
      <c r="F201" s="260">
        <v>2721.2166666666667</v>
      </c>
      <c r="G201" s="260">
        <v>2677.3833333333332</v>
      </c>
      <c r="H201" s="260">
        <v>2887.2833333333328</v>
      </c>
      <c r="I201" s="260">
        <v>2931.1166666666659</v>
      </c>
      <c r="J201" s="260">
        <v>2992.2333333333327</v>
      </c>
      <c r="K201" s="259">
        <v>2870</v>
      </c>
      <c r="L201" s="259">
        <v>2765.05</v>
      </c>
      <c r="M201" s="259">
        <v>7.0699699999999996</v>
      </c>
      <c r="N201" s="1"/>
      <c r="O201" s="1"/>
    </row>
    <row r="202" spans="1:15" ht="12.75" customHeight="1">
      <c r="A202" s="227">
        <v>193</v>
      </c>
      <c r="B202" s="269" t="s">
        <v>209</v>
      </c>
      <c r="C202" s="259">
        <v>717.55</v>
      </c>
      <c r="D202" s="260">
        <v>719.88333333333321</v>
      </c>
      <c r="E202" s="260">
        <v>711.46666666666647</v>
      </c>
      <c r="F202" s="260">
        <v>705.38333333333321</v>
      </c>
      <c r="G202" s="260">
        <v>696.96666666666647</v>
      </c>
      <c r="H202" s="260">
        <v>725.96666666666647</v>
      </c>
      <c r="I202" s="260">
        <v>734.38333333333321</v>
      </c>
      <c r="J202" s="260">
        <v>740.46666666666647</v>
      </c>
      <c r="K202" s="259">
        <v>728.3</v>
      </c>
      <c r="L202" s="259">
        <v>713.8</v>
      </c>
      <c r="M202" s="259">
        <v>19.492519999999999</v>
      </c>
      <c r="N202" s="1"/>
      <c r="O202" s="1"/>
    </row>
    <row r="203" spans="1:15" ht="12.75" customHeight="1">
      <c r="A203" s="227">
        <v>194</v>
      </c>
      <c r="B203" s="269" t="s">
        <v>208</v>
      </c>
      <c r="C203" s="259">
        <v>6779.9</v>
      </c>
      <c r="D203" s="260">
        <v>6793.3166666666666</v>
      </c>
      <c r="E203" s="260">
        <v>6711.6333333333332</v>
      </c>
      <c r="F203" s="260">
        <v>6643.3666666666668</v>
      </c>
      <c r="G203" s="260">
        <v>6561.6833333333334</v>
      </c>
      <c r="H203" s="260">
        <v>6861.583333333333</v>
      </c>
      <c r="I203" s="260">
        <v>6943.2666666666655</v>
      </c>
      <c r="J203" s="260">
        <v>7011.5333333333328</v>
      </c>
      <c r="K203" s="259">
        <v>6875</v>
      </c>
      <c r="L203" s="259">
        <v>6725.05</v>
      </c>
      <c r="M203" s="259">
        <v>2.5563400000000001</v>
      </c>
      <c r="N203" s="1"/>
      <c r="O203" s="1"/>
    </row>
    <row r="204" spans="1:15" ht="12.75" customHeight="1">
      <c r="A204" s="227">
        <v>195</v>
      </c>
      <c r="B204" s="269" t="s">
        <v>277</v>
      </c>
      <c r="C204" s="259">
        <v>51.9</v>
      </c>
      <c r="D204" s="260">
        <v>52.116666666666667</v>
      </c>
      <c r="E204" s="260">
        <v>51.033333333333331</v>
      </c>
      <c r="F204" s="260">
        <v>50.166666666666664</v>
      </c>
      <c r="G204" s="260">
        <v>49.083333333333329</v>
      </c>
      <c r="H204" s="260">
        <v>52.983333333333334</v>
      </c>
      <c r="I204" s="260">
        <v>54.066666666666663</v>
      </c>
      <c r="J204" s="260">
        <v>54.933333333333337</v>
      </c>
      <c r="K204" s="259">
        <v>53.2</v>
      </c>
      <c r="L204" s="259">
        <v>51.25</v>
      </c>
      <c r="M204" s="259">
        <v>108.68384</v>
      </c>
      <c r="N204" s="1"/>
      <c r="O204" s="1"/>
    </row>
    <row r="205" spans="1:15" ht="12.75" customHeight="1">
      <c r="A205" s="227">
        <v>196</v>
      </c>
      <c r="B205" s="269" t="s">
        <v>207</v>
      </c>
      <c r="C205" s="259">
        <v>1671.4</v>
      </c>
      <c r="D205" s="260">
        <v>1678.6000000000001</v>
      </c>
      <c r="E205" s="260">
        <v>1658.8000000000002</v>
      </c>
      <c r="F205" s="260">
        <v>1646.2</v>
      </c>
      <c r="G205" s="260">
        <v>1626.4</v>
      </c>
      <c r="H205" s="260">
        <v>1691.2000000000003</v>
      </c>
      <c r="I205" s="260">
        <v>1711</v>
      </c>
      <c r="J205" s="260">
        <v>1723.6000000000004</v>
      </c>
      <c r="K205" s="259">
        <v>1698.4</v>
      </c>
      <c r="L205" s="259">
        <v>1666</v>
      </c>
      <c r="M205" s="259">
        <v>1.78552</v>
      </c>
      <c r="N205" s="1"/>
      <c r="O205" s="1"/>
    </row>
    <row r="206" spans="1:15" ht="12.75" customHeight="1">
      <c r="A206" s="227">
        <v>197</v>
      </c>
      <c r="B206" s="269" t="s">
        <v>154</v>
      </c>
      <c r="C206" s="259">
        <v>894</v>
      </c>
      <c r="D206" s="260">
        <v>895.1</v>
      </c>
      <c r="E206" s="260">
        <v>885.90000000000009</v>
      </c>
      <c r="F206" s="260">
        <v>877.80000000000007</v>
      </c>
      <c r="G206" s="260">
        <v>868.60000000000014</v>
      </c>
      <c r="H206" s="260">
        <v>903.2</v>
      </c>
      <c r="I206" s="260">
        <v>912.40000000000009</v>
      </c>
      <c r="J206" s="260">
        <v>920.5</v>
      </c>
      <c r="K206" s="259">
        <v>904.3</v>
      </c>
      <c r="L206" s="259">
        <v>887</v>
      </c>
      <c r="M206" s="259">
        <v>16.213480000000001</v>
      </c>
      <c r="N206" s="1"/>
      <c r="O206" s="1"/>
    </row>
    <row r="207" spans="1:15" ht="12.75" customHeight="1">
      <c r="A207" s="227">
        <v>198</v>
      </c>
      <c r="B207" s="269" t="s">
        <v>279</v>
      </c>
      <c r="C207" s="259">
        <v>1127.5</v>
      </c>
      <c r="D207" s="260">
        <v>1134.1666666666667</v>
      </c>
      <c r="E207" s="260">
        <v>1103.3333333333335</v>
      </c>
      <c r="F207" s="260">
        <v>1079.1666666666667</v>
      </c>
      <c r="G207" s="260">
        <v>1048.3333333333335</v>
      </c>
      <c r="H207" s="260">
        <v>1158.3333333333335</v>
      </c>
      <c r="I207" s="260">
        <v>1189.166666666667</v>
      </c>
      <c r="J207" s="260">
        <v>1213.3333333333335</v>
      </c>
      <c r="K207" s="259">
        <v>1165</v>
      </c>
      <c r="L207" s="259">
        <v>1110</v>
      </c>
      <c r="M207" s="259">
        <v>35.727589999999999</v>
      </c>
      <c r="N207" s="1"/>
      <c r="O207" s="1"/>
    </row>
    <row r="208" spans="1:15" ht="12.75" customHeight="1">
      <c r="A208" s="227">
        <v>199</v>
      </c>
      <c r="B208" s="269" t="s">
        <v>210</v>
      </c>
      <c r="C208" s="259">
        <v>297.25</v>
      </c>
      <c r="D208" s="260">
        <v>293.98333333333335</v>
      </c>
      <c r="E208" s="260">
        <v>288.51666666666671</v>
      </c>
      <c r="F208" s="260">
        <v>279.78333333333336</v>
      </c>
      <c r="G208" s="260">
        <v>274.31666666666672</v>
      </c>
      <c r="H208" s="260">
        <v>302.7166666666667</v>
      </c>
      <c r="I208" s="260">
        <v>308.18333333333339</v>
      </c>
      <c r="J208" s="260">
        <v>316.91666666666669</v>
      </c>
      <c r="K208" s="259">
        <v>299.45</v>
      </c>
      <c r="L208" s="259">
        <v>285.25</v>
      </c>
      <c r="M208" s="259">
        <v>203.32664</v>
      </c>
      <c r="N208" s="1"/>
      <c r="O208" s="1"/>
    </row>
    <row r="209" spans="1:15" ht="12.75" customHeight="1">
      <c r="A209" s="227">
        <v>200</v>
      </c>
      <c r="B209" s="269" t="s">
        <v>127</v>
      </c>
      <c r="C209" s="259">
        <v>8.5500000000000007</v>
      </c>
      <c r="D209" s="260">
        <v>8.5833333333333339</v>
      </c>
      <c r="E209" s="260">
        <v>8.5166666666666675</v>
      </c>
      <c r="F209" s="260">
        <v>8.4833333333333343</v>
      </c>
      <c r="G209" s="260">
        <v>8.4166666666666679</v>
      </c>
      <c r="H209" s="260">
        <v>8.6166666666666671</v>
      </c>
      <c r="I209" s="260">
        <v>8.6833333333333336</v>
      </c>
      <c r="J209" s="260">
        <v>8.7166666666666668</v>
      </c>
      <c r="K209" s="259">
        <v>8.65</v>
      </c>
      <c r="L209" s="259">
        <v>8.5500000000000007</v>
      </c>
      <c r="M209" s="259">
        <v>266.27766000000003</v>
      </c>
      <c r="N209" s="1"/>
      <c r="O209" s="1"/>
    </row>
    <row r="210" spans="1:15" ht="12.75" customHeight="1">
      <c r="A210" s="227">
        <v>201</v>
      </c>
      <c r="B210" s="269" t="s">
        <v>211</v>
      </c>
      <c r="C210" s="259">
        <v>909.25</v>
      </c>
      <c r="D210" s="260">
        <v>908.41666666666663</v>
      </c>
      <c r="E210" s="260">
        <v>888.83333333333326</v>
      </c>
      <c r="F210" s="260">
        <v>868.41666666666663</v>
      </c>
      <c r="G210" s="260">
        <v>848.83333333333326</v>
      </c>
      <c r="H210" s="260">
        <v>928.83333333333326</v>
      </c>
      <c r="I210" s="260">
        <v>948.41666666666652</v>
      </c>
      <c r="J210" s="260">
        <v>968.83333333333326</v>
      </c>
      <c r="K210" s="259">
        <v>928</v>
      </c>
      <c r="L210" s="259">
        <v>888</v>
      </c>
      <c r="M210" s="259">
        <v>31.02411</v>
      </c>
      <c r="N210" s="1"/>
      <c r="O210" s="1"/>
    </row>
    <row r="211" spans="1:15" ht="12.75" customHeight="1">
      <c r="A211" s="227">
        <v>202</v>
      </c>
      <c r="B211" s="269" t="s">
        <v>280</v>
      </c>
      <c r="C211" s="259">
        <v>1544.55</v>
      </c>
      <c r="D211" s="260">
        <v>1554.0166666666667</v>
      </c>
      <c r="E211" s="260">
        <v>1528.5833333333333</v>
      </c>
      <c r="F211" s="260">
        <v>1512.6166666666666</v>
      </c>
      <c r="G211" s="260">
        <v>1487.1833333333332</v>
      </c>
      <c r="H211" s="260">
        <v>1569.9833333333333</v>
      </c>
      <c r="I211" s="260">
        <v>1595.4166666666667</v>
      </c>
      <c r="J211" s="260">
        <v>1611.3833333333334</v>
      </c>
      <c r="K211" s="259">
        <v>1579.45</v>
      </c>
      <c r="L211" s="259">
        <v>1538.05</v>
      </c>
      <c r="M211" s="259">
        <v>2.0359400000000001</v>
      </c>
      <c r="N211" s="1"/>
      <c r="O211" s="1"/>
    </row>
    <row r="212" spans="1:15" ht="12.75" customHeight="1">
      <c r="A212" s="227">
        <v>203</v>
      </c>
      <c r="B212" s="269" t="s">
        <v>212</v>
      </c>
      <c r="C212" s="259">
        <v>393.95</v>
      </c>
      <c r="D212" s="260">
        <v>393.14999999999992</v>
      </c>
      <c r="E212" s="260">
        <v>391.44999999999982</v>
      </c>
      <c r="F212" s="260">
        <v>388.94999999999987</v>
      </c>
      <c r="G212" s="260">
        <v>387.24999999999977</v>
      </c>
      <c r="H212" s="260">
        <v>395.64999999999986</v>
      </c>
      <c r="I212" s="260">
        <v>397.35</v>
      </c>
      <c r="J212" s="260">
        <v>399.84999999999991</v>
      </c>
      <c r="K212" s="259">
        <v>394.85</v>
      </c>
      <c r="L212" s="259">
        <v>390.65</v>
      </c>
      <c r="M212" s="259">
        <v>33.583069999999999</v>
      </c>
      <c r="N212" s="1"/>
      <c r="O212" s="1"/>
    </row>
    <row r="213" spans="1:15" ht="12.75" customHeight="1">
      <c r="A213" s="227">
        <v>204</v>
      </c>
      <c r="B213" s="269" t="s">
        <v>281</v>
      </c>
      <c r="C213" s="259">
        <v>15.5</v>
      </c>
      <c r="D213" s="260">
        <v>15.533333333333333</v>
      </c>
      <c r="E213" s="260">
        <v>15.366666666666667</v>
      </c>
      <c r="F213" s="260">
        <v>15.233333333333334</v>
      </c>
      <c r="G213" s="260">
        <v>15.066666666666668</v>
      </c>
      <c r="H213" s="260">
        <v>15.666666666666666</v>
      </c>
      <c r="I213" s="260">
        <v>15.833333333333334</v>
      </c>
      <c r="J213" s="260">
        <v>15.966666666666665</v>
      </c>
      <c r="K213" s="259">
        <v>15.7</v>
      </c>
      <c r="L213" s="259">
        <v>15.4</v>
      </c>
      <c r="M213" s="259">
        <v>538.32667000000004</v>
      </c>
      <c r="N213" s="1"/>
      <c r="O213" s="1"/>
    </row>
    <row r="214" spans="1:15" ht="12.75" customHeight="1">
      <c r="A214" s="227">
        <v>205</v>
      </c>
      <c r="B214" s="269" t="s">
        <v>213</v>
      </c>
      <c r="C214" s="259">
        <v>264.95</v>
      </c>
      <c r="D214" s="260">
        <v>265.13333333333333</v>
      </c>
      <c r="E214" s="260">
        <v>262.31666666666666</v>
      </c>
      <c r="F214" s="260">
        <v>259.68333333333334</v>
      </c>
      <c r="G214" s="260">
        <v>256.86666666666667</v>
      </c>
      <c r="H214" s="260">
        <v>267.76666666666665</v>
      </c>
      <c r="I214" s="260">
        <v>270.58333333333326</v>
      </c>
      <c r="J214" s="260">
        <v>273.21666666666664</v>
      </c>
      <c r="K214" s="259">
        <v>267.95</v>
      </c>
      <c r="L214" s="259">
        <v>262.5</v>
      </c>
      <c r="M214" s="259">
        <v>53.849890000000002</v>
      </c>
      <c r="N214" s="1"/>
      <c r="O214" s="1"/>
    </row>
    <row r="215" spans="1:15" ht="12.75" customHeight="1">
      <c r="A215" s="227">
        <v>206</v>
      </c>
      <c r="B215" s="269" t="s">
        <v>815</v>
      </c>
      <c r="C215" s="259">
        <v>63</v>
      </c>
      <c r="D215" s="260">
        <v>63.466666666666669</v>
      </c>
      <c r="E215" s="260">
        <v>62.233333333333334</v>
      </c>
      <c r="F215" s="260">
        <v>61.466666666666669</v>
      </c>
      <c r="G215" s="260">
        <v>60.233333333333334</v>
      </c>
      <c r="H215" s="260">
        <v>64.233333333333334</v>
      </c>
      <c r="I215" s="260">
        <v>65.466666666666683</v>
      </c>
      <c r="J215" s="260">
        <v>66.233333333333334</v>
      </c>
      <c r="K215" s="259">
        <v>64.7</v>
      </c>
      <c r="L215" s="259">
        <v>62.7</v>
      </c>
      <c r="M215" s="259">
        <v>529.15031999999997</v>
      </c>
      <c r="N215" s="1"/>
      <c r="O215" s="1"/>
    </row>
    <row r="216" spans="1:15" ht="12.75" customHeight="1">
      <c r="A216" s="227">
        <v>207</v>
      </c>
      <c r="B216" s="269" t="s">
        <v>806</v>
      </c>
      <c r="C216" s="259">
        <v>437.15</v>
      </c>
      <c r="D216" s="260">
        <v>437.23333333333329</v>
      </c>
      <c r="E216" s="260">
        <v>432.31666666666661</v>
      </c>
      <c r="F216" s="260">
        <v>427.48333333333329</v>
      </c>
      <c r="G216" s="260">
        <v>422.56666666666661</v>
      </c>
      <c r="H216" s="260">
        <v>442.06666666666661</v>
      </c>
      <c r="I216" s="260">
        <v>446.98333333333323</v>
      </c>
      <c r="J216" s="260">
        <v>451.81666666666661</v>
      </c>
      <c r="K216" s="259">
        <v>442.15</v>
      </c>
      <c r="L216" s="259">
        <v>432.4</v>
      </c>
      <c r="M216" s="259">
        <v>17.320319999999999</v>
      </c>
      <c r="N216" s="1"/>
      <c r="O216" s="1"/>
    </row>
    <row r="217" spans="1:15" ht="12.75" customHeight="1">
      <c r="A217" s="323"/>
      <c r="B217" s="324"/>
      <c r="C217" s="325"/>
      <c r="D217" s="325"/>
      <c r="E217" s="325"/>
      <c r="F217" s="325"/>
      <c r="G217" s="325"/>
      <c r="H217" s="325"/>
      <c r="I217" s="325"/>
      <c r="J217" s="325"/>
      <c r="K217" s="325"/>
      <c r="L217" s="325"/>
      <c r="M217" s="325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282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283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284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214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215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216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217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218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219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220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221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222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223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224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225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226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227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228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2"/>
  <sheetViews>
    <sheetView zoomScale="85" zoomScaleNormal="85" workbookViewId="0">
      <pane ySplit="10" topLeftCell="A11" activePane="bottomLeft" state="frozen"/>
      <selection pane="bottomLeft" activeCell="F15" sqref="F15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4"/>
      <c r="B1" s="385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73" t="s">
        <v>285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44868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7" t="s">
        <v>16</v>
      </c>
      <c r="B9" s="379" t="s">
        <v>18</v>
      </c>
      <c r="C9" s="383" t="s">
        <v>20</v>
      </c>
      <c r="D9" s="383" t="s">
        <v>21</v>
      </c>
      <c r="E9" s="374" t="s">
        <v>22</v>
      </c>
      <c r="F9" s="375"/>
      <c r="G9" s="376"/>
      <c r="H9" s="374" t="s">
        <v>23</v>
      </c>
      <c r="I9" s="375"/>
      <c r="J9" s="376"/>
      <c r="K9" s="23"/>
      <c r="L9" s="24"/>
      <c r="M9" s="50"/>
      <c r="N9" s="1"/>
      <c r="O9" s="1"/>
    </row>
    <row r="10" spans="1:15" ht="42.75" customHeight="1">
      <c r="A10" s="381"/>
      <c r="B10" s="382"/>
      <c r="C10" s="382"/>
      <c r="D10" s="382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268" t="s">
        <v>287</v>
      </c>
      <c r="C11" s="259">
        <v>23408.75</v>
      </c>
      <c r="D11" s="260">
        <v>23516.25</v>
      </c>
      <c r="E11" s="260">
        <v>23082.5</v>
      </c>
      <c r="F11" s="260">
        <v>22756.25</v>
      </c>
      <c r="G11" s="260">
        <v>22322.5</v>
      </c>
      <c r="H11" s="260">
        <v>23842.5</v>
      </c>
      <c r="I11" s="260">
        <v>24276.25</v>
      </c>
      <c r="J11" s="260">
        <v>24602.5</v>
      </c>
      <c r="K11" s="259">
        <v>23950</v>
      </c>
      <c r="L11" s="259">
        <v>23190</v>
      </c>
      <c r="M11" s="259">
        <v>2.7810000000000001E-2</v>
      </c>
      <c r="N11" s="1"/>
      <c r="O11" s="1"/>
    </row>
    <row r="12" spans="1:15" ht="12" customHeight="1">
      <c r="A12" s="30">
        <v>2</v>
      </c>
      <c r="B12" s="269" t="s">
        <v>288</v>
      </c>
      <c r="C12" s="259">
        <v>3170.85</v>
      </c>
      <c r="D12" s="260">
        <v>3164.2666666666664</v>
      </c>
      <c r="E12" s="260">
        <v>3143.5333333333328</v>
      </c>
      <c r="F12" s="260">
        <v>3116.2166666666662</v>
      </c>
      <c r="G12" s="260">
        <v>3095.4833333333327</v>
      </c>
      <c r="H12" s="260">
        <v>3191.583333333333</v>
      </c>
      <c r="I12" s="260">
        <v>3212.3166666666666</v>
      </c>
      <c r="J12" s="260">
        <v>3239.6333333333332</v>
      </c>
      <c r="K12" s="259">
        <v>3185</v>
      </c>
      <c r="L12" s="259">
        <v>3136.95</v>
      </c>
      <c r="M12" s="259">
        <v>1.9921599999999999</v>
      </c>
      <c r="N12" s="1"/>
      <c r="O12" s="1"/>
    </row>
    <row r="13" spans="1:15" ht="12" customHeight="1">
      <c r="A13" s="30">
        <v>3</v>
      </c>
      <c r="B13" s="269" t="s">
        <v>43</v>
      </c>
      <c r="C13" s="259">
        <v>2440</v>
      </c>
      <c r="D13" s="260">
        <v>2436.0166666666669</v>
      </c>
      <c r="E13" s="260">
        <v>2418.9833333333336</v>
      </c>
      <c r="F13" s="260">
        <v>2397.9666666666667</v>
      </c>
      <c r="G13" s="260">
        <v>2380.9333333333334</v>
      </c>
      <c r="H13" s="260">
        <v>2457.0333333333338</v>
      </c>
      <c r="I13" s="260">
        <v>2474.0666666666675</v>
      </c>
      <c r="J13" s="260">
        <v>2495.0833333333339</v>
      </c>
      <c r="K13" s="259">
        <v>2453.0500000000002</v>
      </c>
      <c r="L13" s="259">
        <v>2415</v>
      </c>
      <c r="M13" s="259">
        <v>4.6082099999999997</v>
      </c>
      <c r="N13" s="1"/>
      <c r="O13" s="1"/>
    </row>
    <row r="14" spans="1:15" ht="12" customHeight="1">
      <c r="A14" s="30">
        <v>4</v>
      </c>
      <c r="B14" s="269" t="s">
        <v>290</v>
      </c>
      <c r="C14" s="259">
        <v>2773.7</v>
      </c>
      <c r="D14" s="260">
        <v>2757.5666666666671</v>
      </c>
      <c r="E14" s="260">
        <v>2701.1333333333341</v>
      </c>
      <c r="F14" s="260">
        <v>2628.5666666666671</v>
      </c>
      <c r="G14" s="260">
        <v>2572.1333333333341</v>
      </c>
      <c r="H14" s="260">
        <v>2830.1333333333341</v>
      </c>
      <c r="I14" s="260">
        <v>2886.5666666666675</v>
      </c>
      <c r="J14" s="260">
        <v>2959.1333333333341</v>
      </c>
      <c r="K14" s="259">
        <v>2814</v>
      </c>
      <c r="L14" s="259">
        <v>2685</v>
      </c>
      <c r="M14" s="259">
        <v>0.84689000000000003</v>
      </c>
      <c r="N14" s="1"/>
      <c r="O14" s="1"/>
    </row>
    <row r="15" spans="1:15" ht="12" customHeight="1">
      <c r="A15" s="30">
        <v>5</v>
      </c>
      <c r="B15" s="269" t="s">
        <v>291</v>
      </c>
      <c r="C15" s="259">
        <v>1088.8</v>
      </c>
      <c r="D15" s="260">
        <v>1088.9333333333334</v>
      </c>
      <c r="E15" s="260">
        <v>1077.8666666666668</v>
      </c>
      <c r="F15" s="260">
        <v>1066.9333333333334</v>
      </c>
      <c r="G15" s="260">
        <v>1055.8666666666668</v>
      </c>
      <c r="H15" s="260">
        <v>1099.8666666666668</v>
      </c>
      <c r="I15" s="260">
        <v>1110.9333333333334</v>
      </c>
      <c r="J15" s="260">
        <v>1121.8666666666668</v>
      </c>
      <c r="K15" s="259">
        <v>1100</v>
      </c>
      <c r="L15" s="259">
        <v>1078</v>
      </c>
      <c r="M15" s="259">
        <v>2.9952000000000001</v>
      </c>
      <c r="N15" s="1"/>
      <c r="O15" s="1"/>
    </row>
    <row r="16" spans="1:15" ht="12" customHeight="1">
      <c r="A16" s="30">
        <v>6</v>
      </c>
      <c r="B16" s="269" t="s">
        <v>59</v>
      </c>
      <c r="C16" s="259">
        <v>616.6</v>
      </c>
      <c r="D16" s="260">
        <v>616.25</v>
      </c>
      <c r="E16" s="260">
        <v>610.75</v>
      </c>
      <c r="F16" s="260">
        <v>604.9</v>
      </c>
      <c r="G16" s="260">
        <v>599.4</v>
      </c>
      <c r="H16" s="260">
        <v>622.1</v>
      </c>
      <c r="I16" s="260">
        <v>627.6</v>
      </c>
      <c r="J16" s="260">
        <v>633.45000000000005</v>
      </c>
      <c r="K16" s="259">
        <v>621.75</v>
      </c>
      <c r="L16" s="259">
        <v>610.4</v>
      </c>
      <c r="M16" s="259">
        <v>13.988189999999999</v>
      </c>
      <c r="N16" s="1"/>
      <c r="O16" s="1"/>
    </row>
    <row r="17" spans="1:15" ht="12" customHeight="1">
      <c r="A17" s="30">
        <v>7</v>
      </c>
      <c r="B17" s="269" t="s">
        <v>292</v>
      </c>
      <c r="C17" s="259">
        <v>468.8</v>
      </c>
      <c r="D17" s="260">
        <v>470.4666666666667</v>
      </c>
      <c r="E17" s="260">
        <v>462.98333333333341</v>
      </c>
      <c r="F17" s="260">
        <v>457.16666666666669</v>
      </c>
      <c r="G17" s="260">
        <v>449.68333333333339</v>
      </c>
      <c r="H17" s="260">
        <v>476.28333333333342</v>
      </c>
      <c r="I17" s="260">
        <v>483.76666666666677</v>
      </c>
      <c r="J17" s="260">
        <v>489.58333333333343</v>
      </c>
      <c r="K17" s="259">
        <v>477.95</v>
      </c>
      <c r="L17" s="259">
        <v>464.65</v>
      </c>
      <c r="M17" s="259">
        <v>0.54491999999999996</v>
      </c>
      <c r="N17" s="1"/>
      <c r="O17" s="1"/>
    </row>
    <row r="18" spans="1:15" ht="12" customHeight="1">
      <c r="A18" s="30">
        <v>8</v>
      </c>
      <c r="B18" s="269" t="s">
        <v>293</v>
      </c>
      <c r="C18" s="259">
        <v>1960.7</v>
      </c>
      <c r="D18" s="260">
        <v>1964.95</v>
      </c>
      <c r="E18" s="260">
        <v>1948</v>
      </c>
      <c r="F18" s="260">
        <v>1935.3</v>
      </c>
      <c r="G18" s="260">
        <v>1918.35</v>
      </c>
      <c r="H18" s="260">
        <v>1977.65</v>
      </c>
      <c r="I18" s="260">
        <v>1994.6000000000004</v>
      </c>
      <c r="J18" s="260">
        <v>2007.3000000000002</v>
      </c>
      <c r="K18" s="259">
        <v>1981.9</v>
      </c>
      <c r="L18" s="259">
        <v>1952.25</v>
      </c>
      <c r="M18" s="259">
        <v>0.45889999999999997</v>
      </c>
      <c r="N18" s="1"/>
      <c r="O18" s="1"/>
    </row>
    <row r="19" spans="1:15" ht="12" customHeight="1">
      <c r="A19" s="30">
        <v>9</v>
      </c>
      <c r="B19" s="269" t="s">
        <v>237</v>
      </c>
      <c r="C19" s="259">
        <v>19609.3</v>
      </c>
      <c r="D19" s="260">
        <v>19580.45</v>
      </c>
      <c r="E19" s="260">
        <v>19451</v>
      </c>
      <c r="F19" s="260">
        <v>19292.7</v>
      </c>
      <c r="G19" s="260">
        <v>19163.25</v>
      </c>
      <c r="H19" s="260">
        <v>19738.75</v>
      </c>
      <c r="I19" s="260">
        <v>19868.200000000004</v>
      </c>
      <c r="J19" s="260">
        <v>20026.5</v>
      </c>
      <c r="K19" s="259">
        <v>19709.900000000001</v>
      </c>
      <c r="L19" s="259">
        <v>19422.150000000001</v>
      </c>
      <c r="M19" s="259">
        <v>0.10944</v>
      </c>
      <c r="N19" s="1"/>
      <c r="O19" s="1"/>
    </row>
    <row r="20" spans="1:15" ht="12" customHeight="1">
      <c r="A20" s="30">
        <v>10</v>
      </c>
      <c r="B20" s="269" t="s">
        <v>45</v>
      </c>
      <c r="C20" s="259">
        <v>3580.7</v>
      </c>
      <c r="D20" s="260">
        <v>3577.2833333333333</v>
      </c>
      <c r="E20" s="260">
        <v>3529.4166666666665</v>
      </c>
      <c r="F20" s="260">
        <v>3478.1333333333332</v>
      </c>
      <c r="G20" s="260">
        <v>3430.2666666666664</v>
      </c>
      <c r="H20" s="260">
        <v>3628.5666666666666</v>
      </c>
      <c r="I20" s="260">
        <v>3676.4333333333334</v>
      </c>
      <c r="J20" s="260">
        <v>3727.7166666666667</v>
      </c>
      <c r="K20" s="259">
        <v>3625.15</v>
      </c>
      <c r="L20" s="259">
        <v>3526</v>
      </c>
      <c r="M20" s="259">
        <v>25.347549999999998</v>
      </c>
      <c r="N20" s="1"/>
      <c r="O20" s="1"/>
    </row>
    <row r="21" spans="1:15" ht="12" customHeight="1">
      <c r="A21" s="30">
        <v>11</v>
      </c>
      <c r="B21" s="269" t="s">
        <v>238</v>
      </c>
      <c r="C21" s="259">
        <v>2137.0500000000002</v>
      </c>
      <c r="D21" s="260">
        <v>2132.0166666666669</v>
      </c>
      <c r="E21" s="260">
        <v>2116.0333333333338</v>
      </c>
      <c r="F21" s="260">
        <v>2095.0166666666669</v>
      </c>
      <c r="G21" s="260">
        <v>2079.0333333333338</v>
      </c>
      <c r="H21" s="260">
        <v>2153.0333333333338</v>
      </c>
      <c r="I21" s="260">
        <v>2169.0166666666664</v>
      </c>
      <c r="J21" s="260">
        <v>2190.0333333333338</v>
      </c>
      <c r="K21" s="259">
        <v>2148</v>
      </c>
      <c r="L21" s="259">
        <v>2111</v>
      </c>
      <c r="M21" s="259">
        <v>9.1227999999999998</v>
      </c>
      <c r="N21" s="1"/>
      <c r="O21" s="1"/>
    </row>
    <row r="22" spans="1:15" ht="12" customHeight="1">
      <c r="A22" s="30">
        <v>12</v>
      </c>
      <c r="B22" s="269" t="s">
        <v>46</v>
      </c>
      <c r="C22" s="259">
        <v>833.4</v>
      </c>
      <c r="D22" s="260">
        <v>837.4666666666667</v>
      </c>
      <c r="E22" s="260">
        <v>824.93333333333339</v>
      </c>
      <c r="F22" s="260">
        <v>816.4666666666667</v>
      </c>
      <c r="G22" s="260">
        <v>803.93333333333339</v>
      </c>
      <c r="H22" s="260">
        <v>845.93333333333339</v>
      </c>
      <c r="I22" s="260">
        <v>858.4666666666667</v>
      </c>
      <c r="J22" s="260">
        <v>866.93333333333339</v>
      </c>
      <c r="K22" s="259">
        <v>850</v>
      </c>
      <c r="L22" s="259">
        <v>829</v>
      </c>
      <c r="M22" s="259">
        <v>118.59603</v>
      </c>
      <c r="N22" s="1"/>
      <c r="O22" s="1"/>
    </row>
    <row r="23" spans="1:15" ht="12.75" customHeight="1">
      <c r="A23" s="30">
        <v>13</v>
      </c>
      <c r="B23" s="269" t="s">
        <v>239</v>
      </c>
      <c r="C23" s="259">
        <v>3637.3</v>
      </c>
      <c r="D23" s="260">
        <v>3644.15</v>
      </c>
      <c r="E23" s="260">
        <v>3595.25</v>
      </c>
      <c r="F23" s="260">
        <v>3553.2</v>
      </c>
      <c r="G23" s="260">
        <v>3504.2999999999997</v>
      </c>
      <c r="H23" s="260">
        <v>3686.2000000000003</v>
      </c>
      <c r="I23" s="260">
        <v>3735.1000000000008</v>
      </c>
      <c r="J23" s="260">
        <v>3777.1500000000005</v>
      </c>
      <c r="K23" s="259">
        <v>3693.05</v>
      </c>
      <c r="L23" s="259">
        <v>3602.1</v>
      </c>
      <c r="M23" s="259">
        <v>2.8017300000000001</v>
      </c>
      <c r="N23" s="1"/>
      <c r="O23" s="1"/>
    </row>
    <row r="24" spans="1:15" ht="12.75" customHeight="1">
      <c r="A24" s="30">
        <v>14</v>
      </c>
      <c r="B24" s="269" t="s">
        <v>240</v>
      </c>
      <c r="C24" s="259">
        <v>3308.6</v>
      </c>
      <c r="D24" s="260">
        <v>3315.2000000000003</v>
      </c>
      <c r="E24" s="260">
        <v>3275.4000000000005</v>
      </c>
      <c r="F24" s="260">
        <v>3242.2000000000003</v>
      </c>
      <c r="G24" s="260">
        <v>3202.4000000000005</v>
      </c>
      <c r="H24" s="260">
        <v>3348.4000000000005</v>
      </c>
      <c r="I24" s="260">
        <v>3388.2000000000007</v>
      </c>
      <c r="J24" s="260">
        <v>3421.4000000000005</v>
      </c>
      <c r="K24" s="259">
        <v>3355</v>
      </c>
      <c r="L24" s="259">
        <v>3282</v>
      </c>
      <c r="M24" s="259">
        <v>5.9598800000000001</v>
      </c>
      <c r="N24" s="1"/>
      <c r="O24" s="1"/>
    </row>
    <row r="25" spans="1:15" ht="12.75" customHeight="1">
      <c r="A25" s="30">
        <v>15</v>
      </c>
      <c r="B25" s="269" t="s">
        <v>870</v>
      </c>
      <c r="C25" s="259">
        <v>698.75</v>
      </c>
      <c r="D25" s="260">
        <v>708.25</v>
      </c>
      <c r="E25" s="260">
        <v>686.5</v>
      </c>
      <c r="F25" s="260">
        <v>674.25</v>
      </c>
      <c r="G25" s="260">
        <v>652.5</v>
      </c>
      <c r="H25" s="260">
        <v>720.5</v>
      </c>
      <c r="I25" s="260">
        <v>742.25</v>
      </c>
      <c r="J25" s="260">
        <v>754.5</v>
      </c>
      <c r="K25" s="259">
        <v>730</v>
      </c>
      <c r="L25" s="259">
        <v>696</v>
      </c>
      <c r="M25" s="259">
        <v>50.939889999999998</v>
      </c>
      <c r="N25" s="1"/>
      <c r="O25" s="1"/>
    </row>
    <row r="26" spans="1:15" ht="12.75" customHeight="1">
      <c r="A26" s="30">
        <v>16</v>
      </c>
      <c r="B26" s="269" t="s">
        <v>241</v>
      </c>
      <c r="C26" s="259">
        <v>117.95</v>
      </c>
      <c r="D26" s="260">
        <v>117.8</v>
      </c>
      <c r="E26" s="260">
        <v>116.89999999999999</v>
      </c>
      <c r="F26" s="260">
        <v>115.85</v>
      </c>
      <c r="G26" s="260">
        <v>114.94999999999999</v>
      </c>
      <c r="H26" s="260">
        <v>118.85</v>
      </c>
      <c r="I26" s="260">
        <v>119.75</v>
      </c>
      <c r="J26" s="260">
        <v>120.8</v>
      </c>
      <c r="K26" s="259">
        <v>118.7</v>
      </c>
      <c r="L26" s="259">
        <v>116.75</v>
      </c>
      <c r="M26" s="259">
        <v>16.548960000000001</v>
      </c>
      <c r="N26" s="1"/>
      <c r="O26" s="1"/>
    </row>
    <row r="27" spans="1:15" ht="12.75" customHeight="1">
      <c r="A27" s="30">
        <v>17</v>
      </c>
      <c r="B27" s="269" t="s">
        <v>41</v>
      </c>
      <c r="C27" s="259">
        <v>351.6</v>
      </c>
      <c r="D27" s="260">
        <v>352.95</v>
      </c>
      <c r="E27" s="260">
        <v>347.65</v>
      </c>
      <c r="F27" s="260">
        <v>343.7</v>
      </c>
      <c r="G27" s="260">
        <v>338.4</v>
      </c>
      <c r="H27" s="260">
        <v>356.9</v>
      </c>
      <c r="I27" s="260">
        <v>362.20000000000005</v>
      </c>
      <c r="J27" s="260">
        <v>366.15</v>
      </c>
      <c r="K27" s="259">
        <v>358.25</v>
      </c>
      <c r="L27" s="259">
        <v>349</v>
      </c>
      <c r="M27" s="259">
        <v>17.100059999999999</v>
      </c>
      <c r="N27" s="1"/>
      <c r="O27" s="1"/>
    </row>
    <row r="28" spans="1:15" ht="12.75" customHeight="1">
      <c r="A28" s="30">
        <v>18</v>
      </c>
      <c r="B28" s="269" t="s">
        <v>816</v>
      </c>
      <c r="C28" s="259">
        <v>425.7</v>
      </c>
      <c r="D28" s="260">
        <v>421.75</v>
      </c>
      <c r="E28" s="260">
        <v>417.2</v>
      </c>
      <c r="F28" s="260">
        <v>408.7</v>
      </c>
      <c r="G28" s="260">
        <v>404.15</v>
      </c>
      <c r="H28" s="260">
        <v>430.25</v>
      </c>
      <c r="I28" s="260">
        <v>434.79999999999995</v>
      </c>
      <c r="J28" s="260">
        <v>443.3</v>
      </c>
      <c r="K28" s="259">
        <v>426.3</v>
      </c>
      <c r="L28" s="259">
        <v>413.25</v>
      </c>
      <c r="M28" s="259">
        <v>1.2472000000000001</v>
      </c>
      <c r="N28" s="1"/>
      <c r="O28" s="1"/>
    </row>
    <row r="29" spans="1:15" ht="12.75" customHeight="1">
      <c r="A29" s="30">
        <v>19</v>
      </c>
      <c r="B29" s="269" t="s">
        <v>294</v>
      </c>
      <c r="C29" s="259">
        <v>310.45</v>
      </c>
      <c r="D29" s="260">
        <v>311.45</v>
      </c>
      <c r="E29" s="260">
        <v>306.25</v>
      </c>
      <c r="F29" s="260">
        <v>302.05</v>
      </c>
      <c r="G29" s="260">
        <v>296.85000000000002</v>
      </c>
      <c r="H29" s="260">
        <v>315.64999999999998</v>
      </c>
      <c r="I29" s="260">
        <v>320.84999999999991</v>
      </c>
      <c r="J29" s="260">
        <v>325.04999999999995</v>
      </c>
      <c r="K29" s="259">
        <v>316.64999999999998</v>
      </c>
      <c r="L29" s="259">
        <v>307.25</v>
      </c>
      <c r="M29" s="259">
        <v>5.1347199999999997</v>
      </c>
      <c r="N29" s="1"/>
      <c r="O29" s="1"/>
    </row>
    <row r="30" spans="1:15" ht="12.75" customHeight="1">
      <c r="A30" s="30">
        <v>20</v>
      </c>
      <c r="B30" s="269" t="s">
        <v>875</v>
      </c>
      <c r="C30" s="259">
        <v>955.25</v>
      </c>
      <c r="D30" s="260">
        <v>962.44999999999993</v>
      </c>
      <c r="E30" s="260">
        <v>944.89999999999986</v>
      </c>
      <c r="F30" s="260">
        <v>934.55</v>
      </c>
      <c r="G30" s="260">
        <v>916.99999999999989</v>
      </c>
      <c r="H30" s="260">
        <v>972.79999999999984</v>
      </c>
      <c r="I30" s="260">
        <v>990.3499999999998</v>
      </c>
      <c r="J30" s="260">
        <v>1000.6999999999998</v>
      </c>
      <c r="K30" s="259">
        <v>980</v>
      </c>
      <c r="L30" s="259">
        <v>952.1</v>
      </c>
      <c r="M30" s="259">
        <v>0.28211000000000003</v>
      </c>
      <c r="N30" s="1"/>
      <c r="O30" s="1"/>
    </row>
    <row r="31" spans="1:15" ht="12.75" customHeight="1">
      <c r="A31" s="30">
        <v>21</v>
      </c>
      <c r="B31" s="269" t="s">
        <v>295</v>
      </c>
      <c r="C31" s="259">
        <v>1166.1500000000001</v>
      </c>
      <c r="D31" s="260">
        <v>1164.6500000000001</v>
      </c>
      <c r="E31" s="260">
        <v>1157.8500000000001</v>
      </c>
      <c r="F31" s="260">
        <v>1149.55</v>
      </c>
      <c r="G31" s="260">
        <v>1142.75</v>
      </c>
      <c r="H31" s="260">
        <v>1172.9500000000003</v>
      </c>
      <c r="I31" s="260">
        <v>1179.7500000000005</v>
      </c>
      <c r="J31" s="260">
        <v>1188.0500000000004</v>
      </c>
      <c r="K31" s="259">
        <v>1171.45</v>
      </c>
      <c r="L31" s="259">
        <v>1156.3499999999999</v>
      </c>
      <c r="M31" s="259">
        <v>1.0189900000000001</v>
      </c>
      <c r="N31" s="1"/>
      <c r="O31" s="1"/>
    </row>
    <row r="32" spans="1:15" ht="12.75" customHeight="1">
      <c r="A32" s="30">
        <v>22</v>
      </c>
      <c r="B32" s="269" t="s">
        <v>242</v>
      </c>
      <c r="C32" s="259">
        <v>1347.75</v>
      </c>
      <c r="D32" s="260">
        <v>1337.5666666666666</v>
      </c>
      <c r="E32" s="260">
        <v>1317.1833333333332</v>
      </c>
      <c r="F32" s="260">
        <v>1286.6166666666666</v>
      </c>
      <c r="G32" s="260">
        <v>1266.2333333333331</v>
      </c>
      <c r="H32" s="260">
        <v>1368.1333333333332</v>
      </c>
      <c r="I32" s="260">
        <v>1388.5166666666664</v>
      </c>
      <c r="J32" s="260">
        <v>1419.0833333333333</v>
      </c>
      <c r="K32" s="259">
        <v>1357.95</v>
      </c>
      <c r="L32" s="259">
        <v>1307</v>
      </c>
      <c r="M32" s="259">
        <v>0.77344999999999997</v>
      </c>
      <c r="N32" s="1"/>
      <c r="O32" s="1"/>
    </row>
    <row r="33" spans="1:15" ht="12.75" customHeight="1">
      <c r="A33" s="30">
        <v>23</v>
      </c>
      <c r="B33" s="269" t="s">
        <v>52</v>
      </c>
      <c r="C33" s="259">
        <v>611.70000000000005</v>
      </c>
      <c r="D33" s="260">
        <v>602.31666666666661</v>
      </c>
      <c r="E33" s="260">
        <v>584.73333333333323</v>
      </c>
      <c r="F33" s="260">
        <v>557.76666666666665</v>
      </c>
      <c r="G33" s="260">
        <v>540.18333333333328</v>
      </c>
      <c r="H33" s="260">
        <v>629.28333333333319</v>
      </c>
      <c r="I33" s="260">
        <v>646.86666666666667</v>
      </c>
      <c r="J33" s="260">
        <v>673.83333333333314</v>
      </c>
      <c r="K33" s="259">
        <v>619.9</v>
      </c>
      <c r="L33" s="259">
        <v>575.35</v>
      </c>
      <c r="M33" s="259">
        <v>8.58338</v>
      </c>
      <c r="N33" s="1"/>
      <c r="O33" s="1"/>
    </row>
    <row r="34" spans="1:15" ht="12.75" customHeight="1">
      <c r="A34" s="30">
        <v>24</v>
      </c>
      <c r="B34" s="269" t="s">
        <v>48</v>
      </c>
      <c r="C34" s="259">
        <v>3311</v>
      </c>
      <c r="D34" s="260">
        <v>3287.6833333333329</v>
      </c>
      <c r="E34" s="260">
        <v>3250.3666666666659</v>
      </c>
      <c r="F34" s="260">
        <v>3189.7333333333331</v>
      </c>
      <c r="G34" s="260">
        <v>3152.4166666666661</v>
      </c>
      <c r="H34" s="260">
        <v>3348.3166666666657</v>
      </c>
      <c r="I34" s="260">
        <v>3385.6333333333323</v>
      </c>
      <c r="J34" s="260">
        <v>3446.2666666666655</v>
      </c>
      <c r="K34" s="259">
        <v>3325</v>
      </c>
      <c r="L34" s="259">
        <v>3227.05</v>
      </c>
      <c r="M34" s="259">
        <v>1.6127800000000001</v>
      </c>
      <c r="N34" s="1"/>
      <c r="O34" s="1"/>
    </row>
    <row r="35" spans="1:15" ht="12.75" customHeight="1">
      <c r="A35" s="30">
        <v>25</v>
      </c>
      <c r="B35" s="269" t="s">
        <v>296</v>
      </c>
      <c r="C35" s="259">
        <v>2971.8</v>
      </c>
      <c r="D35" s="260">
        <v>2967.2666666666664</v>
      </c>
      <c r="E35" s="260">
        <v>2954.5333333333328</v>
      </c>
      <c r="F35" s="260">
        <v>2937.2666666666664</v>
      </c>
      <c r="G35" s="260">
        <v>2924.5333333333328</v>
      </c>
      <c r="H35" s="260">
        <v>2984.5333333333328</v>
      </c>
      <c r="I35" s="260">
        <v>2997.2666666666664</v>
      </c>
      <c r="J35" s="260">
        <v>3014.5333333333328</v>
      </c>
      <c r="K35" s="259">
        <v>2980</v>
      </c>
      <c r="L35" s="259">
        <v>2950</v>
      </c>
      <c r="M35" s="259">
        <v>0.18260000000000001</v>
      </c>
      <c r="N35" s="1"/>
      <c r="O35" s="1"/>
    </row>
    <row r="36" spans="1:15" ht="12.75" customHeight="1">
      <c r="A36" s="30">
        <v>26</v>
      </c>
      <c r="B36" s="269" t="s">
        <v>733</v>
      </c>
      <c r="C36" s="259">
        <v>422.15</v>
      </c>
      <c r="D36" s="260">
        <v>422.86666666666662</v>
      </c>
      <c r="E36" s="260">
        <v>417.28333333333325</v>
      </c>
      <c r="F36" s="260">
        <v>412.41666666666663</v>
      </c>
      <c r="G36" s="260">
        <v>406.83333333333326</v>
      </c>
      <c r="H36" s="260">
        <v>427.73333333333323</v>
      </c>
      <c r="I36" s="260">
        <v>433.31666666666661</v>
      </c>
      <c r="J36" s="260">
        <v>438.18333333333322</v>
      </c>
      <c r="K36" s="259">
        <v>428.45</v>
      </c>
      <c r="L36" s="259">
        <v>418</v>
      </c>
      <c r="M36" s="259">
        <v>4.8074000000000003</v>
      </c>
      <c r="N36" s="1"/>
      <c r="O36" s="1"/>
    </row>
    <row r="37" spans="1:15" ht="12.75" customHeight="1">
      <c r="A37" s="30">
        <v>27</v>
      </c>
      <c r="B37" s="269" t="s">
        <v>844</v>
      </c>
      <c r="C37" s="259">
        <v>16.100000000000001</v>
      </c>
      <c r="D37" s="260">
        <v>15.866666666666667</v>
      </c>
      <c r="E37" s="260">
        <v>15.633333333333333</v>
      </c>
      <c r="F37" s="260">
        <v>15.166666666666666</v>
      </c>
      <c r="G37" s="260">
        <v>14.933333333333332</v>
      </c>
      <c r="H37" s="260">
        <v>16.333333333333336</v>
      </c>
      <c r="I37" s="260">
        <v>16.56666666666667</v>
      </c>
      <c r="J37" s="260">
        <v>17.033333333333335</v>
      </c>
      <c r="K37" s="259">
        <v>16.100000000000001</v>
      </c>
      <c r="L37" s="259">
        <v>15.4</v>
      </c>
      <c r="M37" s="259">
        <v>24.777609999999999</v>
      </c>
      <c r="N37" s="1"/>
      <c r="O37" s="1"/>
    </row>
    <row r="38" spans="1:15" ht="12.75" customHeight="1">
      <c r="A38" s="30">
        <v>28</v>
      </c>
      <c r="B38" s="269" t="s">
        <v>50</v>
      </c>
      <c r="C38" s="259">
        <v>513.35</v>
      </c>
      <c r="D38" s="260">
        <v>513.5333333333333</v>
      </c>
      <c r="E38" s="260">
        <v>510.06666666666661</v>
      </c>
      <c r="F38" s="260">
        <v>506.7833333333333</v>
      </c>
      <c r="G38" s="260">
        <v>503.31666666666661</v>
      </c>
      <c r="H38" s="260">
        <v>516.81666666666661</v>
      </c>
      <c r="I38" s="260">
        <v>520.2833333333333</v>
      </c>
      <c r="J38" s="260">
        <v>523.56666666666661</v>
      </c>
      <c r="K38" s="259">
        <v>517</v>
      </c>
      <c r="L38" s="259">
        <v>510.25</v>
      </c>
      <c r="M38" s="259">
        <v>3.3208600000000001</v>
      </c>
      <c r="N38" s="1"/>
      <c r="O38" s="1"/>
    </row>
    <row r="39" spans="1:15" ht="12.75" customHeight="1">
      <c r="A39" s="30">
        <v>29</v>
      </c>
      <c r="B39" s="269" t="s">
        <v>297</v>
      </c>
      <c r="C39" s="259">
        <v>2015.65</v>
      </c>
      <c r="D39" s="260">
        <v>2032.3666666666668</v>
      </c>
      <c r="E39" s="260">
        <v>1993.2833333333338</v>
      </c>
      <c r="F39" s="260">
        <v>1970.916666666667</v>
      </c>
      <c r="G39" s="260">
        <v>1931.8333333333339</v>
      </c>
      <c r="H39" s="260">
        <v>2054.7333333333336</v>
      </c>
      <c r="I39" s="260">
        <v>2093.8166666666666</v>
      </c>
      <c r="J39" s="260">
        <v>2116.1833333333334</v>
      </c>
      <c r="K39" s="259">
        <v>2071.4499999999998</v>
      </c>
      <c r="L39" s="259">
        <v>2010</v>
      </c>
      <c r="M39" s="259">
        <v>0.57952000000000004</v>
      </c>
      <c r="N39" s="1"/>
      <c r="O39" s="1"/>
    </row>
    <row r="40" spans="1:15" ht="12.75" customHeight="1">
      <c r="A40" s="30">
        <v>30</v>
      </c>
      <c r="B40" s="269" t="s">
        <v>51</v>
      </c>
      <c r="C40" s="259">
        <v>545</v>
      </c>
      <c r="D40" s="260">
        <v>544.43333333333328</v>
      </c>
      <c r="E40" s="260">
        <v>539.86666666666656</v>
      </c>
      <c r="F40" s="260">
        <v>534.73333333333323</v>
      </c>
      <c r="G40" s="260">
        <v>530.16666666666652</v>
      </c>
      <c r="H40" s="260">
        <v>549.56666666666661</v>
      </c>
      <c r="I40" s="260">
        <v>554.13333333333344</v>
      </c>
      <c r="J40" s="260">
        <v>559.26666666666665</v>
      </c>
      <c r="K40" s="259">
        <v>549</v>
      </c>
      <c r="L40" s="259">
        <v>539.29999999999995</v>
      </c>
      <c r="M40" s="259">
        <v>77.401700000000005</v>
      </c>
      <c r="N40" s="1"/>
      <c r="O40" s="1"/>
    </row>
    <row r="41" spans="1:15" ht="12.75" customHeight="1">
      <c r="A41" s="30">
        <v>31</v>
      </c>
      <c r="B41" s="269" t="s">
        <v>795</v>
      </c>
      <c r="C41" s="259">
        <v>1601.75</v>
      </c>
      <c r="D41" s="260">
        <v>1605.55</v>
      </c>
      <c r="E41" s="260">
        <v>1591.25</v>
      </c>
      <c r="F41" s="260">
        <v>1580.75</v>
      </c>
      <c r="G41" s="260">
        <v>1566.45</v>
      </c>
      <c r="H41" s="260">
        <v>1616.05</v>
      </c>
      <c r="I41" s="260">
        <v>1630.3499999999997</v>
      </c>
      <c r="J41" s="260">
        <v>1640.85</v>
      </c>
      <c r="K41" s="259">
        <v>1619.85</v>
      </c>
      <c r="L41" s="259">
        <v>1595.05</v>
      </c>
      <c r="M41" s="259">
        <v>1.3790199999999999</v>
      </c>
      <c r="N41" s="1"/>
      <c r="O41" s="1"/>
    </row>
    <row r="42" spans="1:15" ht="12.75" customHeight="1">
      <c r="A42" s="30">
        <v>32</v>
      </c>
      <c r="B42" s="269" t="s">
        <v>762</v>
      </c>
      <c r="C42" s="259">
        <v>761.75</v>
      </c>
      <c r="D42" s="260">
        <v>762.88333333333333</v>
      </c>
      <c r="E42" s="260">
        <v>755.86666666666667</v>
      </c>
      <c r="F42" s="260">
        <v>749.98333333333335</v>
      </c>
      <c r="G42" s="260">
        <v>742.9666666666667</v>
      </c>
      <c r="H42" s="260">
        <v>768.76666666666665</v>
      </c>
      <c r="I42" s="260">
        <v>775.7833333333333</v>
      </c>
      <c r="J42" s="260">
        <v>781.66666666666663</v>
      </c>
      <c r="K42" s="259">
        <v>769.9</v>
      </c>
      <c r="L42" s="259">
        <v>757</v>
      </c>
      <c r="M42" s="259">
        <v>0.94674000000000003</v>
      </c>
      <c r="N42" s="1"/>
      <c r="O42" s="1"/>
    </row>
    <row r="43" spans="1:15" ht="12.75" customHeight="1">
      <c r="A43" s="30">
        <v>33</v>
      </c>
      <c r="B43" s="269" t="s">
        <v>53</v>
      </c>
      <c r="C43" s="259">
        <v>4383.1000000000004</v>
      </c>
      <c r="D43" s="260">
        <v>4428.6333333333341</v>
      </c>
      <c r="E43" s="260">
        <v>4324.4666666666681</v>
      </c>
      <c r="F43" s="260">
        <v>4265.8333333333339</v>
      </c>
      <c r="G43" s="260">
        <v>4161.6666666666679</v>
      </c>
      <c r="H43" s="260">
        <v>4487.2666666666682</v>
      </c>
      <c r="I43" s="260">
        <v>4591.4333333333343</v>
      </c>
      <c r="J43" s="260">
        <v>4650.0666666666684</v>
      </c>
      <c r="K43" s="259">
        <v>4532.8</v>
      </c>
      <c r="L43" s="259">
        <v>4370</v>
      </c>
      <c r="M43" s="259">
        <v>6.4311800000000003</v>
      </c>
      <c r="N43" s="1"/>
      <c r="O43" s="1"/>
    </row>
    <row r="44" spans="1:15" ht="12.75" customHeight="1">
      <c r="A44" s="30">
        <v>34</v>
      </c>
      <c r="B44" s="269" t="s">
        <v>54</v>
      </c>
      <c r="C44" s="259">
        <v>288.64999999999998</v>
      </c>
      <c r="D44" s="260">
        <v>290.05</v>
      </c>
      <c r="E44" s="260">
        <v>286.10000000000002</v>
      </c>
      <c r="F44" s="260">
        <v>283.55</v>
      </c>
      <c r="G44" s="260">
        <v>279.60000000000002</v>
      </c>
      <c r="H44" s="260">
        <v>292.60000000000002</v>
      </c>
      <c r="I44" s="260">
        <v>296.54999999999995</v>
      </c>
      <c r="J44" s="260">
        <v>299.10000000000002</v>
      </c>
      <c r="K44" s="259">
        <v>294</v>
      </c>
      <c r="L44" s="259">
        <v>287.5</v>
      </c>
      <c r="M44" s="259">
        <v>16.790800000000001</v>
      </c>
      <c r="N44" s="1"/>
      <c r="O44" s="1"/>
    </row>
    <row r="45" spans="1:15" ht="12.75" customHeight="1">
      <c r="A45" s="30">
        <v>35</v>
      </c>
      <c r="B45" s="269" t="s">
        <v>817</v>
      </c>
      <c r="C45" s="259">
        <v>324.3</v>
      </c>
      <c r="D45" s="260">
        <v>323.76666666666665</v>
      </c>
      <c r="E45" s="260">
        <v>321.5333333333333</v>
      </c>
      <c r="F45" s="260">
        <v>318.76666666666665</v>
      </c>
      <c r="G45" s="260">
        <v>316.5333333333333</v>
      </c>
      <c r="H45" s="260">
        <v>326.5333333333333</v>
      </c>
      <c r="I45" s="260">
        <v>328.76666666666665</v>
      </c>
      <c r="J45" s="260">
        <v>331.5333333333333</v>
      </c>
      <c r="K45" s="259">
        <v>326</v>
      </c>
      <c r="L45" s="259">
        <v>321</v>
      </c>
      <c r="M45" s="259">
        <v>0.50887000000000004</v>
      </c>
      <c r="N45" s="1"/>
      <c r="O45" s="1"/>
    </row>
    <row r="46" spans="1:15" ht="12.75" customHeight="1">
      <c r="A46" s="30">
        <v>36</v>
      </c>
      <c r="B46" s="269" t="s">
        <v>298</v>
      </c>
      <c r="C46" s="259">
        <v>619.75</v>
      </c>
      <c r="D46" s="260">
        <v>619.68333333333328</v>
      </c>
      <c r="E46" s="260">
        <v>612.56666666666661</v>
      </c>
      <c r="F46" s="260">
        <v>605.38333333333333</v>
      </c>
      <c r="G46" s="260">
        <v>598.26666666666665</v>
      </c>
      <c r="H46" s="260">
        <v>626.86666666666656</v>
      </c>
      <c r="I46" s="260">
        <v>633.98333333333312</v>
      </c>
      <c r="J46" s="260">
        <v>641.16666666666652</v>
      </c>
      <c r="K46" s="259">
        <v>626.79999999999995</v>
      </c>
      <c r="L46" s="259">
        <v>612.5</v>
      </c>
      <c r="M46" s="259">
        <v>0.96994000000000002</v>
      </c>
      <c r="N46" s="1"/>
      <c r="O46" s="1"/>
    </row>
    <row r="47" spans="1:15" ht="12.75" customHeight="1">
      <c r="A47" s="30">
        <v>37</v>
      </c>
      <c r="B47" s="269" t="s">
        <v>55</v>
      </c>
      <c r="C47" s="259">
        <v>149.44999999999999</v>
      </c>
      <c r="D47" s="260">
        <v>149.64999999999998</v>
      </c>
      <c r="E47" s="260">
        <v>148.19999999999996</v>
      </c>
      <c r="F47" s="260">
        <v>146.94999999999999</v>
      </c>
      <c r="G47" s="260">
        <v>145.49999999999997</v>
      </c>
      <c r="H47" s="260">
        <v>150.89999999999995</v>
      </c>
      <c r="I47" s="260">
        <v>152.35</v>
      </c>
      <c r="J47" s="260">
        <v>153.59999999999994</v>
      </c>
      <c r="K47" s="259">
        <v>151.1</v>
      </c>
      <c r="L47" s="259">
        <v>148.4</v>
      </c>
      <c r="M47" s="259">
        <v>60.327390000000001</v>
      </c>
      <c r="N47" s="1"/>
      <c r="O47" s="1"/>
    </row>
    <row r="48" spans="1:15" ht="12.75" customHeight="1">
      <c r="A48" s="30">
        <v>38</v>
      </c>
      <c r="B48" s="269" t="s">
        <v>57</v>
      </c>
      <c r="C48" s="259">
        <v>3131.9</v>
      </c>
      <c r="D48" s="260">
        <v>3137.9833333333336</v>
      </c>
      <c r="E48" s="260">
        <v>3116.0166666666673</v>
      </c>
      <c r="F48" s="260">
        <v>3100.1333333333337</v>
      </c>
      <c r="G48" s="260">
        <v>3078.1666666666674</v>
      </c>
      <c r="H48" s="260">
        <v>3153.8666666666672</v>
      </c>
      <c r="I48" s="260">
        <v>3175.8333333333335</v>
      </c>
      <c r="J48" s="260">
        <v>3191.7166666666672</v>
      </c>
      <c r="K48" s="259">
        <v>3159.95</v>
      </c>
      <c r="L48" s="259">
        <v>3122.1</v>
      </c>
      <c r="M48" s="259">
        <v>7.87012</v>
      </c>
      <c r="N48" s="1"/>
      <c r="O48" s="1"/>
    </row>
    <row r="49" spans="1:15" ht="12.75" customHeight="1">
      <c r="A49" s="30">
        <v>39</v>
      </c>
      <c r="B49" s="269" t="s">
        <v>299</v>
      </c>
      <c r="C49" s="259">
        <v>265.55</v>
      </c>
      <c r="D49" s="260">
        <v>260.93333333333334</v>
      </c>
      <c r="E49" s="260">
        <v>254.26666666666665</v>
      </c>
      <c r="F49" s="260">
        <v>242.98333333333332</v>
      </c>
      <c r="G49" s="260">
        <v>236.31666666666663</v>
      </c>
      <c r="H49" s="260">
        <v>272.2166666666667</v>
      </c>
      <c r="I49" s="260">
        <v>278.88333333333333</v>
      </c>
      <c r="J49" s="260">
        <v>290.16666666666669</v>
      </c>
      <c r="K49" s="259">
        <v>267.60000000000002</v>
      </c>
      <c r="L49" s="259">
        <v>249.65</v>
      </c>
      <c r="M49" s="259">
        <v>17.571909999999999</v>
      </c>
      <c r="N49" s="1"/>
      <c r="O49" s="1"/>
    </row>
    <row r="50" spans="1:15" ht="12.75" customHeight="1">
      <c r="A50" s="30">
        <v>40</v>
      </c>
      <c r="B50" s="269" t="s">
        <v>300</v>
      </c>
      <c r="C50" s="259">
        <v>3409.85</v>
      </c>
      <c r="D50" s="260">
        <v>3414.25</v>
      </c>
      <c r="E50" s="260">
        <v>3358.5</v>
      </c>
      <c r="F50" s="260">
        <v>3307.15</v>
      </c>
      <c r="G50" s="260">
        <v>3251.4</v>
      </c>
      <c r="H50" s="260">
        <v>3465.6</v>
      </c>
      <c r="I50" s="260">
        <v>3521.35</v>
      </c>
      <c r="J50" s="260">
        <v>3572.7</v>
      </c>
      <c r="K50" s="259">
        <v>3470</v>
      </c>
      <c r="L50" s="259">
        <v>3362.9</v>
      </c>
      <c r="M50" s="259">
        <v>0.22628999999999999</v>
      </c>
      <c r="N50" s="1"/>
      <c r="O50" s="1"/>
    </row>
    <row r="51" spans="1:15" ht="12.75" customHeight="1">
      <c r="A51" s="30">
        <v>41</v>
      </c>
      <c r="B51" s="269" t="s">
        <v>301</v>
      </c>
      <c r="C51" s="259">
        <v>2070.0500000000002</v>
      </c>
      <c r="D51" s="260">
        <v>2074.1</v>
      </c>
      <c r="E51" s="260">
        <v>2048.1999999999998</v>
      </c>
      <c r="F51" s="260">
        <v>2026.35</v>
      </c>
      <c r="G51" s="260">
        <v>2000.4499999999998</v>
      </c>
      <c r="H51" s="260">
        <v>2095.9499999999998</v>
      </c>
      <c r="I51" s="260">
        <v>2121.8500000000004</v>
      </c>
      <c r="J51" s="260">
        <v>2143.6999999999998</v>
      </c>
      <c r="K51" s="259">
        <v>2100</v>
      </c>
      <c r="L51" s="259">
        <v>2052.25</v>
      </c>
      <c r="M51" s="259">
        <v>4.2842700000000002</v>
      </c>
      <c r="N51" s="1"/>
      <c r="O51" s="1"/>
    </row>
    <row r="52" spans="1:15" ht="12.75" customHeight="1">
      <c r="A52" s="30">
        <v>42</v>
      </c>
      <c r="B52" s="269" t="s">
        <v>302</v>
      </c>
      <c r="C52" s="259">
        <v>8359.85</v>
      </c>
      <c r="D52" s="260">
        <v>8364.1666666666661</v>
      </c>
      <c r="E52" s="260">
        <v>8295.4833333333318</v>
      </c>
      <c r="F52" s="260">
        <v>8231.116666666665</v>
      </c>
      <c r="G52" s="260">
        <v>8162.4333333333307</v>
      </c>
      <c r="H52" s="260">
        <v>8428.5333333333328</v>
      </c>
      <c r="I52" s="260">
        <v>8497.2166666666672</v>
      </c>
      <c r="J52" s="260">
        <v>8561.5833333333339</v>
      </c>
      <c r="K52" s="259">
        <v>8432.85</v>
      </c>
      <c r="L52" s="259">
        <v>8299.7999999999993</v>
      </c>
      <c r="M52" s="259">
        <v>9.8830000000000001E-2</v>
      </c>
      <c r="N52" s="1"/>
      <c r="O52" s="1"/>
    </row>
    <row r="53" spans="1:15" ht="12.75" customHeight="1">
      <c r="A53" s="30">
        <v>43</v>
      </c>
      <c r="B53" s="269" t="s">
        <v>60</v>
      </c>
      <c r="C53" s="259">
        <v>557.29999999999995</v>
      </c>
      <c r="D53" s="260">
        <v>558.58333333333337</v>
      </c>
      <c r="E53" s="260">
        <v>547.7166666666667</v>
      </c>
      <c r="F53" s="260">
        <v>538.13333333333333</v>
      </c>
      <c r="G53" s="260">
        <v>527.26666666666665</v>
      </c>
      <c r="H53" s="260">
        <v>568.16666666666674</v>
      </c>
      <c r="I53" s="260">
        <v>579.0333333333333</v>
      </c>
      <c r="J53" s="260">
        <v>588.61666666666679</v>
      </c>
      <c r="K53" s="259">
        <v>569.45000000000005</v>
      </c>
      <c r="L53" s="259">
        <v>549</v>
      </c>
      <c r="M53" s="259">
        <v>26.195150000000002</v>
      </c>
      <c r="N53" s="1"/>
      <c r="O53" s="1"/>
    </row>
    <row r="54" spans="1:15" ht="12.75" customHeight="1">
      <c r="A54" s="30">
        <v>44</v>
      </c>
      <c r="B54" s="269" t="s">
        <v>303</v>
      </c>
      <c r="C54" s="259">
        <v>437.65</v>
      </c>
      <c r="D54" s="260">
        <v>438.01666666666665</v>
      </c>
      <c r="E54" s="260">
        <v>436.0333333333333</v>
      </c>
      <c r="F54" s="260">
        <v>434.41666666666663</v>
      </c>
      <c r="G54" s="260">
        <v>432.43333333333328</v>
      </c>
      <c r="H54" s="260">
        <v>439.63333333333333</v>
      </c>
      <c r="I54" s="260">
        <v>441.61666666666667</v>
      </c>
      <c r="J54" s="260">
        <v>443.23333333333335</v>
      </c>
      <c r="K54" s="259">
        <v>440</v>
      </c>
      <c r="L54" s="259">
        <v>436.4</v>
      </c>
      <c r="M54" s="259">
        <v>1.08626</v>
      </c>
      <c r="N54" s="1"/>
      <c r="O54" s="1"/>
    </row>
    <row r="55" spans="1:15" ht="12.75" customHeight="1">
      <c r="A55" s="30">
        <v>45</v>
      </c>
      <c r="B55" s="269" t="s">
        <v>243</v>
      </c>
      <c r="C55" s="259">
        <v>4193.6499999999996</v>
      </c>
      <c r="D55" s="260">
        <v>4212.8833333333332</v>
      </c>
      <c r="E55" s="260">
        <v>4157.7666666666664</v>
      </c>
      <c r="F55" s="260">
        <v>4121.8833333333332</v>
      </c>
      <c r="G55" s="260">
        <v>4066.7666666666664</v>
      </c>
      <c r="H55" s="260">
        <v>4248.7666666666664</v>
      </c>
      <c r="I55" s="260">
        <v>4303.8833333333332</v>
      </c>
      <c r="J55" s="260">
        <v>4339.7666666666664</v>
      </c>
      <c r="K55" s="259">
        <v>4268</v>
      </c>
      <c r="L55" s="259">
        <v>4177</v>
      </c>
      <c r="M55" s="259">
        <v>2.5461399999999998</v>
      </c>
      <c r="N55" s="1"/>
      <c r="O55" s="1"/>
    </row>
    <row r="56" spans="1:15" ht="12.75" customHeight="1">
      <c r="A56" s="30">
        <v>46</v>
      </c>
      <c r="B56" s="269" t="s">
        <v>61</v>
      </c>
      <c r="C56" s="259">
        <v>863.55</v>
      </c>
      <c r="D56" s="260">
        <v>867.38333333333333</v>
      </c>
      <c r="E56" s="260">
        <v>857.76666666666665</v>
      </c>
      <c r="F56" s="260">
        <v>851.98333333333335</v>
      </c>
      <c r="G56" s="260">
        <v>842.36666666666667</v>
      </c>
      <c r="H56" s="260">
        <v>873.16666666666663</v>
      </c>
      <c r="I56" s="260">
        <v>882.78333333333319</v>
      </c>
      <c r="J56" s="260">
        <v>888.56666666666661</v>
      </c>
      <c r="K56" s="259">
        <v>877</v>
      </c>
      <c r="L56" s="259">
        <v>861.6</v>
      </c>
      <c r="M56" s="259">
        <v>110.2914</v>
      </c>
      <c r="N56" s="1"/>
      <c r="O56" s="1"/>
    </row>
    <row r="57" spans="1:15" ht="12" customHeight="1">
      <c r="A57" s="30">
        <v>47</v>
      </c>
      <c r="B57" s="269" t="s">
        <v>304</v>
      </c>
      <c r="C57" s="259">
        <v>2887.85</v>
      </c>
      <c r="D57" s="260">
        <v>2910.4499999999994</v>
      </c>
      <c r="E57" s="260">
        <v>2849.4499999999989</v>
      </c>
      <c r="F57" s="260">
        <v>2811.0499999999997</v>
      </c>
      <c r="G57" s="260">
        <v>2750.0499999999993</v>
      </c>
      <c r="H57" s="260">
        <v>2948.8499999999985</v>
      </c>
      <c r="I57" s="260">
        <v>3009.8499999999995</v>
      </c>
      <c r="J57" s="260">
        <v>3048.2499999999982</v>
      </c>
      <c r="K57" s="259">
        <v>2971.45</v>
      </c>
      <c r="L57" s="259">
        <v>2872.05</v>
      </c>
      <c r="M57" s="259">
        <v>0.22</v>
      </c>
      <c r="N57" s="1"/>
      <c r="O57" s="1"/>
    </row>
    <row r="58" spans="1:15" ht="12.75" customHeight="1">
      <c r="A58" s="30">
        <v>48</v>
      </c>
      <c r="B58" s="269" t="s">
        <v>305</v>
      </c>
      <c r="C58" s="259">
        <v>593.9</v>
      </c>
      <c r="D58" s="260">
        <v>594.33333333333337</v>
      </c>
      <c r="E58" s="260">
        <v>590.41666666666674</v>
      </c>
      <c r="F58" s="260">
        <v>586.93333333333339</v>
      </c>
      <c r="G58" s="260">
        <v>583.01666666666677</v>
      </c>
      <c r="H58" s="260">
        <v>597.81666666666672</v>
      </c>
      <c r="I58" s="260">
        <v>601.73333333333346</v>
      </c>
      <c r="J58" s="260">
        <v>605.2166666666667</v>
      </c>
      <c r="K58" s="259">
        <v>598.25</v>
      </c>
      <c r="L58" s="259">
        <v>590.85</v>
      </c>
      <c r="M58" s="259">
        <v>2.8138000000000001</v>
      </c>
      <c r="N58" s="1"/>
      <c r="O58" s="1"/>
    </row>
    <row r="59" spans="1:15" ht="12.75" customHeight="1">
      <c r="A59" s="30">
        <v>49</v>
      </c>
      <c r="B59" s="269" t="s">
        <v>62</v>
      </c>
      <c r="C59" s="259">
        <v>3736.8</v>
      </c>
      <c r="D59" s="260">
        <v>3725.4666666666667</v>
      </c>
      <c r="E59" s="260">
        <v>3704.9333333333334</v>
      </c>
      <c r="F59" s="260">
        <v>3673.0666666666666</v>
      </c>
      <c r="G59" s="260">
        <v>3652.5333333333333</v>
      </c>
      <c r="H59" s="260">
        <v>3757.3333333333335</v>
      </c>
      <c r="I59" s="260">
        <v>3777.8666666666672</v>
      </c>
      <c r="J59" s="260">
        <v>3809.7333333333336</v>
      </c>
      <c r="K59" s="259">
        <v>3746</v>
      </c>
      <c r="L59" s="259">
        <v>3693.6</v>
      </c>
      <c r="M59" s="259">
        <v>3.17571</v>
      </c>
      <c r="N59" s="1"/>
      <c r="O59" s="1"/>
    </row>
    <row r="60" spans="1:15" ht="12.75" customHeight="1">
      <c r="A60" s="30">
        <v>50</v>
      </c>
      <c r="B60" s="269" t="s">
        <v>306</v>
      </c>
      <c r="C60" s="259">
        <v>1169.2</v>
      </c>
      <c r="D60" s="260">
        <v>1169.9666666666667</v>
      </c>
      <c r="E60" s="260">
        <v>1160.2333333333333</v>
      </c>
      <c r="F60" s="260">
        <v>1151.2666666666667</v>
      </c>
      <c r="G60" s="260">
        <v>1141.5333333333333</v>
      </c>
      <c r="H60" s="260">
        <v>1178.9333333333334</v>
      </c>
      <c r="I60" s="260">
        <v>1188.666666666667</v>
      </c>
      <c r="J60" s="260">
        <v>1197.6333333333334</v>
      </c>
      <c r="K60" s="259">
        <v>1179.7</v>
      </c>
      <c r="L60" s="259">
        <v>1161</v>
      </c>
      <c r="M60" s="259">
        <v>0.91456999999999999</v>
      </c>
      <c r="N60" s="1"/>
      <c r="O60" s="1"/>
    </row>
    <row r="61" spans="1:15" ht="12.75" customHeight="1">
      <c r="A61" s="30">
        <v>51</v>
      </c>
      <c r="B61" s="269" t="s">
        <v>65</v>
      </c>
      <c r="C61" s="259">
        <v>7156.2</v>
      </c>
      <c r="D61" s="260">
        <v>7178.75</v>
      </c>
      <c r="E61" s="260">
        <v>7117.5</v>
      </c>
      <c r="F61" s="260">
        <v>7078.8</v>
      </c>
      <c r="G61" s="260">
        <v>7017.55</v>
      </c>
      <c r="H61" s="260">
        <v>7217.45</v>
      </c>
      <c r="I61" s="260">
        <v>7278.7</v>
      </c>
      <c r="J61" s="260">
        <v>7317.4</v>
      </c>
      <c r="K61" s="259">
        <v>7240</v>
      </c>
      <c r="L61" s="259">
        <v>7140.05</v>
      </c>
      <c r="M61" s="259">
        <v>5.85914</v>
      </c>
      <c r="N61" s="1"/>
      <c r="O61" s="1"/>
    </row>
    <row r="62" spans="1:15" ht="12.75" customHeight="1">
      <c r="A62" s="30">
        <v>52</v>
      </c>
      <c r="B62" s="269" t="s">
        <v>64</v>
      </c>
      <c r="C62" s="259">
        <v>1710.4</v>
      </c>
      <c r="D62" s="260">
        <v>1710.7166666666665</v>
      </c>
      <c r="E62" s="260">
        <v>1698.9333333333329</v>
      </c>
      <c r="F62" s="260">
        <v>1687.4666666666665</v>
      </c>
      <c r="G62" s="260">
        <v>1675.6833333333329</v>
      </c>
      <c r="H62" s="260">
        <v>1722.1833333333329</v>
      </c>
      <c r="I62" s="260">
        <v>1733.9666666666662</v>
      </c>
      <c r="J62" s="260">
        <v>1745.4333333333329</v>
      </c>
      <c r="K62" s="259">
        <v>1722.5</v>
      </c>
      <c r="L62" s="259">
        <v>1699.25</v>
      </c>
      <c r="M62" s="259">
        <v>20.366150000000001</v>
      </c>
      <c r="N62" s="1"/>
      <c r="O62" s="1"/>
    </row>
    <row r="63" spans="1:15" ht="12.75" customHeight="1">
      <c r="A63" s="30">
        <v>53</v>
      </c>
      <c r="B63" s="269" t="s">
        <v>244</v>
      </c>
      <c r="C63" s="259">
        <v>6708.55</v>
      </c>
      <c r="D63" s="260">
        <v>6698.1833333333334</v>
      </c>
      <c r="E63" s="260">
        <v>6660.3666666666668</v>
      </c>
      <c r="F63" s="260">
        <v>6612.1833333333334</v>
      </c>
      <c r="G63" s="260">
        <v>6574.3666666666668</v>
      </c>
      <c r="H63" s="260">
        <v>6746.3666666666668</v>
      </c>
      <c r="I63" s="260">
        <v>6784.1833333333343</v>
      </c>
      <c r="J63" s="260">
        <v>6832.3666666666668</v>
      </c>
      <c r="K63" s="259">
        <v>6736</v>
      </c>
      <c r="L63" s="259">
        <v>6650</v>
      </c>
      <c r="M63" s="259">
        <v>0.55937000000000003</v>
      </c>
      <c r="N63" s="1"/>
      <c r="O63" s="1"/>
    </row>
    <row r="64" spans="1:15" ht="12.75" customHeight="1">
      <c r="A64" s="30">
        <v>54</v>
      </c>
      <c r="B64" s="269" t="s">
        <v>307</v>
      </c>
      <c r="C64" s="259">
        <v>3092.35</v>
      </c>
      <c r="D64" s="260">
        <v>3085.1</v>
      </c>
      <c r="E64" s="260">
        <v>3055.2999999999997</v>
      </c>
      <c r="F64" s="260">
        <v>3018.25</v>
      </c>
      <c r="G64" s="260">
        <v>2988.45</v>
      </c>
      <c r="H64" s="260">
        <v>3122.1499999999996</v>
      </c>
      <c r="I64" s="260">
        <v>3151.95</v>
      </c>
      <c r="J64" s="260">
        <v>3188.9999999999995</v>
      </c>
      <c r="K64" s="259">
        <v>3114.9</v>
      </c>
      <c r="L64" s="259">
        <v>3048.05</v>
      </c>
      <c r="M64" s="259">
        <v>0.37187999999999999</v>
      </c>
      <c r="N64" s="1"/>
      <c r="O64" s="1"/>
    </row>
    <row r="65" spans="1:15" ht="12.75" customHeight="1">
      <c r="A65" s="30">
        <v>55</v>
      </c>
      <c r="B65" s="269" t="s">
        <v>66</v>
      </c>
      <c r="C65" s="259">
        <v>1952.95</v>
      </c>
      <c r="D65" s="260">
        <v>1949.9666666666665</v>
      </c>
      <c r="E65" s="260">
        <v>1936.083333333333</v>
      </c>
      <c r="F65" s="260">
        <v>1919.2166666666665</v>
      </c>
      <c r="G65" s="260">
        <v>1905.333333333333</v>
      </c>
      <c r="H65" s="260">
        <v>1966.833333333333</v>
      </c>
      <c r="I65" s="260">
        <v>1980.7166666666667</v>
      </c>
      <c r="J65" s="260">
        <v>1997.583333333333</v>
      </c>
      <c r="K65" s="259">
        <v>1963.85</v>
      </c>
      <c r="L65" s="259">
        <v>1933.1</v>
      </c>
      <c r="M65" s="259">
        <v>2.2948499999999998</v>
      </c>
      <c r="N65" s="1"/>
      <c r="O65" s="1"/>
    </row>
    <row r="66" spans="1:15" ht="12.75" customHeight="1">
      <c r="A66" s="30">
        <v>56</v>
      </c>
      <c r="B66" s="269" t="s">
        <v>308</v>
      </c>
      <c r="C66" s="259">
        <v>336.2</v>
      </c>
      <c r="D66" s="260">
        <v>334.03333333333336</v>
      </c>
      <c r="E66" s="260">
        <v>330.56666666666672</v>
      </c>
      <c r="F66" s="260">
        <v>324.93333333333334</v>
      </c>
      <c r="G66" s="260">
        <v>321.4666666666667</v>
      </c>
      <c r="H66" s="260">
        <v>339.66666666666674</v>
      </c>
      <c r="I66" s="260">
        <v>343.13333333333333</v>
      </c>
      <c r="J66" s="260">
        <v>348.76666666666677</v>
      </c>
      <c r="K66" s="259">
        <v>337.5</v>
      </c>
      <c r="L66" s="259">
        <v>328.4</v>
      </c>
      <c r="M66" s="259">
        <v>34.44341</v>
      </c>
      <c r="N66" s="1"/>
      <c r="O66" s="1"/>
    </row>
    <row r="67" spans="1:15" ht="12.75" customHeight="1">
      <c r="A67" s="30">
        <v>57</v>
      </c>
      <c r="B67" s="269" t="s">
        <v>67</v>
      </c>
      <c r="C67" s="259">
        <v>232.6</v>
      </c>
      <c r="D67" s="260">
        <v>233.51666666666665</v>
      </c>
      <c r="E67" s="260">
        <v>231.08333333333331</v>
      </c>
      <c r="F67" s="260">
        <v>229.56666666666666</v>
      </c>
      <c r="G67" s="260">
        <v>227.13333333333333</v>
      </c>
      <c r="H67" s="260">
        <v>235.0333333333333</v>
      </c>
      <c r="I67" s="260">
        <v>237.46666666666664</v>
      </c>
      <c r="J67" s="260">
        <v>238.98333333333329</v>
      </c>
      <c r="K67" s="259">
        <v>235.95</v>
      </c>
      <c r="L67" s="259">
        <v>232</v>
      </c>
      <c r="M67" s="259">
        <v>93.545940000000002</v>
      </c>
      <c r="N67" s="1"/>
      <c r="O67" s="1"/>
    </row>
    <row r="68" spans="1:15" ht="12.75" customHeight="1">
      <c r="A68" s="30">
        <v>58</v>
      </c>
      <c r="B68" s="269" t="s">
        <v>68</v>
      </c>
      <c r="C68" s="259">
        <v>147.05000000000001</v>
      </c>
      <c r="D68" s="260">
        <v>147.23333333333332</v>
      </c>
      <c r="E68" s="260">
        <v>145.86666666666665</v>
      </c>
      <c r="F68" s="260">
        <v>144.68333333333334</v>
      </c>
      <c r="G68" s="260">
        <v>143.31666666666666</v>
      </c>
      <c r="H68" s="260">
        <v>148.41666666666663</v>
      </c>
      <c r="I68" s="260">
        <v>149.7833333333333</v>
      </c>
      <c r="J68" s="260">
        <v>150.96666666666661</v>
      </c>
      <c r="K68" s="259">
        <v>148.6</v>
      </c>
      <c r="L68" s="259">
        <v>146.05000000000001</v>
      </c>
      <c r="M68" s="259">
        <v>153.35247000000001</v>
      </c>
      <c r="N68" s="1"/>
      <c r="O68" s="1"/>
    </row>
    <row r="69" spans="1:15" ht="12.75" customHeight="1">
      <c r="A69" s="30">
        <v>59</v>
      </c>
      <c r="B69" s="269" t="s">
        <v>245</v>
      </c>
      <c r="C69" s="259">
        <v>61</v>
      </c>
      <c r="D69" s="260">
        <v>60.800000000000004</v>
      </c>
      <c r="E69" s="260">
        <v>59.45000000000001</v>
      </c>
      <c r="F69" s="260">
        <v>57.900000000000006</v>
      </c>
      <c r="G69" s="260">
        <v>56.550000000000011</v>
      </c>
      <c r="H69" s="260">
        <v>62.350000000000009</v>
      </c>
      <c r="I69" s="260">
        <v>63.7</v>
      </c>
      <c r="J69" s="260">
        <v>65.25</v>
      </c>
      <c r="K69" s="259">
        <v>62.15</v>
      </c>
      <c r="L69" s="259">
        <v>59.25</v>
      </c>
      <c r="M69" s="259">
        <v>147.12379000000001</v>
      </c>
      <c r="N69" s="1"/>
      <c r="O69" s="1"/>
    </row>
    <row r="70" spans="1:15" ht="12.75" customHeight="1">
      <c r="A70" s="30">
        <v>60</v>
      </c>
      <c r="B70" s="269" t="s">
        <v>309</v>
      </c>
      <c r="C70" s="259">
        <v>20.2</v>
      </c>
      <c r="D70" s="260">
        <v>20.249999999999996</v>
      </c>
      <c r="E70" s="260">
        <v>20.099999999999994</v>
      </c>
      <c r="F70" s="260">
        <v>19.999999999999996</v>
      </c>
      <c r="G70" s="260">
        <v>19.849999999999994</v>
      </c>
      <c r="H70" s="260">
        <v>20.349999999999994</v>
      </c>
      <c r="I70" s="260">
        <v>20.499999999999993</v>
      </c>
      <c r="J70" s="260">
        <v>20.599999999999994</v>
      </c>
      <c r="K70" s="259">
        <v>20.399999999999999</v>
      </c>
      <c r="L70" s="259">
        <v>20.149999999999999</v>
      </c>
      <c r="M70" s="259">
        <v>33.549599999999998</v>
      </c>
      <c r="N70" s="1"/>
      <c r="O70" s="1"/>
    </row>
    <row r="71" spans="1:15" ht="12.75" customHeight="1">
      <c r="A71" s="30">
        <v>61</v>
      </c>
      <c r="B71" s="269" t="s">
        <v>69</v>
      </c>
      <c r="C71" s="259">
        <v>1860.65</v>
      </c>
      <c r="D71" s="260">
        <v>1849.8166666666666</v>
      </c>
      <c r="E71" s="260">
        <v>1833.5333333333333</v>
      </c>
      <c r="F71" s="260">
        <v>1806.4166666666667</v>
      </c>
      <c r="G71" s="260">
        <v>1790.1333333333334</v>
      </c>
      <c r="H71" s="260">
        <v>1876.9333333333332</v>
      </c>
      <c r="I71" s="260">
        <v>1893.2166666666665</v>
      </c>
      <c r="J71" s="260">
        <v>1920.333333333333</v>
      </c>
      <c r="K71" s="259">
        <v>1866.1</v>
      </c>
      <c r="L71" s="259">
        <v>1822.7</v>
      </c>
      <c r="M71" s="259">
        <v>4.6034300000000004</v>
      </c>
      <c r="N71" s="1"/>
      <c r="O71" s="1"/>
    </row>
    <row r="72" spans="1:15" ht="12.75" customHeight="1">
      <c r="A72" s="30">
        <v>62</v>
      </c>
      <c r="B72" s="269" t="s">
        <v>310</v>
      </c>
      <c r="C72" s="259">
        <v>4584.8</v>
      </c>
      <c r="D72" s="260">
        <v>4601.2666666666664</v>
      </c>
      <c r="E72" s="260">
        <v>4538.5333333333328</v>
      </c>
      <c r="F72" s="260">
        <v>4492.2666666666664</v>
      </c>
      <c r="G72" s="260">
        <v>4429.5333333333328</v>
      </c>
      <c r="H72" s="260">
        <v>4647.5333333333328</v>
      </c>
      <c r="I72" s="260">
        <v>4710.2666666666664</v>
      </c>
      <c r="J72" s="260">
        <v>4756.5333333333328</v>
      </c>
      <c r="K72" s="259">
        <v>4664</v>
      </c>
      <c r="L72" s="259">
        <v>4555</v>
      </c>
      <c r="M72" s="259">
        <v>0.69596999999999998</v>
      </c>
      <c r="N72" s="1"/>
      <c r="O72" s="1"/>
    </row>
    <row r="73" spans="1:15" ht="12.75" customHeight="1">
      <c r="A73" s="30">
        <v>63</v>
      </c>
      <c r="B73" s="269" t="s">
        <v>72</v>
      </c>
      <c r="C73" s="259">
        <v>595.6</v>
      </c>
      <c r="D73" s="260">
        <v>595.41666666666663</v>
      </c>
      <c r="E73" s="260">
        <v>591.93333333333328</v>
      </c>
      <c r="F73" s="260">
        <v>588.26666666666665</v>
      </c>
      <c r="G73" s="260">
        <v>584.7833333333333</v>
      </c>
      <c r="H73" s="260">
        <v>599.08333333333326</v>
      </c>
      <c r="I73" s="260">
        <v>602.56666666666661</v>
      </c>
      <c r="J73" s="260">
        <v>606.23333333333323</v>
      </c>
      <c r="K73" s="259">
        <v>598.9</v>
      </c>
      <c r="L73" s="259">
        <v>591.75</v>
      </c>
      <c r="M73" s="259">
        <v>4.7537799999999999</v>
      </c>
      <c r="N73" s="1"/>
      <c r="O73" s="1"/>
    </row>
    <row r="74" spans="1:15" ht="12.75" customHeight="1">
      <c r="A74" s="30">
        <v>64</v>
      </c>
      <c r="B74" s="269" t="s">
        <v>311</v>
      </c>
      <c r="C74" s="259">
        <v>951.3</v>
      </c>
      <c r="D74" s="260">
        <v>958.70000000000016</v>
      </c>
      <c r="E74" s="260">
        <v>937.8000000000003</v>
      </c>
      <c r="F74" s="260">
        <v>924.30000000000018</v>
      </c>
      <c r="G74" s="260">
        <v>903.40000000000032</v>
      </c>
      <c r="H74" s="260">
        <v>972.20000000000027</v>
      </c>
      <c r="I74" s="260">
        <v>993.10000000000014</v>
      </c>
      <c r="J74" s="260">
        <v>1006.6000000000003</v>
      </c>
      <c r="K74" s="259">
        <v>979.6</v>
      </c>
      <c r="L74" s="259">
        <v>945.2</v>
      </c>
      <c r="M74" s="259">
        <v>6.1945600000000001</v>
      </c>
      <c r="N74" s="1"/>
      <c r="O74" s="1"/>
    </row>
    <row r="75" spans="1:15" ht="12.75" customHeight="1">
      <c r="A75" s="30">
        <v>65</v>
      </c>
      <c r="B75" s="269" t="s">
        <v>71</v>
      </c>
      <c r="C75" s="259">
        <v>107.1</v>
      </c>
      <c r="D75" s="260">
        <v>108.05</v>
      </c>
      <c r="E75" s="260">
        <v>105.85</v>
      </c>
      <c r="F75" s="260">
        <v>104.6</v>
      </c>
      <c r="G75" s="260">
        <v>102.39999999999999</v>
      </c>
      <c r="H75" s="260">
        <v>109.3</v>
      </c>
      <c r="I75" s="260">
        <v>111.50000000000001</v>
      </c>
      <c r="J75" s="260">
        <v>112.75</v>
      </c>
      <c r="K75" s="259">
        <v>110.25</v>
      </c>
      <c r="L75" s="259">
        <v>106.8</v>
      </c>
      <c r="M75" s="259">
        <v>198.81461999999999</v>
      </c>
      <c r="N75" s="1"/>
      <c r="O75" s="1"/>
    </row>
    <row r="76" spans="1:15" ht="12.75" customHeight="1">
      <c r="A76" s="30">
        <v>66</v>
      </c>
      <c r="B76" s="269" t="s">
        <v>73</v>
      </c>
      <c r="C76" s="259">
        <v>847.2</v>
      </c>
      <c r="D76" s="260">
        <v>852.1</v>
      </c>
      <c r="E76" s="260">
        <v>839.2</v>
      </c>
      <c r="F76" s="260">
        <v>831.2</v>
      </c>
      <c r="G76" s="260">
        <v>818.30000000000007</v>
      </c>
      <c r="H76" s="260">
        <v>860.1</v>
      </c>
      <c r="I76" s="260">
        <v>872.99999999999989</v>
      </c>
      <c r="J76" s="260">
        <v>881</v>
      </c>
      <c r="K76" s="259">
        <v>865</v>
      </c>
      <c r="L76" s="259">
        <v>844.1</v>
      </c>
      <c r="M76" s="259">
        <v>18.161180000000002</v>
      </c>
      <c r="N76" s="1"/>
      <c r="O76" s="1"/>
    </row>
    <row r="77" spans="1:15" ht="12.75" customHeight="1">
      <c r="A77" s="30">
        <v>67</v>
      </c>
      <c r="B77" s="269" t="s">
        <v>76</v>
      </c>
      <c r="C77" s="259">
        <v>74.650000000000006</v>
      </c>
      <c r="D77" s="260">
        <v>75.100000000000009</v>
      </c>
      <c r="E77" s="260">
        <v>73.600000000000023</v>
      </c>
      <c r="F77" s="260">
        <v>72.550000000000011</v>
      </c>
      <c r="G77" s="260">
        <v>71.050000000000026</v>
      </c>
      <c r="H77" s="260">
        <v>76.15000000000002</v>
      </c>
      <c r="I77" s="260">
        <v>77.649999999999991</v>
      </c>
      <c r="J77" s="260">
        <v>78.700000000000017</v>
      </c>
      <c r="K77" s="259">
        <v>76.599999999999994</v>
      </c>
      <c r="L77" s="259">
        <v>74.05</v>
      </c>
      <c r="M77" s="259">
        <v>405.51107000000002</v>
      </c>
      <c r="N77" s="1"/>
      <c r="O77" s="1"/>
    </row>
    <row r="78" spans="1:15" ht="12.75" customHeight="1">
      <c r="A78" s="30">
        <v>68</v>
      </c>
      <c r="B78" s="269" t="s">
        <v>80</v>
      </c>
      <c r="C78" s="259">
        <v>305.2</v>
      </c>
      <c r="D78" s="260">
        <v>304.86666666666662</v>
      </c>
      <c r="E78" s="260">
        <v>303.83333333333326</v>
      </c>
      <c r="F78" s="260">
        <v>302.46666666666664</v>
      </c>
      <c r="G78" s="260">
        <v>301.43333333333328</v>
      </c>
      <c r="H78" s="260">
        <v>306.23333333333323</v>
      </c>
      <c r="I78" s="260">
        <v>307.26666666666665</v>
      </c>
      <c r="J78" s="260">
        <v>308.63333333333321</v>
      </c>
      <c r="K78" s="259">
        <v>305.89999999999998</v>
      </c>
      <c r="L78" s="259">
        <v>303.5</v>
      </c>
      <c r="M78" s="259">
        <v>24.536660000000001</v>
      </c>
      <c r="N78" s="1"/>
      <c r="O78" s="1"/>
    </row>
    <row r="79" spans="1:15" ht="12.75" customHeight="1">
      <c r="A79" s="30">
        <v>69</v>
      </c>
      <c r="B79" s="269" t="s">
        <v>876</v>
      </c>
      <c r="C79" s="259">
        <v>11007.15</v>
      </c>
      <c r="D79" s="260">
        <v>11037.15</v>
      </c>
      <c r="E79" s="260">
        <v>10920.4</v>
      </c>
      <c r="F79" s="260">
        <v>10833.65</v>
      </c>
      <c r="G79" s="260">
        <v>10716.9</v>
      </c>
      <c r="H79" s="260">
        <v>11123.9</v>
      </c>
      <c r="I79" s="260">
        <v>11240.65</v>
      </c>
      <c r="J79" s="260">
        <v>11327.4</v>
      </c>
      <c r="K79" s="259">
        <v>11153.9</v>
      </c>
      <c r="L79" s="259">
        <v>10950.4</v>
      </c>
      <c r="M79" s="259">
        <v>8.1899999999999994E-3</v>
      </c>
      <c r="N79" s="1"/>
      <c r="O79" s="1"/>
    </row>
    <row r="80" spans="1:15" ht="12.75" customHeight="1">
      <c r="A80" s="30">
        <v>70</v>
      </c>
      <c r="B80" s="269" t="s">
        <v>75</v>
      </c>
      <c r="C80" s="259">
        <v>809.85</v>
      </c>
      <c r="D80" s="260">
        <v>815.69999999999993</v>
      </c>
      <c r="E80" s="260">
        <v>801.39999999999986</v>
      </c>
      <c r="F80" s="260">
        <v>792.94999999999993</v>
      </c>
      <c r="G80" s="260">
        <v>778.64999999999986</v>
      </c>
      <c r="H80" s="260">
        <v>824.14999999999986</v>
      </c>
      <c r="I80" s="260">
        <v>838.44999999999982</v>
      </c>
      <c r="J80" s="260">
        <v>846.89999999999986</v>
      </c>
      <c r="K80" s="259">
        <v>830</v>
      </c>
      <c r="L80" s="259">
        <v>807.25</v>
      </c>
      <c r="M80" s="259">
        <v>117.29925</v>
      </c>
      <c r="N80" s="1"/>
      <c r="O80" s="1"/>
    </row>
    <row r="81" spans="1:15" ht="12.75" customHeight="1">
      <c r="A81" s="30">
        <v>71</v>
      </c>
      <c r="B81" s="269" t="s">
        <v>77</v>
      </c>
      <c r="C81" s="259">
        <v>268.45</v>
      </c>
      <c r="D81" s="260">
        <v>269.61666666666667</v>
      </c>
      <c r="E81" s="260">
        <v>266.73333333333335</v>
      </c>
      <c r="F81" s="260">
        <v>265.01666666666665</v>
      </c>
      <c r="G81" s="260">
        <v>262.13333333333333</v>
      </c>
      <c r="H81" s="260">
        <v>271.33333333333337</v>
      </c>
      <c r="I81" s="260">
        <v>274.2166666666667</v>
      </c>
      <c r="J81" s="260">
        <v>275.93333333333339</v>
      </c>
      <c r="K81" s="259">
        <v>272.5</v>
      </c>
      <c r="L81" s="259">
        <v>267.89999999999998</v>
      </c>
      <c r="M81" s="259">
        <v>36.659059999999997</v>
      </c>
      <c r="N81" s="1"/>
      <c r="O81" s="1"/>
    </row>
    <row r="82" spans="1:15" ht="12.75" customHeight="1">
      <c r="A82" s="30">
        <v>72</v>
      </c>
      <c r="B82" s="269" t="s">
        <v>312</v>
      </c>
      <c r="C82" s="259">
        <v>963.1</v>
      </c>
      <c r="D82" s="260">
        <v>967.86666666666667</v>
      </c>
      <c r="E82" s="260">
        <v>945.73333333333335</v>
      </c>
      <c r="F82" s="260">
        <v>928.36666666666667</v>
      </c>
      <c r="G82" s="260">
        <v>906.23333333333335</v>
      </c>
      <c r="H82" s="260">
        <v>985.23333333333335</v>
      </c>
      <c r="I82" s="260">
        <v>1007.3666666666668</v>
      </c>
      <c r="J82" s="260">
        <v>1024.7333333333333</v>
      </c>
      <c r="K82" s="259">
        <v>990</v>
      </c>
      <c r="L82" s="259">
        <v>950.5</v>
      </c>
      <c r="M82" s="259">
        <v>2.3030900000000001</v>
      </c>
      <c r="N82" s="1"/>
      <c r="O82" s="1"/>
    </row>
    <row r="83" spans="1:15" ht="12.75" customHeight="1">
      <c r="A83" s="30">
        <v>73</v>
      </c>
      <c r="B83" s="269" t="s">
        <v>313</v>
      </c>
      <c r="C83" s="259">
        <v>279.39999999999998</v>
      </c>
      <c r="D83" s="260">
        <v>278.09999999999997</v>
      </c>
      <c r="E83" s="260">
        <v>275.54999999999995</v>
      </c>
      <c r="F83" s="260">
        <v>271.7</v>
      </c>
      <c r="G83" s="260">
        <v>269.14999999999998</v>
      </c>
      <c r="H83" s="260">
        <v>281.94999999999993</v>
      </c>
      <c r="I83" s="260">
        <v>284.5</v>
      </c>
      <c r="J83" s="260">
        <v>288.34999999999991</v>
      </c>
      <c r="K83" s="259">
        <v>280.64999999999998</v>
      </c>
      <c r="L83" s="259">
        <v>274.25</v>
      </c>
      <c r="M83" s="259">
        <v>16.472339999999999</v>
      </c>
      <c r="N83" s="1"/>
      <c r="O83" s="1"/>
    </row>
    <row r="84" spans="1:15" ht="12.75" customHeight="1">
      <c r="A84" s="30">
        <v>74</v>
      </c>
      <c r="B84" s="269" t="s">
        <v>314</v>
      </c>
      <c r="C84" s="259">
        <v>7417.65</v>
      </c>
      <c r="D84" s="260">
        <v>7385.25</v>
      </c>
      <c r="E84" s="260">
        <v>7271.55</v>
      </c>
      <c r="F84" s="260">
        <v>7125.45</v>
      </c>
      <c r="G84" s="260">
        <v>7011.75</v>
      </c>
      <c r="H84" s="260">
        <v>7531.35</v>
      </c>
      <c r="I84" s="260">
        <v>7645.0500000000011</v>
      </c>
      <c r="J84" s="260">
        <v>7791.1500000000005</v>
      </c>
      <c r="K84" s="259">
        <v>7498.95</v>
      </c>
      <c r="L84" s="259">
        <v>7239.15</v>
      </c>
      <c r="M84" s="259">
        <v>0.99844999999999995</v>
      </c>
      <c r="N84" s="1"/>
      <c r="O84" s="1"/>
    </row>
    <row r="85" spans="1:15" ht="12.75" customHeight="1">
      <c r="A85" s="30">
        <v>75</v>
      </c>
      <c r="B85" s="269" t="s">
        <v>315</v>
      </c>
      <c r="C85" s="259">
        <v>1224.0999999999999</v>
      </c>
      <c r="D85" s="260">
        <v>1226.7166666666665</v>
      </c>
      <c r="E85" s="260">
        <v>1218.4333333333329</v>
      </c>
      <c r="F85" s="260">
        <v>1212.7666666666664</v>
      </c>
      <c r="G85" s="260">
        <v>1204.4833333333329</v>
      </c>
      <c r="H85" s="260">
        <v>1232.383333333333</v>
      </c>
      <c r="I85" s="260">
        <v>1240.6666666666663</v>
      </c>
      <c r="J85" s="260">
        <v>1246.333333333333</v>
      </c>
      <c r="K85" s="259">
        <v>1235</v>
      </c>
      <c r="L85" s="259">
        <v>1221.05</v>
      </c>
      <c r="M85" s="259">
        <v>0.51639000000000002</v>
      </c>
      <c r="N85" s="1"/>
      <c r="O85" s="1"/>
    </row>
    <row r="86" spans="1:15" ht="12.75" customHeight="1">
      <c r="A86" s="30">
        <v>76</v>
      </c>
      <c r="B86" s="269" t="s">
        <v>246</v>
      </c>
      <c r="C86" s="259">
        <v>875.35</v>
      </c>
      <c r="D86" s="260">
        <v>876.30000000000007</v>
      </c>
      <c r="E86" s="260">
        <v>869.05000000000018</v>
      </c>
      <c r="F86" s="260">
        <v>862.75000000000011</v>
      </c>
      <c r="G86" s="260">
        <v>855.50000000000023</v>
      </c>
      <c r="H86" s="260">
        <v>882.60000000000014</v>
      </c>
      <c r="I86" s="260">
        <v>889.84999999999991</v>
      </c>
      <c r="J86" s="260">
        <v>896.15000000000009</v>
      </c>
      <c r="K86" s="259">
        <v>883.55</v>
      </c>
      <c r="L86" s="259">
        <v>870</v>
      </c>
      <c r="M86" s="259">
        <v>0.19345999999999999</v>
      </c>
      <c r="N86" s="1"/>
      <c r="O86" s="1"/>
    </row>
    <row r="87" spans="1:15" ht="12.75" customHeight="1">
      <c r="A87" s="30">
        <v>77</v>
      </c>
      <c r="B87" s="269" t="s">
        <v>818</v>
      </c>
      <c r="C87" s="259">
        <v>577.45000000000005</v>
      </c>
      <c r="D87" s="260">
        <v>579.38333333333333</v>
      </c>
      <c r="E87" s="260">
        <v>574.06666666666661</v>
      </c>
      <c r="F87" s="260">
        <v>570.68333333333328</v>
      </c>
      <c r="G87" s="260">
        <v>565.36666666666656</v>
      </c>
      <c r="H87" s="260">
        <v>582.76666666666665</v>
      </c>
      <c r="I87" s="260">
        <v>588.08333333333348</v>
      </c>
      <c r="J87" s="260">
        <v>591.4666666666667</v>
      </c>
      <c r="K87" s="259">
        <v>584.70000000000005</v>
      </c>
      <c r="L87" s="259">
        <v>576</v>
      </c>
      <c r="M87" s="259">
        <v>2.2608700000000002</v>
      </c>
      <c r="N87" s="1"/>
      <c r="O87" s="1"/>
    </row>
    <row r="88" spans="1:15" ht="12.75" customHeight="1">
      <c r="A88" s="30">
        <v>78</v>
      </c>
      <c r="B88" s="269" t="s">
        <v>78</v>
      </c>
      <c r="C88" s="259">
        <v>16578.3</v>
      </c>
      <c r="D88" s="260">
        <v>16577.766666666666</v>
      </c>
      <c r="E88" s="260">
        <v>16500.533333333333</v>
      </c>
      <c r="F88" s="260">
        <v>16422.766666666666</v>
      </c>
      <c r="G88" s="260">
        <v>16345.533333333333</v>
      </c>
      <c r="H88" s="260">
        <v>16655.533333333333</v>
      </c>
      <c r="I88" s="260">
        <v>16732.766666666663</v>
      </c>
      <c r="J88" s="260">
        <v>16810.533333333333</v>
      </c>
      <c r="K88" s="259">
        <v>16655</v>
      </c>
      <c r="L88" s="259">
        <v>16500</v>
      </c>
      <c r="M88" s="259">
        <v>0.26774999999999999</v>
      </c>
      <c r="N88" s="1"/>
      <c r="O88" s="1"/>
    </row>
    <row r="89" spans="1:15" ht="12.75" customHeight="1">
      <c r="A89" s="30">
        <v>79</v>
      </c>
      <c r="B89" s="269" t="s">
        <v>316</v>
      </c>
      <c r="C89" s="259">
        <v>499.1</v>
      </c>
      <c r="D89" s="260">
        <v>502.93333333333339</v>
      </c>
      <c r="E89" s="260">
        <v>488.16666666666674</v>
      </c>
      <c r="F89" s="260">
        <v>477.23333333333335</v>
      </c>
      <c r="G89" s="260">
        <v>462.4666666666667</v>
      </c>
      <c r="H89" s="260">
        <v>513.86666666666679</v>
      </c>
      <c r="I89" s="260">
        <v>528.63333333333344</v>
      </c>
      <c r="J89" s="260">
        <v>539.56666666666683</v>
      </c>
      <c r="K89" s="259">
        <v>517.70000000000005</v>
      </c>
      <c r="L89" s="259">
        <v>492</v>
      </c>
      <c r="M89" s="259">
        <v>4.2340900000000001</v>
      </c>
      <c r="N89" s="1"/>
      <c r="O89" s="1"/>
    </row>
    <row r="90" spans="1:15" ht="12.75" customHeight="1">
      <c r="A90" s="30">
        <v>80</v>
      </c>
      <c r="B90" s="269" t="s">
        <v>819</v>
      </c>
      <c r="C90" s="259">
        <v>34.25</v>
      </c>
      <c r="D90" s="260">
        <v>34.216666666666669</v>
      </c>
      <c r="E90" s="260">
        <v>33.783333333333339</v>
      </c>
      <c r="F90" s="260">
        <v>33.31666666666667</v>
      </c>
      <c r="G90" s="260">
        <v>32.88333333333334</v>
      </c>
      <c r="H90" s="260">
        <v>34.683333333333337</v>
      </c>
      <c r="I90" s="260">
        <v>35.116666666666674</v>
      </c>
      <c r="J90" s="260">
        <v>35.583333333333336</v>
      </c>
      <c r="K90" s="259">
        <v>34.65</v>
      </c>
      <c r="L90" s="259">
        <v>33.75</v>
      </c>
      <c r="M90" s="259">
        <v>84.464399999999998</v>
      </c>
      <c r="N90" s="1"/>
      <c r="O90" s="1"/>
    </row>
    <row r="91" spans="1:15" ht="12.75" customHeight="1">
      <c r="A91" s="30">
        <v>81</v>
      </c>
      <c r="B91" s="269" t="s">
        <v>81</v>
      </c>
      <c r="C91" s="259">
        <v>3723.95</v>
      </c>
      <c r="D91" s="260">
        <v>3744.2166666666672</v>
      </c>
      <c r="E91" s="260">
        <v>3694.0333333333342</v>
      </c>
      <c r="F91" s="260">
        <v>3664.1166666666672</v>
      </c>
      <c r="G91" s="260">
        <v>3613.9333333333343</v>
      </c>
      <c r="H91" s="260">
        <v>3774.1333333333341</v>
      </c>
      <c r="I91" s="260">
        <v>3824.3166666666666</v>
      </c>
      <c r="J91" s="260">
        <v>3854.233333333334</v>
      </c>
      <c r="K91" s="259">
        <v>3794.4</v>
      </c>
      <c r="L91" s="259">
        <v>3714.3</v>
      </c>
      <c r="M91" s="259">
        <v>1.8546899999999999</v>
      </c>
      <c r="N91" s="1"/>
      <c r="O91" s="1"/>
    </row>
    <row r="92" spans="1:15" ht="12.75" customHeight="1">
      <c r="A92" s="30">
        <v>82</v>
      </c>
      <c r="B92" s="269" t="s">
        <v>820</v>
      </c>
      <c r="C92" s="259">
        <v>1284.95</v>
      </c>
      <c r="D92" s="260">
        <v>1285.3333333333333</v>
      </c>
      <c r="E92" s="260">
        <v>1277.6666666666665</v>
      </c>
      <c r="F92" s="260">
        <v>1270.3833333333332</v>
      </c>
      <c r="G92" s="260">
        <v>1262.7166666666665</v>
      </c>
      <c r="H92" s="260">
        <v>1292.6166666666666</v>
      </c>
      <c r="I92" s="260">
        <v>1300.2833333333331</v>
      </c>
      <c r="J92" s="260">
        <v>1307.5666666666666</v>
      </c>
      <c r="K92" s="259">
        <v>1293</v>
      </c>
      <c r="L92" s="259">
        <v>1278.05</v>
      </c>
      <c r="M92" s="259">
        <v>0.43792999999999999</v>
      </c>
      <c r="N92" s="1"/>
      <c r="O92" s="1"/>
    </row>
    <row r="93" spans="1:15" ht="12.75" customHeight="1">
      <c r="A93" s="30">
        <v>83</v>
      </c>
      <c r="B93" s="269" t="s">
        <v>317</v>
      </c>
      <c r="C93" s="259">
        <v>503.05</v>
      </c>
      <c r="D93" s="260">
        <v>503.26666666666665</v>
      </c>
      <c r="E93" s="260">
        <v>499.5333333333333</v>
      </c>
      <c r="F93" s="260">
        <v>496.01666666666665</v>
      </c>
      <c r="G93" s="260">
        <v>492.2833333333333</v>
      </c>
      <c r="H93" s="260">
        <v>506.7833333333333</v>
      </c>
      <c r="I93" s="260">
        <v>510.51666666666665</v>
      </c>
      <c r="J93" s="260">
        <v>514.0333333333333</v>
      </c>
      <c r="K93" s="259">
        <v>507</v>
      </c>
      <c r="L93" s="259">
        <v>499.75</v>
      </c>
      <c r="M93" s="259">
        <v>2.5254099999999999</v>
      </c>
      <c r="N93" s="1"/>
      <c r="O93" s="1"/>
    </row>
    <row r="94" spans="1:15" ht="12.75" customHeight="1">
      <c r="A94" s="30">
        <v>84</v>
      </c>
      <c r="B94" s="269" t="s">
        <v>247</v>
      </c>
      <c r="C94" s="259">
        <v>76.8</v>
      </c>
      <c r="D94" s="260">
        <v>76.7</v>
      </c>
      <c r="E94" s="260">
        <v>76.150000000000006</v>
      </c>
      <c r="F94" s="260">
        <v>75.5</v>
      </c>
      <c r="G94" s="260">
        <v>74.95</v>
      </c>
      <c r="H94" s="260">
        <v>77.350000000000009</v>
      </c>
      <c r="I94" s="260">
        <v>77.899999999999991</v>
      </c>
      <c r="J94" s="260">
        <v>78.550000000000011</v>
      </c>
      <c r="K94" s="259">
        <v>77.25</v>
      </c>
      <c r="L94" s="259">
        <v>76.05</v>
      </c>
      <c r="M94" s="259">
        <v>21.34816</v>
      </c>
      <c r="N94" s="1"/>
      <c r="O94" s="1"/>
    </row>
    <row r="95" spans="1:15" ht="12.75" customHeight="1">
      <c r="A95" s="30">
        <v>85</v>
      </c>
      <c r="B95" s="269" t="s">
        <v>777</v>
      </c>
      <c r="C95" s="259">
        <v>258.2</v>
      </c>
      <c r="D95" s="260">
        <v>259.09999999999997</v>
      </c>
      <c r="E95" s="260">
        <v>256.09999999999991</v>
      </c>
      <c r="F95" s="260">
        <v>253.99999999999994</v>
      </c>
      <c r="G95" s="260">
        <v>250.99999999999989</v>
      </c>
      <c r="H95" s="260">
        <v>261.19999999999993</v>
      </c>
      <c r="I95" s="260">
        <v>264.20000000000005</v>
      </c>
      <c r="J95" s="260">
        <v>266.29999999999995</v>
      </c>
      <c r="K95" s="259">
        <v>262.10000000000002</v>
      </c>
      <c r="L95" s="259">
        <v>257</v>
      </c>
      <c r="M95" s="259">
        <v>9.7687600000000003</v>
      </c>
      <c r="N95" s="1"/>
      <c r="O95" s="1"/>
    </row>
    <row r="96" spans="1:15" ht="12.75" customHeight="1">
      <c r="A96" s="30">
        <v>86</v>
      </c>
      <c r="B96" s="269" t="s">
        <v>318</v>
      </c>
      <c r="C96" s="259">
        <v>3003.4</v>
      </c>
      <c r="D96" s="260">
        <v>3014.9500000000003</v>
      </c>
      <c r="E96" s="260">
        <v>2980.4500000000007</v>
      </c>
      <c r="F96" s="260">
        <v>2957.5000000000005</v>
      </c>
      <c r="G96" s="260">
        <v>2923.0000000000009</v>
      </c>
      <c r="H96" s="260">
        <v>3037.9000000000005</v>
      </c>
      <c r="I96" s="260">
        <v>3072.3999999999996</v>
      </c>
      <c r="J96" s="260">
        <v>3095.3500000000004</v>
      </c>
      <c r="K96" s="259">
        <v>3049.45</v>
      </c>
      <c r="L96" s="259">
        <v>2992</v>
      </c>
      <c r="M96" s="259">
        <v>0.18718000000000001</v>
      </c>
      <c r="N96" s="1"/>
      <c r="O96" s="1"/>
    </row>
    <row r="97" spans="1:15" ht="12.75" customHeight="1">
      <c r="A97" s="30">
        <v>87</v>
      </c>
      <c r="B97" s="269" t="s">
        <v>319</v>
      </c>
      <c r="C97" s="259">
        <v>227.65</v>
      </c>
      <c r="D97" s="260">
        <v>228.11666666666667</v>
      </c>
      <c r="E97" s="260">
        <v>225.53333333333336</v>
      </c>
      <c r="F97" s="260">
        <v>223.41666666666669</v>
      </c>
      <c r="G97" s="260">
        <v>220.83333333333337</v>
      </c>
      <c r="H97" s="260">
        <v>230.23333333333335</v>
      </c>
      <c r="I97" s="260">
        <v>232.81666666666666</v>
      </c>
      <c r="J97" s="260">
        <v>234.93333333333334</v>
      </c>
      <c r="K97" s="259">
        <v>230.7</v>
      </c>
      <c r="L97" s="259">
        <v>226</v>
      </c>
      <c r="M97" s="259">
        <v>7.5292500000000002</v>
      </c>
      <c r="N97" s="1"/>
      <c r="O97" s="1"/>
    </row>
    <row r="98" spans="1:15" ht="12.75" customHeight="1">
      <c r="A98" s="30">
        <v>88</v>
      </c>
      <c r="B98" s="269" t="s">
        <v>877</v>
      </c>
      <c r="C98" s="259">
        <v>566.65</v>
      </c>
      <c r="D98" s="260">
        <v>568.88333333333333</v>
      </c>
      <c r="E98" s="260">
        <v>561.76666666666665</v>
      </c>
      <c r="F98" s="260">
        <v>556.88333333333333</v>
      </c>
      <c r="G98" s="260">
        <v>549.76666666666665</v>
      </c>
      <c r="H98" s="260">
        <v>573.76666666666665</v>
      </c>
      <c r="I98" s="260">
        <v>580.88333333333321</v>
      </c>
      <c r="J98" s="260">
        <v>585.76666666666665</v>
      </c>
      <c r="K98" s="259">
        <v>576</v>
      </c>
      <c r="L98" s="259">
        <v>564</v>
      </c>
      <c r="M98" s="259">
        <v>4.2324799999999998</v>
      </c>
      <c r="N98" s="1"/>
      <c r="O98" s="1"/>
    </row>
    <row r="99" spans="1:15" ht="12.75" customHeight="1">
      <c r="A99" s="30">
        <v>89</v>
      </c>
      <c r="B99" s="269" t="s">
        <v>320</v>
      </c>
      <c r="C99" s="259">
        <v>507.3</v>
      </c>
      <c r="D99" s="260">
        <v>510.51666666666671</v>
      </c>
      <c r="E99" s="260">
        <v>497.38333333333344</v>
      </c>
      <c r="F99" s="260">
        <v>487.46666666666675</v>
      </c>
      <c r="G99" s="260">
        <v>474.33333333333348</v>
      </c>
      <c r="H99" s="260">
        <v>520.43333333333339</v>
      </c>
      <c r="I99" s="260">
        <v>533.56666666666672</v>
      </c>
      <c r="J99" s="260">
        <v>543.48333333333335</v>
      </c>
      <c r="K99" s="259">
        <v>523.65</v>
      </c>
      <c r="L99" s="259">
        <v>500.6</v>
      </c>
      <c r="M99" s="259">
        <v>11.965859999999999</v>
      </c>
      <c r="N99" s="1"/>
      <c r="O99" s="1"/>
    </row>
    <row r="100" spans="1:15" ht="12.75" customHeight="1">
      <c r="A100" s="30">
        <v>90</v>
      </c>
      <c r="B100" s="269" t="s">
        <v>82</v>
      </c>
      <c r="C100" s="259">
        <v>291.39999999999998</v>
      </c>
      <c r="D100" s="260">
        <v>291.84999999999997</v>
      </c>
      <c r="E100" s="260">
        <v>289.24999999999994</v>
      </c>
      <c r="F100" s="260">
        <v>287.09999999999997</v>
      </c>
      <c r="G100" s="260">
        <v>284.49999999999994</v>
      </c>
      <c r="H100" s="260">
        <v>293.99999999999994</v>
      </c>
      <c r="I100" s="260">
        <v>296.59999999999997</v>
      </c>
      <c r="J100" s="260">
        <v>298.74999999999994</v>
      </c>
      <c r="K100" s="259">
        <v>294.45</v>
      </c>
      <c r="L100" s="259">
        <v>289.7</v>
      </c>
      <c r="M100" s="259">
        <v>84.114940000000004</v>
      </c>
      <c r="N100" s="1"/>
      <c r="O100" s="1"/>
    </row>
    <row r="101" spans="1:15" ht="12.75" customHeight="1">
      <c r="A101" s="30">
        <v>91</v>
      </c>
      <c r="B101" s="269" t="s">
        <v>321</v>
      </c>
      <c r="C101" s="259">
        <v>739.95</v>
      </c>
      <c r="D101" s="260">
        <v>736.83333333333337</v>
      </c>
      <c r="E101" s="260">
        <v>732.66666666666674</v>
      </c>
      <c r="F101" s="260">
        <v>725.38333333333333</v>
      </c>
      <c r="G101" s="260">
        <v>721.2166666666667</v>
      </c>
      <c r="H101" s="260">
        <v>744.11666666666679</v>
      </c>
      <c r="I101" s="260">
        <v>748.28333333333353</v>
      </c>
      <c r="J101" s="260">
        <v>755.56666666666683</v>
      </c>
      <c r="K101" s="259">
        <v>741</v>
      </c>
      <c r="L101" s="259">
        <v>729.55</v>
      </c>
      <c r="M101" s="259">
        <v>0.24845</v>
      </c>
      <c r="N101" s="1"/>
      <c r="O101" s="1"/>
    </row>
    <row r="102" spans="1:15" ht="12.75" customHeight="1">
      <c r="A102" s="30">
        <v>92</v>
      </c>
      <c r="B102" s="269" t="s">
        <v>322</v>
      </c>
      <c r="C102" s="259">
        <v>738.2</v>
      </c>
      <c r="D102" s="260">
        <v>743.08333333333337</v>
      </c>
      <c r="E102" s="260">
        <v>732.2166666666667</v>
      </c>
      <c r="F102" s="260">
        <v>726.23333333333335</v>
      </c>
      <c r="G102" s="260">
        <v>715.36666666666667</v>
      </c>
      <c r="H102" s="260">
        <v>749.06666666666672</v>
      </c>
      <c r="I102" s="260">
        <v>759.93333333333328</v>
      </c>
      <c r="J102" s="260">
        <v>765.91666666666674</v>
      </c>
      <c r="K102" s="259">
        <v>753.95</v>
      </c>
      <c r="L102" s="259">
        <v>737.1</v>
      </c>
      <c r="M102" s="259">
        <v>1.6146100000000001</v>
      </c>
      <c r="N102" s="1"/>
      <c r="O102" s="1"/>
    </row>
    <row r="103" spans="1:15" ht="12.75" customHeight="1">
      <c r="A103" s="30">
        <v>93</v>
      </c>
      <c r="B103" s="269" t="s">
        <v>323</v>
      </c>
      <c r="C103" s="259">
        <v>839.8</v>
      </c>
      <c r="D103" s="260">
        <v>841.83333333333337</v>
      </c>
      <c r="E103" s="260">
        <v>832.06666666666672</v>
      </c>
      <c r="F103" s="260">
        <v>824.33333333333337</v>
      </c>
      <c r="G103" s="260">
        <v>814.56666666666672</v>
      </c>
      <c r="H103" s="260">
        <v>849.56666666666672</v>
      </c>
      <c r="I103" s="260">
        <v>859.33333333333337</v>
      </c>
      <c r="J103" s="260">
        <v>867.06666666666672</v>
      </c>
      <c r="K103" s="259">
        <v>851.6</v>
      </c>
      <c r="L103" s="259">
        <v>834.1</v>
      </c>
      <c r="M103" s="259">
        <v>0.71099999999999997</v>
      </c>
      <c r="N103" s="1"/>
      <c r="O103" s="1"/>
    </row>
    <row r="104" spans="1:15" ht="12.75" customHeight="1">
      <c r="A104" s="30">
        <v>94</v>
      </c>
      <c r="B104" s="269" t="s">
        <v>248</v>
      </c>
      <c r="C104" s="259">
        <v>122.05</v>
      </c>
      <c r="D104" s="260">
        <v>121.68333333333334</v>
      </c>
      <c r="E104" s="260">
        <v>120.86666666666667</v>
      </c>
      <c r="F104" s="260">
        <v>119.68333333333334</v>
      </c>
      <c r="G104" s="260">
        <v>118.86666666666667</v>
      </c>
      <c r="H104" s="260">
        <v>122.86666666666667</v>
      </c>
      <c r="I104" s="260">
        <v>123.68333333333334</v>
      </c>
      <c r="J104" s="260">
        <v>124.86666666666667</v>
      </c>
      <c r="K104" s="259">
        <v>122.5</v>
      </c>
      <c r="L104" s="259">
        <v>120.5</v>
      </c>
      <c r="M104" s="259">
        <v>6.5753000000000004</v>
      </c>
      <c r="N104" s="1"/>
      <c r="O104" s="1"/>
    </row>
    <row r="105" spans="1:15" ht="12.75" customHeight="1">
      <c r="A105" s="30">
        <v>95</v>
      </c>
      <c r="B105" s="269" t="s">
        <v>324</v>
      </c>
      <c r="C105" s="259">
        <v>1529.85</v>
      </c>
      <c r="D105" s="260">
        <v>1540.4166666666667</v>
      </c>
      <c r="E105" s="260">
        <v>1511.4333333333334</v>
      </c>
      <c r="F105" s="260">
        <v>1493.0166666666667</v>
      </c>
      <c r="G105" s="260">
        <v>1464.0333333333333</v>
      </c>
      <c r="H105" s="260">
        <v>1558.8333333333335</v>
      </c>
      <c r="I105" s="260">
        <v>1587.8166666666666</v>
      </c>
      <c r="J105" s="260">
        <v>1606.2333333333336</v>
      </c>
      <c r="K105" s="259">
        <v>1569.4</v>
      </c>
      <c r="L105" s="259">
        <v>1522</v>
      </c>
      <c r="M105" s="259">
        <v>0.71257999999999999</v>
      </c>
      <c r="N105" s="1"/>
      <c r="O105" s="1"/>
    </row>
    <row r="106" spans="1:15" ht="12.75" customHeight="1">
      <c r="A106" s="30">
        <v>96</v>
      </c>
      <c r="B106" s="269" t="s">
        <v>325</v>
      </c>
      <c r="C106" s="259">
        <v>20.3</v>
      </c>
      <c r="D106" s="260">
        <v>20.316666666666666</v>
      </c>
      <c r="E106" s="260">
        <v>20.183333333333334</v>
      </c>
      <c r="F106" s="260">
        <v>20.066666666666666</v>
      </c>
      <c r="G106" s="260">
        <v>19.933333333333334</v>
      </c>
      <c r="H106" s="260">
        <v>20.433333333333334</v>
      </c>
      <c r="I106" s="260">
        <v>20.566666666666666</v>
      </c>
      <c r="J106" s="260">
        <v>20.683333333333334</v>
      </c>
      <c r="K106" s="259">
        <v>20.45</v>
      </c>
      <c r="L106" s="259">
        <v>20.2</v>
      </c>
      <c r="M106" s="259">
        <v>23.31016</v>
      </c>
      <c r="N106" s="1"/>
      <c r="O106" s="1"/>
    </row>
    <row r="107" spans="1:15" ht="12.75" customHeight="1">
      <c r="A107" s="30">
        <v>97</v>
      </c>
      <c r="B107" s="269" t="s">
        <v>326</v>
      </c>
      <c r="C107" s="259">
        <v>1229.3499999999999</v>
      </c>
      <c r="D107" s="260">
        <v>1234.3166666666666</v>
      </c>
      <c r="E107" s="260">
        <v>1222.5833333333333</v>
      </c>
      <c r="F107" s="260">
        <v>1215.8166666666666</v>
      </c>
      <c r="G107" s="260">
        <v>1204.0833333333333</v>
      </c>
      <c r="H107" s="260">
        <v>1241.0833333333333</v>
      </c>
      <c r="I107" s="260">
        <v>1252.8166666666668</v>
      </c>
      <c r="J107" s="260">
        <v>1259.5833333333333</v>
      </c>
      <c r="K107" s="259">
        <v>1246.05</v>
      </c>
      <c r="L107" s="259">
        <v>1227.55</v>
      </c>
      <c r="M107" s="259">
        <v>2.5447600000000001</v>
      </c>
      <c r="N107" s="1"/>
      <c r="O107" s="1"/>
    </row>
    <row r="108" spans="1:15" ht="12.75" customHeight="1">
      <c r="A108" s="30">
        <v>98</v>
      </c>
      <c r="B108" s="269" t="s">
        <v>327</v>
      </c>
      <c r="C108" s="259">
        <v>598.9</v>
      </c>
      <c r="D108" s="260">
        <v>597.7166666666667</v>
      </c>
      <c r="E108" s="260">
        <v>590.43333333333339</v>
      </c>
      <c r="F108" s="260">
        <v>581.9666666666667</v>
      </c>
      <c r="G108" s="260">
        <v>574.68333333333339</v>
      </c>
      <c r="H108" s="260">
        <v>606.18333333333339</v>
      </c>
      <c r="I108" s="260">
        <v>613.4666666666667</v>
      </c>
      <c r="J108" s="260">
        <v>621.93333333333339</v>
      </c>
      <c r="K108" s="259">
        <v>605</v>
      </c>
      <c r="L108" s="259">
        <v>589.25</v>
      </c>
      <c r="M108" s="259">
        <v>1.8415999999999999</v>
      </c>
      <c r="N108" s="1"/>
      <c r="O108" s="1"/>
    </row>
    <row r="109" spans="1:15" ht="12.75" customHeight="1">
      <c r="A109" s="30">
        <v>99</v>
      </c>
      <c r="B109" s="269" t="s">
        <v>328</v>
      </c>
      <c r="C109" s="259">
        <v>841</v>
      </c>
      <c r="D109" s="260">
        <v>843.73333333333323</v>
      </c>
      <c r="E109" s="260">
        <v>831.51666666666642</v>
      </c>
      <c r="F109" s="260">
        <v>822.03333333333319</v>
      </c>
      <c r="G109" s="260">
        <v>809.81666666666638</v>
      </c>
      <c r="H109" s="260">
        <v>853.21666666666647</v>
      </c>
      <c r="I109" s="260">
        <v>865.43333333333339</v>
      </c>
      <c r="J109" s="260">
        <v>874.91666666666652</v>
      </c>
      <c r="K109" s="259">
        <v>855.95</v>
      </c>
      <c r="L109" s="259">
        <v>834.25</v>
      </c>
      <c r="M109" s="259">
        <v>0.99978999999999996</v>
      </c>
      <c r="N109" s="1"/>
      <c r="O109" s="1"/>
    </row>
    <row r="110" spans="1:15" ht="12.75" customHeight="1">
      <c r="A110" s="30">
        <v>100</v>
      </c>
      <c r="B110" s="269" t="s">
        <v>329</v>
      </c>
      <c r="C110" s="259">
        <v>5430.7</v>
      </c>
      <c r="D110" s="260">
        <v>5441.9000000000005</v>
      </c>
      <c r="E110" s="260">
        <v>5388.8000000000011</v>
      </c>
      <c r="F110" s="260">
        <v>5346.9000000000005</v>
      </c>
      <c r="G110" s="260">
        <v>5293.8000000000011</v>
      </c>
      <c r="H110" s="260">
        <v>5483.8000000000011</v>
      </c>
      <c r="I110" s="260">
        <v>5536.9000000000015</v>
      </c>
      <c r="J110" s="260">
        <v>5578.8000000000011</v>
      </c>
      <c r="K110" s="259">
        <v>5495</v>
      </c>
      <c r="L110" s="259">
        <v>5400</v>
      </c>
      <c r="M110" s="259">
        <v>5.7099999999999998E-2</v>
      </c>
      <c r="N110" s="1"/>
      <c r="O110" s="1"/>
    </row>
    <row r="111" spans="1:15" ht="12.75" customHeight="1">
      <c r="A111" s="30">
        <v>101</v>
      </c>
      <c r="B111" s="269" t="s">
        <v>330</v>
      </c>
      <c r="C111" s="259">
        <v>367.65</v>
      </c>
      <c r="D111" s="260">
        <v>368.15000000000003</v>
      </c>
      <c r="E111" s="260">
        <v>359.30000000000007</v>
      </c>
      <c r="F111" s="260">
        <v>350.95000000000005</v>
      </c>
      <c r="G111" s="260">
        <v>342.10000000000008</v>
      </c>
      <c r="H111" s="260">
        <v>376.50000000000006</v>
      </c>
      <c r="I111" s="260">
        <v>385.35000000000008</v>
      </c>
      <c r="J111" s="260">
        <v>393.70000000000005</v>
      </c>
      <c r="K111" s="259">
        <v>377</v>
      </c>
      <c r="L111" s="259">
        <v>359.8</v>
      </c>
      <c r="M111" s="259">
        <v>2.3639899999999998</v>
      </c>
      <c r="N111" s="1"/>
      <c r="O111" s="1"/>
    </row>
    <row r="112" spans="1:15" ht="12.75" customHeight="1">
      <c r="A112" s="30">
        <v>102</v>
      </c>
      <c r="B112" s="269" t="s">
        <v>331</v>
      </c>
      <c r="C112" s="259">
        <v>308.05</v>
      </c>
      <c r="D112" s="260">
        <v>309.98333333333335</v>
      </c>
      <c r="E112" s="260">
        <v>301.56666666666672</v>
      </c>
      <c r="F112" s="260">
        <v>295.08333333333337</v>
      </c>
      <c r="G112" s="260">
        <v>286.66666666666674</v>
      </c>
      <c r="H112" s="260">
        <v>316.4666666666667</v>
      </c>
      <c r="I112" s="260">
        <v>324.88333333333333</v>
      </c>
      <c r="J112" s="260">
        <v>331.36666666666667</v>
      </c>
      <c r="K112" s="259">
        <v>318.39999999999998</v>
      </c>
      <c r="L112" s="259">
        <v>303.5</v>
      </c>
      <c r="M112" s="259">
        <v>77.123450000000005</v>
      </c>
      <c r="N112" s="1"/>
      <c r="O112" s="1"/>
    </row>
    <row r="113" spans="1:15" ht="12.75" customHeight="1">
      <c r="A113" s="30">
        <v>103</v>
      </c>
      <c r="B113" s="269" t="s">
        <v>821</v>
      </c>
      <c r="C113" s="259">
        <v>377.95</v>
      </c>
      <c r="D113" s="260">
        <v>379</v>
      </c>
      <c r="E113" s="260">
        <v>374.3</v>
      </c>
      <c r="F113" s="260">
        <v>370.65000000000003</v>
      </c>
      <c r="G113" s="260">
        <v>365.95000000000005</v>
      </c>
      <c r="H113" s="260">
        <v>382.65</v>
      </c>
      <c r="I113" s="260">
        <v>387.35</v>
      </c>
      <c r="J113" s="260">
        <v>390.99999999999994</v>
      </c>
      <c r="K113" s="259">
        <v>383.7</v>
      </c>
      <c r="L113" s="259">
        <v>375.35</v>
      </c>
      <c r="M113" s="259">
        <v>2.6957</v>
      </c>
      <c r="N113" s="1"/>
      <c r="O113" s="1"/>
    </row>
    <row r="114" spans="1:15" ht="12.75" customHeight="1">
      <c r="A114" s="30">
        <v>104</v>
      </c>
      <c r="B114" s="269" t="s">
        <v>332</v>
      </c>
      <c r="C114" s="259">
        <v>625.54999999999995</v>
      </c>
      <c r="D114" s="260">
        <v>625.18333333333328</v>
      </c>
      <c r="E114" s="260">
        <v>620.36666666666656</v>
      </c>
      <c r="F114" s="260">
        <v>615.18333333333328</v>
      </c>
      <c r="G114" s="260">
        <v>610.36666666666656</v>
      </c>
      <c r="H114" s="260">
        <v>630.36666666666656</v>
      </c>
      <c r="I114" s="260">
        <v>635.18333333333339</v>
      </c>
      <c r="J114" s="260">
        <v>640.36666666666656</v>
      </c>
      <c r="K114" s="259">
        <v>630</v>
      </c>
      <c r="L114" s="259">
        <v>620</v>
      </c>
      <c r="M114" s="259">
        <v>1.22007</v>
      </c>
      <c r="N114" s="1"/>
      <c r="O114" s="1"/>
    </row>
    <row r="115" spans="1:15" ht="12.75" customHeight="1">
      <c r="A115" s="30">
        <v>105</v>
      </c>
      <c r="B115" s="269" t="s">
        <v>83</v>
      </c>
      <c r="C115" s="259">
        <v>744.7</v>
      </c>
      <c r="D115" s="260">
        <v>735.18333333333339</v>
      </c>
      <c r="E115" s="260">
        <v>717.51666666666677</v>
      </c>
      <c r="F115" s="260">
        <v>690.33333333333337</v>
      </c>
      <c r="G115" s="260">
        <v>672.66666666666674</v>
      </c>
      <c r="H115" s="260">
        <v>762.36666666666679</v>
      </c>
      <c r="I115" s="260">
        <v>780.0333333333333</v>
      </c>
      <c r="J115" s="260">
        <v>807.21666666666681</v>
      </c>
      <c r="K115" s="259">
        <v>752.85</v>
      </c>
      <c r="L115" s="259">
        <v>708</v>
      </c>
      <c r="M115" s="259">
        <v>65.488249999999994</v>
      </c>
      <c r="N115" s="1"/>
      <c r="O115" s="1"/>
    </row>
    <row r="116" spans="1:15" ht="12.75" customHeight="1">
      <c r="A116" s="30">
        <v>106</v>
      </c>
      <c r="B116" s="269" t="s">
        <v>84</v>
      </c>
      <c r="C116" s="259">
        <v>1159.25</v>
      </c>
      <c r="D116" s="260">
        <v>1164.6166666666668</v>
      </c>
      <c r="E116" s="260">
        <v>1150.8333333333335</v>
      </c>
      <c r="F116" s="260">
        <v>1142.4166666666667</v>
      </c>
      <c r="G116" s="260">
        <v>1128.6333333333334</v>
      </c>
      <c r="H116" s="260">
        <v>1173.0333333333335</v>
      </c>
      <c r="I116" s="260">
        <v>1186.8166666666668</v>
      </c>
      <c r="J116" s="260">
        <v>1195.2333333333336</v>
      </c>
      <c r="K116" s="259">
        <v>1178.4000000000001</v>
      </c>
      <c r="L116" s="259">
        <v>1156.2</v>
      </c>
      <c r="M116" s="259">
        <v>14.79828</v>
      </c>
      <c r="N116" s="1"/>
      <c r="O116" s="1"/>
    </row>
    <row r="117" spans="1:15" ht="12.75" customHeight="1">
      <c r="A117" s="30">
        <v>107</v>
      </c>
      <c r="B117" s="269" t="s">
        <v>91</v>
      </c>
      <c r="C117" s="259">
        <v>186.3</v>
      </c>
      <c r="D117" s="260">
        <v>187.13333333333333</v>
      </c>
      <c r="E117" s="260">
        <v>184.66666666666666</v>
      </c>
      <c r="F117" s="260">
        <v>183.03333333333333</v>
      </c>
      <c r="G117" s="260">
        <v>180.56666666666666</v>
      </c>
      <c r="H117" s="260">
        <v>188.76666666666665</v>
      </c>
      <c r="I117" s="260">
        <v>191.23333333333335</v>
      </c>
      <c r="J117" s="260">
        <v>192.86666666666665</v>
      </c>
      <c r="K117" s="259">
        <v>189.6</v>
      </c>
      <c r="L117" s="259">
        <v>185.5</v>
      </c>
      <c r="M117" s="259">
        <v>16.66122</v>
      </c>
      <c r="N117" s="1"/>
      <c r="O117" s="1"/>
    </row>
    <row r="118" spans="1:15" ht="12.75" customHeight="1">
      <c r="A118" s="30">
        <v>108</v>
      </c>
      <c r="B118" s="269" t="s">
        <v>811</v>
      </c>
      <c r="C118" s="259">
        <v>1593.95</v>
      </c>
      <c r="D118" s="260">
        <v>1594.9833333333333</v>
      </c>
      <c r="E118" s="260">
        <v>1578.9666666666667</v>
      </c>
      <c r="F118" s="260">
        <v>1563.9833333333333</v>
      </c>
      <c r="G118" s="260">
        <v>1547.9666666666667</v>
      </c>
      <c r="H118" s="260">
        <v>1609.9666666666667</v>
      </c>
      <c r="I118" s="260">
        <v>1625.9833333333336</v>
      </c>
      <c r="J118" s="260">
        <v>1640.9666666666667</v>
      </c>
      <c r="K118" s="259">
        <v>1611</v>
      </c>
      <c r="L118" s="259">
        <v>1580</v>
      </c>
      <c r="M118" s="259">
        <v>0.56659000000000004</v>
      </c>
      <c r="N118" s="1"/>
      <c r="O118" s="1"/>
    </row>
    <row r="119" spans="1:15" ht="12.75" customHeight="1">
      <c r="A119" s="30">
        <v>109</v>
      </c>
      <c r="B119" s="269" t="s">
        <v>85</v>
      </c>
      <c r="C119" s="259">
        <v>245.8</v>
      </c>
      <c r="D119" s="260">
        <v>245.85</v>
      </c>
      <c r="E119" s="260">
        <v>242.1</v>
      </c>
      <c r="F119" s="260">
        <v>238.4</v>
      </c>
      <c r="G119" s="260">
        <v>234.65</v>
      </c>
      <c r="H119" s="260">
        <v>249.54999999999998</v>
      </c>
      <c r="I119" s="260">
        <v>253.29999999999998</v>
      </c>
      <c r="J119" s="260">
        <v>257</v>
      </c>
      <c r="K119" s="259">
        <v>249.6</v>
      </c>
      <c r="L119" s="259">
        <v>242.15</v>
      </c>
      <c r="M119" s="259">
        <v>149.74440999999999</v>
      </c>
      <c r="N119" s="1"/>
      <c r="O119" s="1"/>
    </row>
    <row r="120" spans="1:15" ht="12.75" customHeight="1">
      <c r="A120" s="30">
        <v>110</v>
      </c>
      <c r="B120" s="269" t="s">
        <v>333</v>
      </c>
      <c r="C120" s="259">
        <v>582.4</v>
      </c>
      <c r="D120" s="260">
        <v>571.93333333333339</v>
      </c>
      <c r="E120" s="260">
        <v>553.86666666666679</v>
      </c>
      <c r="F120" s="260">
        <v>525.33333333333337</v>
      </c>
      <c r="G120" s="260">
        <v>507.26666666666677</v>
      </c>
      <c r="H120" s="260">
        <v>600.46666666666681</v>
      </c>
      <c r="I120" s="260">
        <v>618.53333333333342</v>
      </c>
      <c r="J120" s="260">
        <v>647.06666666666683</v>
      </c>
      <c r="K120" s="259">
        <v>590</v>
      </c>
      <c r="L120" s="259">
        <v>543.4</v>
      </c>
      <c r="M120" s="259">
        <v>43.407339999999998</v>
      </c>
      <c r="N120" s="1"/>
      <c r="O120" s="1"/>
    </row>
    <row r="121" spans="1:15" ht="12.75" customHeight="1">
      <c r="A121" s="30">
        <v>111</v>
      </c>
      <c r="B121" s="269" t="s">
        <v>87</v>
      </c>
      <c r="C121" s="259">
        <v>3837.7</v>
      </c>
      <c r="D121" s="260">
        <v>3827.5666666666671</v>
      </c>
      <c r="E121" s="260">
        <v>3795.1333333333341</v>
      </c>
      <c r="F121" s="260">
        <v>3752.5666666666671</v>
      </c>
      <c r="G121" s="260">
        <v>3720.1333333333341</v>
      </c>
      <c r="H121" s="260">
        <v>3870.1333333333341</v>
      </c>
      <c r="I121" s="260">
        <v>3902.5666666666675</v>
      </c>
      <c r="J121" s="260">
        <v>3945.1333333333341</v>
      </c>
      <c r="K121" s="259">
        <v>3860</v>
      </c>
      <c r="L121" s="259">
        <v>3785</v>
      </c>
      <c r="M121" s="259">
        <v>1.2976399999999999</v>
      </c>
      <c r="N121" s="1"/>
      <c r="O121" s="1"/>
    </row>
    <row r="122" spans="1:15" ht="12.75" customHeight="1">
      <c r="A122" s="30">
        <v>112</v>
      </c>
      <c r="B122" s="269" t="s">
        <v>88</v>
      </c>
      <c r="C122" s="259">
        <v>1615</v>
      </c>
      <c r="D122" s="260">
        <v>1620.3500000000001</v>
      </c>
      <c r="E122" s="260">
        <v>1603.7000000000003</v>
      </c>
      <c r="F122" s="260">
        <v>1592.4</v>
      </c>
      <c r="G122" s="260">
        <v>1575.7500000000002</v>
      </c>
      <c r="H122" s="260">
        <v>1631.6500000000003</v>
      </c>
      <c r="I122" s="260">
        <v>1648.3000000000004</v>
      </c>
      <c r="J122" s="260">
        <v>1659.6000000000004</v>
      </c>
      <c r="K122" s="259">
        <v>1637</v>
      </c>
      <c r="L122" s="259">
        <v>1609.05</v>
      </c>
      <c r="M122" s="259">
        <v>2.9498799999999998</v>
      </c>
      <c r="N122" s="1"/>
      <c r="O122" s="1"/>
    </row>
    <row r="123" spans="1:15" ht="12.75" customHeight="1">
      <c r="A123" s="30">
        <v>113</v>
      </c>
      <c r="B123" s="269" t="s">
        <v>334</v>
      </c>
      <c r="C123" s="259">
        <v>2502.6</v>
      </c>
      <c r="D123" s="260">
        <v>2504.4</v>
      </c>
      <c r="E123" s="260">
        <v>2483.8000000000002</v>
      </c>
      <c r="F123" s="260">
        <v>2465</v>
      </c>
      <c r="G123" s="260">
        <v>2444.4</v>
      </c>
      <c r="H123" s="260">
        <v>2523.2000000000003</v>
      </c>
      <c r="I123" s="260">
        <v>2543.7999999999997</v>
      </c>
      <c r="J123" s="260">
        <v>2562.6000000000004</v>
      </c>
      <c r="K123" s="259">
        <v>2525</v>
      </c>
      <c r="L123" s="259">
        <v>2485.6</v>
      </c>
      <c r="M123" s="259">
        <v>1.04582</v>
      </c>
      <c r="N123" s="1"/>
      <c r="O123" s="1"/>
    </row>
    <row r="124" spans="1:15" ht="12.75" customHeight="1">
      <c r="A124" s="30">
        <v>114</v>
      </c>
      <c r="B124" s="269" t="s">
        <v>89</v>
      </c>
      <c r="C124" s="259">
        <v>794.65</v>
      </c>
      <c r="D124" s="260">
        <v>797.16666666666663</v>
      </c>
      <c r="E124" s="260">
        <v>786.33333333333326</v>
      </c>
      <c r="F124" s="260">
        <v>778.01666666666665</v>
      </c>
      <c r="G124" s="260">
        <v>767.18333333333328</v>
      </c>
      <c r="H124" s="260">
        <v>805.48333333333323</v>
      </c>
      <c r="I124" s="260">
        <v>816.31666666666649</v>
      </c>
      <c r="J124" s="260">
        <v>824.63333333333321</v>
      </c>
      <c r="K124" s="259">
        <v>808</v>
      </c>
      <c r="L124" s="259">
        <v>788.85</v>
      </c>
      <c r="M124" s="259">
        <v>10.51451</v>
      </c>
      <c r="N124" s="1"/>
      <c r="O124" s="1"/>
    </row>
    <row r="125" spans="1:15" ht="12.75" customHeight="1">
      <c r="A125" s="30">
        <v>115</v>
      </c>
      <c r="B125" s="269" t="s">
        <v>90</v>
      </c>
      <c r="C125" s="259">
        <v>966.75</v>
      </c>
      <c r="D125" s="260">
        <v>974.61666666666667</v>
      </c>
      <c r="E125" s="260">
        <v>952.13333333333333</v>
      </c>
      <c r="F125" s="260">
        <v>937.51666666666665</v>
      </c>
      <c r="G125" s="260">
        <v>915.0333333333333</v>
      </c>
      <c r="H125" s="260">
        <v>989.23333333333335</v>
      </c>
      <c r="I125" s="260">
        <v>1011.7166666666667</v>
      </c>
      <c r="J125" s="260">
        <v>1026.3333333333335</v>
      </c>
      <c r="K125" s="259">
        <v>997.1</v>
      </c>
      <c r="L125" s="259">
        <v>960</v>
      </c>
      <c r="M125" s="259">
        <v>10.953709999999999</v>
      </c>
      <c r="N125" s="1"/>
      <c r="O125" s="1"/>
    </row>
    <row r="126" spans="1:15" ht="12.75" customHeight="1">
      <c r="A126" s="30">
        <v>116</v>
      </c>
      <c r="B126" s="269" t="s">
        <v>335</v>
      </c>
      <c r="C126" s="259">
        <v>994.45</v>
      </c>
      <c r="D126" s="260">
        <v>990.4</v>
      </c>
      <c r="E126" s="260">
        <v>981.8</v>
      </c>
      <c r="F126" s="260">
        <v>969.15</v>
      </c>
      <c r="G126" s="260">
        <v>960.55</v>
      </c>
      <c r="H126" s="260">
        <v>1003.05</v>
      </c>
      <c r="I126" s="260">
        <v>1011.6500000000001</v>
      </c>
      <c r="J126" s="260">
        <v>1024.3</v>
      </c>
      <c r="K126" s="259">
        <v>999</v>
      </c>
      <c r="L126" s="259">
        <v>977.75</v>
      </c>
      <c r="M126" s="259">
        <v>1.0115799999999999</v>
      </c>
      <c r="N126" s="1"/>
      <c r="O126" s="1"/>
    </row>
    <row r="127" spans="1:15" ht="12.75" customHeight="1">
      <c r="A127" s="30">
        <v>117</v>
      </c>
      <c r="B127" s="269" t="s">
        <v>249</v>
      </c>
      <c r="C127" s="259">
        <v>364.95</v>
      </c>
      <c r="D127" s="260">
        <v>363.98333333333335</v>
      </c>
      <c r="E127" s="260">
        <v>361.51666666666671</v>
      </c>
      <c r="F127" s="260">
        <v>358.08333333333337</v>
      </c>
      <c r="G127" s="260">
        <v>355.61666666666673</v>
      </c>
      <c r="H127" s="260">
        <v>367.41666666666669</v>
      </c>
      <c r="I127" s="260">
        <v>369.88333333333338</v>
      </c>
      <c r="J127" s="260">
        <v>373.31666666666666</v>
      </c>
      <c r="K127" s="259">
        <v>366.45</v>
      </c>
      <c r="L127" s="259">
        <v>360.55</v>
      </c>
      <c r="M127" s="259">
        <v>12.69228</v>
      </c>
      <c r="N127" s="1"/>
      <c r="O127" s="1"/>
    </row>
    <row r="128" spans="1:15" ht="12.75" customHeight="1">
      <c r="A128" s="30">
        <v>118</v>
      </c>
      <c r="B128" s="269" t="s">
        <v>92</v>
      </c>
      <c r="C128" s="259">
        <v>1336.05</v>
      </c>
      <c r="D128" s="260">
        <v>1343.3833333333334</v>
      </c>
      <c r="E128" s="260">
        <v>1321.3166666666668</v>
      </c>
      <c r="F128" s="260">
        <v>1306.5833333333335</v>
      </c>
      <c r="G128" s="260">
        <v>1284.5166666666669</v>
      </c>
      <c r="H128" s="260">
        <v>1358.1166666666668</v>
      </c>
      <c r="I128" s="260">
        <v>1380.1833333333334</v>
      </c>
      <c r="J128" s="260">
        <v>1394.9166666666667</v>
      </c>
      <c r="K128" s="259">
        <v>1365.45</v>
      </c>
      <c r="L128" s="259">
        <v>1328.65</v>
      </c>
      <c r="M128" s="259">
        <v>6.27644</v>
      </c>
      <c r="N128" s="1"/>
      <c r="O128" s="1"/>
    </row>
    <row r="129" spans="1:15" ht="12.75" customHeight="1">
      <c r="A129" s="30">
        <v>119</v>
      </c>
      <c r="B129" s="269" t="s">
        <v>336</v>
      </c>
      <c r="C129" s="259">
        <v>730.75</v>
      </c>
      <c r="D129" s="260">
        <v>734.54999999999984</v>
      </c>
      <c r="E129" s="260">
        <v>723.74999999999966</v>
      </c>
      <c r="F129" s="260">
        <v>716.74999999999977</v>
      </c>
      <c r="G129" s="260">
        <v>705.94999999999959</v>
      </c>
      <c r="H129" s="260">
        <v>741.54999999999973</v>
      </c>
      <c r="I129" s="260">
        <v>752.34999999999991</v>
      </c>
      <c r="J129" s="260">
        <v>759.3499999999998</v>
      </c>
      <c r="K129" s="259">
        <v>745.35</v>
      </c>
      <c r="L129" s="259">
        <v>727.55</v>
      </c>
      <c r="M129" s="259">
        <v>3.1227399999999998</v>
      </c>
      <c r="N129" s="1"/>
      <c r="O129" s="1"/>
    </row>
    <row r="130" spans="1:15" ht="12.75" customHeight="1">
      <c r="A130" s="30">
        <v>120</v>
      </c>
      <c r="B130" s="269" t="s">
        <v>338</v>
      </c>
      <c r="C130" s="259">
        <v>1039.75</v>
      </c>
      <c r="D130" s="260">
        <v>1042.9166666666667</v>
      </c>
      <c r="E130" s="260">
        <v>1030.8333333333335</v>
      </c>
      <c r="F130" s="260">
        <v>1021.9166666666667</v>
      </c>
      <c r="G130" s="260">
        <v>1009.8333333333335</v>
      </c>
      <c r="H130" s="260">
        <v>1051.8333333333335</v>
      </c>
      <c r="I130" s="260">
        <v>1063.916666666667</v>
      </c>
      <c r="J130" s="260">
        <v>1072.8333333333335</v>
      </c>
      <c r="K130" s="259">
        <v>1055</v>
      </c>
      <c r="L130" s="259">
        <v>1034</v>
      </c>
      <c r="M130" s="259">
        <v>0.17408999999999999</v>
      </c>
      <c r="N130" s="1"/>
      <c r="O130" s="1"/>
    </row>
    <row r="131" spans="1:15" ht="12.75" customHeight="1">
      <c r="A131" s="30">
        <v>121</v>
      </c>
      <c r="B131" s="269" t="s">
        <v>97</v>
      </c>
      <c r="C131" s="259">
        <v>385.15</v>
      </c>
      <c r="D131" s="260">
        <v>385.38333333333338</v>
      </c>
      <c r="E131" s="260">
        <v>379.76666666666677</v>
      </c>
      <c r="F131" s="260">
        <v>374.38333333333338</v>
      </c>
      <c r="G131" s="260">
        <v>368.76666666666677</v>
      </c>
      <c r="H131" s="260">
        <v>390.76666666666677</v>
      </c>
      <c r="I131" s="260">
        <v>396.38333333333344</v>
      </c>
      <c r="J131" s="260">
        <v>401.76666666666677</v>
      </c>
      <c r="K131" s="259">
        <v>391</v>
      </c>
      <c r="L131" s="259">
        <v>380</v>
      </c>
      <c r="M131" s="259">
        <v>44.482640000000004</v>
      </c>
      <c r="N131" s="1"/>
      <c r="O131" s="1"/>
    </row>
    <row r="132" spans="1:15" ht="12.75" customHeight="1">
      <c r="A132" s="30">
        <v>122</v>
      </c>
      <c r="B132" s="269" t="s">
        <v>93</v>
      </c>
      <c r="C132" s="259">
        <v>562.25</v>
      </c>
      <c r="D132" s="260">
        <v>562.38333333333333</v>
      </c>
      <c r="E132" s="260">
        <v>558.36666666666667</v>
      </c>
      <c r="F132" s="260">
        <v>554.48333333333335</v>
      </c>
      <c r="G132" s="260">
        <v>550.4666666666667</v>
      </c>
      <c r="H132" s="260">
        <v>566.26666666666665</v>
      </c>
      <c r="I132" s="260">
        <v>570.2833333333333</v>
      </c>
      <c r="J132" s="260">
        <v>574.16666666666663</v>
      </c>
      <c r="K132" s="259">
        <v>566.4</v>
      </c>
      <c r="L132" s="259">
        <v>558.5</v>
      </c>
      <c r="M132" s="259">
        <v>9.3635599999999997</v>
      </c>
      <c r="N132" s="1"/>
      <c r="O132" s="1"/>
    </row>
    <row r="133" spans="1:15" ht="12.75" customHeight="1">
      <c r="A133" s="30">
        <v>123</v>
      </c>
      <c r="B133" s="269" t="s">
        <v>250</v>
      </c>
      <c r="C133" s="259">
        <v>1595.1</v>
      </c>
      <c r="D133" s="260">
        <v>1596.2666666666667</v>
      </c>
      <c r="E133" s="260">
        <v>1574.0833333333333</v>
      </c>
      <c r="F133" s="260">
        <v>1553.0666666666666</v>
      </c>
      <c r="G133" s="260">
        <v>1530.8833333333332</v>
      </c>
      <c r="H133" s="260">
        <v>1617.2833333333333</v>
      </c>
      <c r="I133" s="260">
        <v>1639.4666666666667</v>
      </c>
      <c r="J133" s="260">
        <v>1660.4833333333333</v>
      </c>
      <c r="K133" s="259">
        <v>1618.45</v>
      </c>
      <c r="L133" s="259">
        <v>1575.25</v>
      </c>
      <c r="M133" s="259">
        <v>2.3264499999999999</v>
      </c>
      <c r="N133" s="1"/>
      <c r="O133" s="1"/>
    </row>
    <row r="134" spans="1:15" ht="12.75" customHeight="1">
      <c r="A134" s="30">
        <v>124</v>
      </c>
      <c r="B134" s="269" t="s">
        <v>878</v>
      </c>
      <c r="C134" s="259">
        <v>924.95</v>
      </c>
      <c r="D134" s="260">
        <v>921.63333333333333</v>
      </c>
      <c r="E134" s="260">
        <v>903.31666666666661</v>
      </c>
      <c r="F134" s="260">
        <v>881.68333333333328</v>
      </c>
      <c r="G134" s="260">
        <v>863.36666666666656</v>
      </c>
      <c r="H134" s="260">
        <v>943.26666666666665</v>
      </c>
      <c r="I134" s="260">
        <v>961.58333333333348</v>
      </c>
      <c r="J134" s="260">
        <v>983.2166666666667</v>
      </c>
      <c r="K134" s="259">
        <v>939.95</v>
      </c>
      <c r="L134" s="259">
        <v>900</v>
      </c>
      <c r="M134" s="259">
        <v>9.4987300000000001</v>
      </c>
      <c r="N134" s="1"/>
      <c r="O134" s="1"/>
    </row>
    <row r="135" spans="1:15" ht="12.75" customHeight="1">
      <c r="A135" s="30">
        <v>125</v>
      </c>
      <c r="B135" s="269" t="s">
        <v>94</v>
      </c>
      <c r="C135" s="259">
        <v>2343.5</v>
      </c>
      <c r="D135" s="260">
        <v>2334.8333333333335</v>
      </c>
      <c r="E135" s="260">
        <v>2319.166666666667</v>
      </c>
      <c r="F135" s="260">
        <v>2294.8333333333335</v>
      </c>
      <c r="G135" s="260">
        <v>2279.166666666667</v>
      </c>
      <c r="H135" s="260">
        <v>2359.166666666667</v>
      </c>
      <c r="I135" s="260">
        <v>2374.8333333333339</v>
      </c>
      <c r="J135" s="260">
        <v>2399.166666666667</v>
      </c>
      <c r="K135" s="259">
        <v>2350.5</v>
      </c>
      <c r="L135" s="259">
        <v>2310.5</v>
      </c>
      <c r="M135" s="259">
        <v>5.4949000000000003</v>
      </c>
      <c r="N135" s="1"/>
      <c r="O135" s="1"/>
    </row>
    <row r="136" spans="1:15" ht="12.75" customHeight="1">
      <c r="A136" s="30">
        <v>126</v>
      </c>
      <c r="B136" s="269" t="s">
        <v>871</v>
      </c>
      <c r="C136" s="259">
        <v>379.45</v>
      </c>
      <c r="D136" s="260">
        <v>378.11666666666662</v>
      </c>
      <c r="E136" s="260">
        <v>368.88333333333321</v>
      </c>
      <c r="F136" s="260">
        <v>358.31666666666661</v>
      </c>
      <c r="G136" s="260">
        <v>349.0833333333332</v>
      </c>
      <c r="H136" s="260">
        <v>388.68333333333322</v>
      </c>
      <c r="I136" s="260">
        <v>397.91666666666669</v>
      </c>
      <c r="J136" s="260">
        <v>408.48333333333323</v>
      </c>
      <c r="K136" s="259">
        <v>387.35</v>
      </c>
      <c r="L136" s="259">
        <v>367.55</v>
      </c>
      <c r="M136" s="259">
        <v>11.300179999999999</v>
      </c>
      <c r="N136" s="1"/>
      <c r="O136" s="1"/>
    </row>
    <row r="137" spans="1:15" ht="12.75" customHeight="1">
      <c r="A137" s="30">
        <v>127</v>
      </c>
      <c r="B137" s="269" t="s">
        <v>339</v>
      </c>
      <c r="C137" s="259">
        <v>223</v>
      </c>
      <c r="D137" s="260">
        <v>224.01666666666665</v>
      </c>
      <c r="E137" s="260">
        <v>221.0333333333333</v>
      </c>
      <c r="F137" s="260">
        <v>219.06666666666666</v>
      </c>
      <c r="G137" s="260">
        <v>216.08333333333331</v>
      </c>
      <c r="H137" s="260">
        <v>225.98333333333329</v>
      </c>
      <c r="I137" s="260">
        <v>228.96666666666664</v>
      </c>
      <c r="J137" s="260">
        <v>230.93333333333328</v>
      </c>
      <c r="K137" s="259">
        <v>227</v>
      </c>
      <c r="L137" s="259">
        <v>222.05</v>
      </c>
      <c r="M137" s="259">
        <v>26.662500000000001</v>
      </c>
      <c r="N137" s="1"/>
      <c r="O137" s="1"/>
    </row>
    <row r="138" spans="1:15" ht="12.75" customHeight="1">
      <c r="A138" s="30">
        <v>128</v>
      </c>
      <c r="B138" s="269" t="s">
        <v>822</v>
      </c>
      <c r="C138" s="259">
        <v>187.3</v>
      </c>
      <c r="D138" s="260">
        <v>191.41666666666666</v>
      </c>
      <c r="E138" s="260">
        <v>181.93333333333331</v>
      </c>
      <c r="F138" s="260">
        <v>176.56666666666666</v>
      </c>
      <c r="G138" s="260">
        <v>167.08333333333331</v>
      </c>
      <c r="H138" s="260">
        <v>196.7833333333333</v>
      </c>
      <c r="I138" s="260">
        <v>206.26666666666665</v>
      </c>
      <c r="J138" s="260">
        <v>211.6333333333333</v>
      </c>
      <c r="K138" s="259">
        <v>200.9</v>
      </c>
      <c r="L138" s="259">
        <v>186.05</v>
      </c>
      <c r="M138" s="259">
        <v>62.824359999999999</v>
      </c>
      <c r="N138" s="1"/>
      <c r="O138" s="1"/>
    </row>
    <row r="139" spans="1:15" ht="12.75" customHeight="1">
      <c r="A139" s="30">
        <v>129</v>
      </c>
      <c r="B139" s="269" t="s">
        <v>251</v>
      </c>
      <c r="C139" s="259">
        <v>57.45</v>
      </c>
      <c r="D139" s="260">
        <v>56.35</v>
      </c>
      <c r="E139" s="260">
        <v>55.25</v>
      </c>
      <c r="F139" s="260">
        <v>53.05</v>
      </c>
      <c r="G139" s="260">
        <v>51.949999999999996</v>
      </c>
      <c r="H139" s="260">
        <v>58.550000000000004</v>
      </c>
      <c r="I139" s="260">
        <v>59.650000000000013</v>
      </c>
      <c r="J139" s="260">
        <v>61.850000000000009</v>
      </c>
      <c r="K139" s="259">
        <v>57.45</v>
      </c>
      <c r="L139" s="259">
        <v>54.15</v>
      </c>
      <c r="M139" s="259">
        <v>22.192029999999999</v>
      </c>
      <c r="N139" s="1"/>
      <c r="O139" s="1"/>
    </row>
    <row r="140" spans="1:15" ht="12.75" customHeight="1">
      <c r="A140" s="30">
        <v>130</v>
      </c>
      <c r="B140" s="269" t="s">
        <v>340</v>
      </c>
      <c r="C140" s="259">
        <v>217.7</v>
      </c>
      <c r="D140" s="260">
        <v>218.5</v>
      </c>
      <c r="E140" s="260">
        <v>215.5</v>
      </c>
      <c r="F140" s="260">
        <v>213.3</v>
      </c>
      <c r="G140" s="260">
        <v>210.3</v>
      </c>
      <c r="H140" s="260">
        <v>220.7</v>
      </c>
      <c r="I140" s="260">
        <v>223.7</v>
      </c>
      <c r="J140" s="260">
        <v>225.89999999999998</v>
      </c>
      <c r="K140" s="259">
        <v>221.5</v>
      </c>
      <c r="L140" s="259">
        <v>216.3</v>
      </c>
      <c r="M140" s="259">
        <v>1.31955</v>
      </c>
      <c r="N140" s="1"/>
      <c r="O140" s="1"/>
    </row>
    <row r="141" spans="1:15" ht="12.75" customHeight="1">
      <c r="A141" s="30">
        <v>131</v>
      </c>
      <c r="B141" s="269" t="s">
        <v>95</v>
      </c>
      <c r="C141" s="259">
        <v>3781.45</v>
      </c>
      <c r="D141" s="260">
        <v>3819.2999999999997</v>
      </c>
      <c r="E141" s="260">
        <v>3734.6499999999996</v>
      </c>
      <c r="F141" s="260">
        <v>3687.85</v>
      </c>
      <c r="G141" s="260">
        <v>3603.2</v>
      </c>
      <c r="H141" s="260">
        <v>3866.0999999999995</v>
      </c>
      <c r="I141" s="260">
        <v>3950.75</v>
      </c>
      <c r="J141" s="260">
        <v>3997.5499999999993</v>
      </c>
      <c r="K141" s="259">
        <v>3903.95</v>
      </c>
      <c r="L141" s="259">
        <v>3772.5</v>
      </c>
      <c r="M141" s="259">
        <v>7.4013600000000004</v>
      </c>
      <c r="N141" s="1"/>
      <c r="O141" s="1"/>
    </row>
    <row r="142" spans="1:15" ht="12.75" customHeight="1">
      <c r="A142" s="30">
        <v>132</v>
      </c>
      <c r="B142" s="269" t="s">
        <v>252</v>
      </c>
      <c r="C142" s="259">
        <v>4568.25</v>
      </c>
      <c r="D142" s="260">
        <v>4560.8833333333332</v>
      </c>
      <c r="E142" s="260">
        <v>4534.8666666666668</v>
      </c>
      <c r="F142" s="260">
        <v>4501.4833333333336</v>
      </c>
      <c r="G142" s="260">
        <v>4475.4666666666672</v>
      </c>
      <c r="H142" s="260">
        <v>4594.2666666666664</v>
      </c>
      <c r="I142" s="260">
        <v>4620.2833333333328</v>
      </c>
      <c r="J142" s="260">
        <v>4653.6666666666661</v>
      </c>
      <c r="K142" s="259">
        <v>4586.8999999999996</v>
      </c>
      <c r="L142" s="259">
        <v>4527.5</v>
      </c>
      <c r="M142" s="259">
        <v>1.67127</v>
      </c>
      <c r="N142" s="1"/>
      <c r="O142" s="1"/>
    </row>
    <row r="143" spans="1:15" ht="12.75" customHeight="1">
      <c r="A143" s="30">
        <v>133</v>
      </c>
      <c r="B143" s="269" t="s">
        <v>143</v>
      </c>
      <c r="C143" s="259">
        <v>2638.15</v>
      </c>
      <c r="D143" s="260">
        <v>2644.2666666666669</v>
      </c>
      <c r="E143" s="260">
        <v>2603.8833333333337</v>
      </c>
      <c r="F143" s="260">
        <v>2569.6166666666668</v>
      </c>
      <c r="G143" s="260">
        <v>2529.2333333333336</v>
      </c>
      <c r="H143" s="260">
        <v>2678.5333333333338</v>
      </c>
      <c r="I143" s="260">
        <v>2718.916666666667</v>
      </c>
      <c r="J143" s="260">
        <v>2753.1833333333338</v>
      </c>
      <c r="K143" s="259">
        <v>2684.65</v>
      </c>
      <c r="L143" s="259">
        <v>2610</v>
      </c>
      <c r="M143" s="259">
        <v>2.2650100000000002</v>
      </c>
      <c r="N143" s="1"/>
      <c r="O143" s="1"/>
    </row>
    <row r="144" spans="1:15" ht="12.75" customHeight="1">
      <c r="A144" s="30">
        <v>134</v>
      </c>
      <c r="B144" s="269" t="s">
        <v>98</v>
      </c>
      <c r="C144" s="259">
        <v>4555.6499999999996</v>
      </c>
      <c r="D144" s="260">
        <v>4581.9000000000005</v>
      </c>
      <c r="E144" s="260">
        <v>4518.8000000000011</v>
      </c>
      <c r="F144" s="260">
        <v>4481.9500000000007</v>
      </c>
      <c r="G144" s="260">
        <v>4418.8500000000013</v>
      </c>
      <c r="H144" s="260">
        <v>4618.7500000000009</v>
      </c>
      <c r="I144" s="260">
        <v>4681.8500000000013</v>
      </c>
      <c r="J144" s="260">
        <v>4718.7000000000007</v>
      </c>
      <c r="K144" s="259">
        <v>4645</v>
      </c>
      <c r="L144" s="259">
        <v>4545.05</v>
      </c>
      <c r="M144" s="259">
        <v>7.4175599999999999</v>
      </c>
      <c r="N144" s="1"/>
      <c r="O144" s="1"/>
    </row>
    <row r="145" spans="1:15" ht="12.75" customHeight="1">
      <c r="A145" s="30">
        <v>135</v>
      </c>
      <c r="B145" s="269" t="s">
        <v>341</v>
      </c>
      <c r="C145" s="259">
        <v>611.54999999999995</v>
      </c>
      <c r="D145" s="260">
        <v>610.61666666666667</v>
      </c>
      <c r="E145" s="260">
        <v>603.93333333333339</v>
      </c>
      <c r="F145" s="260">
        <v>596.31666666666672</v>
      </c>
      <c r="G145" s="260">
        <v>589.63333333333344</v>
      </c>
      <c r="H145" s="260">
        <v>618.23333333333335</v>
      </c>
      <c r="I145" s="260">
        <v>624.91666666666652</v>
      </c>
      <c r="J145" s="260">
        <v>632.5333333333333</v>
      </c>
      <c r="K145" s="259">
        <v>617.29999999999995</v>
      </c>
      <c r="L145" s="259">
        <v>603</v>
      </c>
      <c r="M145" s="259">
        <v>2.7025299999999999</v>
      </c>
      <c r="N145" s="1"/>
      <c r="O145" s="1"/>
    </row>
    <row r="146" spans="1:15" ht="12.75" customHeight="1">
      <c r="A146" s="30">
        <v>136</v>
      </c>
      <c r="B146" s="269" t="s">
        <v>342</v>
      </c>
      <c r="C146" s="259">
        <v>192.4</v>
      </c>
      <c r="D146" s="260">
        <v>193.35</v>
      </c>
      <c r="E146" s="260">
        <v>189.7</v>
      </c>
      <c r="F146" s="260">
        <v>187</v>
      </c>
      <c r="G146" s="260">
        <v>183.35</v>
      </c>
      <c r="H146" s="260">
        <v>196.04999999999998</v>
      </c>
      <c r="I146" s="260">
        <v>199.70000000000002</v>
      </c>
      <c r="J146" s="260">
        <v>202.39999999999998</v>
      </c>
      <c r="K146" s="259">
        <v>197</v>
      </c>
      <c r="L146" s="259">
        <v>190.65</v>
      </c>
      <c r="M146" s="259">
        <v>11.265829999999999</v>
      </c>
      <c r="N146" s="1"/>
      <c r="O146" s="1"/>
    </row>
    <row r="147" spans="1:15" ht="12.75" customHeight="1">
      <c r="A147" s="30">
        <v>137</v>
      </c>
      <c r="B147" s="269" t="s">
        <v>343</v>
      </c>
      <c r="C147" s="259">
        <v>153</v>
      </c>
      <c r="D147" s="260">
        <v>153.41666666666666</v>
      </c>
      <c r="E147" s="260">
        <v>152.18333333333331</v>
      </c>
      <c r="F147" s="260">
        <v>151.36666666666665</v>
      </c>
      <c r="G147" s="260">
        <v>150.1333333333333</v>
      </c>
      <c r="H147" s="260">
        <v>154.23333333333332</v>
      </c>
      <c r="I147" s="260">
        <v>155.46666666666667</v>
      </c>
      <c r="J147" s="260">
        <v>156.28333333333333</v>
      </c>
      <c r="K147" s="259">
        <v>154.65</v>
      </c>
      <c r="L147" s="259">
        <v>152.6</v>
      </c>
      <c r="M147" s="259">
        <v>0.85404999999999998</v>
      </c>
      <c r="N147" s="1"/>
      <c r="O147" s="1"/>
    </row>
    <row r="148" spans="1:15" ht="12.75" customHeight="1">
      <c r="A148" s="30">
        <v>138</v>
      </c>
      <c r="B148" s="269" t="s">
        <v>823</v>
      </c>
      <c r="C148" s="259">
        <v>377.45</v>
      </c>
      <c r="D148" s="260">
        <v>379.7833333333333</v>
      </c>
      <c r="E148" s="260">
        <v>372.66666666666663</v>
      </c>
      <c r="F148" s="260">
        <v>367.88333333333333</v>
      </c>
      <c r="G148" s="260">
        <v>360.76666666666665</v>
      </c>
      <c r="H148" s="260">
        <v>384.56666666666661</v>
      </c>
      <c r="I148" s="260">
        <v>391.68333333333328</v>
      </c>
      <c r="J148" s="260">
        <v>396.46666666666658</v>
      </c>
      <c r="K148" s="259">
        <v>386.9</v>
      </c>
      <c r="L148" s="259">
        <v>375</v>
      </c>
      <c r="M148" s="259">
        <v>12.02501</v>
      </c>
      <c r="N148" s="1"/>
      <c r="O148" s="1"/>
    </row>
    <row r="149" spans="1:15" ht="12.75" customHeight="1">
      <c r="A149" s="30">
        <v>139</v>
      </c>
      <c r="B149" s="269" t="s">
        <v>344</v>
      </c>
      <c r="C149" s="259">
        <v>56.65</v>
      </c>
      <c r="D149" s="260">
        <v>56.816666666666663</v>
      </c>
      <c r="E149" s="260">
        <v>56.083333333333329</v>
      </c>
      <c r="F149" s="260">
        <v>55.516666666666666</v>
      </c>
      <c r="G149" s="260">
        <v>54.783333333333331</v>
      </c>
      <c r="H149" s="260">
        <v>57.383333333333326</v>
      </c>
      <c r="I149" s="260">
        <v>58.11666666666666</v>
      </c>
      <c r="J149" s="260">
        <v>58.683333333333323</v>
      </c>
      <c r="K149" s="259">
        <v>57.55</v>
      </c>
      <c r="L149" s="259">
        <v>56.25</v>
      </c>
      <c r="M149" s="259">
        <v>13.65855</v>
      </c>
      <c r="N149" s="1"/>
      <c r="O149" s="1"/>
    </row>
    <row r="150" spans="1:15" ht="12.75" customHeight="1">
      <c r="A150" s="30">
        <v>140</v>
      </c>
      <c r="B150" s="269" t="s">
        <v>99</v>
      </c>
      <c r="C150" s="259">
        <v>3729.2</v>
      </c>
      <c r="D150" s="260">
        <v>3758</v>
      </c>
      <c r="E150" s="260">
        <v>3666.2</v>
      </c>
      <c r="F150" s="260">
        <v>3603.2</v>
      </c>
      <c r="G150" s="260">
        <v>3511.3999999999996</v>
      </c>
      <c r="H150" s="260">
        <v>3821</v>
      </c>
      <c r="I150" s="260">
        <v>3912.8</v>
      </c>
      <c r="J150" s="260">
        <v>3975.8</v>
      </c>
      <c r="K150" s="259">
        <v>3849.8</v>
      </c>
      <c r="L150" s="259">
        <v>3695</v>
      </c>
      <c r="M150" s="259">
        <v>11.777670000000001</v>
      </c>
      <c r="N150" s="1"/>
      <c r="O150" s="1"/>
    </row>
    <row r="151" spans="1:15" ht="12.75" customHeight="1">
      <c r="A151" s="30">
        <v>141</v>
      </c>
      <c r="B151" s="269" t="s">
        <v>345</v>
      </c>
      <c r="C151" s="259">
        <v>486.2</v>
      </c>
      <c r="D151" s="260">
        <v>487</v>
      </c>
      <c r="E151" s="260">
        <v>479.2</v>
      </c>
      <c r="F151" s="260">
        <v>472.2</v>
      </c>
      <c r="G151" s="260">
        <v>464.4</v>
      </c>
      <c r="H151" s="260">
        <v>494</v>
      </c>
      <c r="I151" s="260">
        <v>501.79999999999995</v>
      </c>
      <c r="J151" s="260">
        <v>508.8</v>
      </c>
      <c r="K151" s="259">
        <v>494.8</v>
      </c>
      <c r="L151" s="259">
        <v>480</v>
      </c>
      <c r="M151" s="259">
        <v>2.1191399999999998</v>
      </c>
      <c r="N151" s="1"/>
      <c r="O151" s="1"/>
    </row>
    <row r="152" spans="1:15" ht="12.75" customHeight="1">
      <c r="A152" s="30">
        <v>142</v>
      </c>
      <c r="B152" s="269" t="s">
        <v>253</v>
      </c>
      <c r="C152" s="259">
        <v>479.25</v>
      </c>
      <c r="D152" s="260">
        <v>483.4666666666667</v>
      </c>
      <c r="E152" s="260">
        <v>473.78333333333342</v>
      </c>
      <c r="F152" s="260">
        <v>468.31666666666672</v>
      </c>
      <c r="G152" s="260">
        <v>458.63333333333344</v>
      </c>
      <c r="H152" s="260">
        <v>488.93333333333339</v>
      </c>
      <c r="I152" s="260">
        <v>498.61666666666667</v>
      </c>
      <c r="J152" s="260">
        <v>504.08333333333337</v>
      </c>
      <c r="K152" s="259">
        <v>493.15</v>
      </c>
      <c r="L152" s="259">
        <v>478</v>
      </c>
      <c r="M152" s="259">
        <v>2.6859299999999999</v>
      </c>
      <c r="N152" s="1"/>
      <c r="O152" s="1"/>
    </row>
    <row r="153" spans="1:15" ht="12.75" customHeight="1">
      <c r="A153" s="30">
        <v>143</v>
      </c>
      <c r="B153" s="269" t="s">
        <v>254</v>
      </c>
      <c r="C153" s="259">
        <v>1349.95</v>
      </c>
      <c r="D153" s="260">
        <v>1354.55</v>
      </c>
      <c r="E153" s="260">
        <v>1339.75</v>
      </c>
      <c r="F153" s="260">
        <v>1329.55</v>
      </c>
      <c r="G153" s="260">
        <v>1314.75</v>
      </c>
      <c r="H153" s="260">
        <v>1364.75</v>
      </c>
      <c r="I153" s="260">
        <v>1379.5499999999997</v>
      </c>
      <c r="J153" s="260">
        <v>1389.75</v>
      </c>
      <c r="K153" s="259">
        <v>1369.35</v>
      </c>
      <c r="L153" s="259">
        <v>1344.35</v>
      </c>
      <c r="M153" s="259">
        <v>1.48915</v>
      </c>
      <c r="N153" s="1"/>
      <c r="O153" s="1"/>
    </row>
    <row r="154" spans="1:15" ht="12.75" customHeight="1">
      <c r="A154" s="30">
        <v>144</v>
      </c>
      <c r="B154" s="269" t="s">
        <v>346</v>
      </c>
      <c r="C154" s="259">
        <v>69.25</v>
      </c>
      <c r="D154" s="260">
        <v>69.816666666666663</v>
      </c>
      <c r="E154" s="260">
        <v>68.433333333333323</v>
      </c>
      <c r="F154" s="260">
        <v>67.61666666666666</v>
      </c>
      <c r="G154" s="260">
        <v>66.23333333333332</v>
      </c>
      <c r="H154" s="260">
        <v>70.633333333333326</v>
      </c>
      <c r="I154" s="260">
        <v>72.016666666666652</v>
      </c>
      <c r="J154" s="260">
        <v>72.833333333333329</v>
      </c>
      <c r="K154" s="259">
        <v>71.2</v>
      </c>
      <c r="L154" s="259">
        <v>69</v>
      </c>
      <c r="M154" s="259">
        <v>8.8429400000000005</v>
      </c>
      <c r="N154" s="1"/>
      <c r="O154" s="1"/>
    </row>
    <row r="155" spans="1:15" ht="12.75" customHeight="1">
      <c r="A155" s="30">
        <v>145</v>
      </c>
      <c r="B155" s="269" t="s">
        <v>778</v>
      </c>
      <c r="C155" s="259">
        <v>49.55</v>
      </c>
      <c r="D155" s="260">
        <v>49.966666666666661</v>
      </c>
      <c r="E155" s="260">
        <v>48.883333333333326</v>
      </c>
      <c r="F155" s="260">
        <v>48.216666666666661</v>
      </c>
      <c r="G155" s="260">
        <v>47.133333333333326</v>
      </c>
      <c r="H155" s="260">
        <v>50.633333333333326</v>
      </c>
      <c r="I155" s="260">
        <v>51.716666666666654</v>
      </c>
      <c r="J155" s="260">
        <v>52.383333333333326</v>
      </c>
      <c r="K155" s="259">
        <v>51.05</v>
      </c>
      <c r="L155" s="259">
        <v>49.3</v>
      </c>
      <c r="M155" s="259">
        <v>9.1586599999999994</v>
      </c>
      <c r="N155" s="1"/>
      <c r="O155" s="1"/>
    </row>
    <row r="156" spans="1:15" ht="12.75" customHeight="1">
      <c r="A156" s="30">
        <v>146</v>
      </c>
      <c r="B156" s="269" t="s">
        <v>100</v>
      </c>
      <c r="C156" s="259">
        <v>2006.9</v>
      </c>
      <c r="D156" s="260">
        <v>2008.1500000000003</v>
      </c>
      <c r="E156" s="260">
        <v>1992.6500000000005</v>
      </c>
      <c r="F156" s="260">
        <v>1978.4000000000003</v>
      </c>
      <c r="G156" s="260">
        <v>1962.9000000000005</v>
      </c>
      <c r="H156" s="260">
        <v>2022.4000000000005</v>
      </c>
      <c r="I156" s="260">
        <v>2037.9</v>
      </c>
      <c r="J156" s="260">
        <v>2052.1500000000005</v>
      </c>
      <c r="K156" s="259">
        <v>2023.65</v>
      </c>
      <c r="L156" s="259">
        <v>1993.9</v>
      </c>
      <c r="M156" s="259">
        <v>1.95221</v>
      </c>
      <c r="N156" s="1"/>
      <c r="O156" s="1"/>
    </row>
    <row r="157" spans="1:15" ht="12.75" customHeight="1">
      <c r="A157" s="30">
        <v>147</v>
      </c>
      <c r="B157" s="269" t="s">
        <v>101</v>
      </c>
      <c r="C157" s="259">
        <v>165.25</v>
      </c>
      <c r="D157" s="260">
        <v>165.46666666666667</v>
      </c>
      <c r="E157" s="260">
        <v>164.43333333333334</v>
      </c>
      <c r="F157" s="260">
        <v>163.61666666666667</v>
      </c>
      <c r="G157" s="260">
        <v>162.58333333333334</v>
      </c>
      <c r="H157" s="260">
        <v>166.28333333333333</v>
      </c>
      <c r="I157" s="260">
        <v>167.31666666666669</v>
      </c>
      <c r="J157" s="260">
        <v>168.13333333333333</v>
      </c>
      <c r="K157" s="259">
        <v>166.5</v>
      </c>
      <c r="L157" s="259">
        <v>164.65</v>
      </c>
      <c r="M157" s="259">
        <v>13.106009999999999</v>
      </c>
      <c r="N157" s="1"/>
      <c r="O157" s="1"/>
    </row>
    <row r="158" spans="1:15" ht="12.75" customHeight="1">
      <c r="A158" s="30">
        <v>148</v>
      </c>
      <c r="B158" s="269" t="s">
        <v>347</v>
      </c>
      <c r="C158" s="259">
        <v>308.2</v>
      </c>
      <c r="D158" s="260">
        <v>308.13333333333333</v>
      </c>
      <c r="E158" s="260">
        <v>304.46666666666664</v>
      </c>
      <c r="F158" s="260">
        <v>300.73333333333329</v>
      </c>
      <c r="G158" s="260">
        <v>297.06666666666661</v>
      </c>
      <c r="H158" s="260">
        <v>311.86666666666667</v>
      </c>
      <c r="I158" s="260">
        <v>315.53333333333342</v>
      </c>
      <c r="J158" s="260">
        <v>319.26666666666671</v>
      </c>
      <c r="K158" s="259">
        <v>311.8</v>
      </c>
      <c r="L158" s="259">
        <v>304.39999999999998</v>
      </c>
      <c r="M158" s="259">
        <v>3.0110299999999999</v>
      </c>
      <c r="N158" s="1"/>
      <c r="O158" s="1"/>
    </row>
    <row r="159" spans="1:15" ht="12.75" customHeight="1">
      <c r="A159" s="30">
        <v>149</v>
      </c>
      <c r="B159" s="269" t="s">
        <v>812</v>
      </c>
      <c r="C159" s="259">
        <v>1153.0999999999999</v>
      </c>
      <c r="D159" s="260">
        <v>1168.4166666666667</v>
      </c>
      <c r="E159" s="260">
        <v>1126.8333333333335</v>
      </c>
      <c r="F159" s="260">
        <v>1100.5666666666668</v>
      </c>
      <c r="G159" s="260">
        <v>1058.9833333333336</v>
      </c>
      <c r="H159" s="260">
        <v>1194.6833333333334</v>
      </c>
      <c r="I159" s="260">
        <v>1236.2666666666669</v>
      </c>
      <c r="J159" s="260">
        <v>1262.5333333333333</v>
      </c>
      <c r="K159" s="259">
        <v>1210</v>
      </c>
      <c r="L159" s="259">
        <v>1142.1500000000001</v>
      </c>
      <c r="M159" s="259">
        <v>42.452010000000001</v>
      </c>
      <c r="N159" s="1"/>
      <c r="O159" s="1"/>
    </row>
    <row r="160" spans="1:15" ht="12.75" customHeight="1">
      <c r="A160" s="30">
        <v>150</v>
      </c>
      <c r="B160" s="269" t="s">
        <v>102</v>
      </c>
      <c r="C160" s="259">
        <v>133.19999999999999</v>
      </c>
      <c r="D160" s="260">
        <v>132.95000000000002</v>
      </c>
      <c r="E160" s="260">
        <v>132.15000000000003</v>
      </c>
      <c r="F160" s="260">
        <v>131.10000000000002</v>
      </c>
      <c r="G160" s="260">
        <v>130.30000000000004</v>
      </c>
      <c r="H160" s="260">
        <v>134.00000000000003</v>
      </c>
      <c r="I160" s="260">
        <v>134.80000000000004</v>
      </c>
      <c r="J160" s="260">
        <v>135.85000000000002</v>
      </c>
      <c r="K160" s="259">
        <v>133.75</v>
      </c>
      <c r="L160" s="259">
        <v>131.9</v>
      </c>
      <c r="M160" s="259">
        <v>97.634479999999996</v>
      </c>
      <c r="N160" s="1"/>
      <c r="O160" s="1"/>
    </row>
    <row r="161" spans="1:15" ht="12.75" customHeight="1">
      <c r="A161" s="30">
        <v>151</v>
      </c>
      <c r="B161" s="269" t="s">
        <v>779</v>
      </c>
      <c r="C161" s="259">
        <v>121.8</v>
      </c>
      <c r="D161" s="260">
        <v>121.06666666666666</v>
      </c>
      <c r="E161" s="260">
        <v>117.33333333333333</v>
      </c>
      <c r="F161" s="260">
        <v>112.86666666666666</v>
      </c>
      <c r="G161" s="260">
        <v>109.13333333333333</v>
      </c>
      <c r="H161" s="260">
        <v>125.53333333333333</v>
      </c>
      <c r="I161" s="260">
        <v>129.26666666666668</v>
      </c>
      <c r="J161" s="260">
        <v>133.73333333333335</v>
      </c>
      <c r="K161" s="259">
        <v>124.8</v>
      </c>
      <c r="L161" s="259">
        <v>116.6</v>
      </c>
      <c r="M161" s="259">
        <v>5.7367699999999999</v>
      </c>
      <c r="N161" s="1"/>
      <c r="O161" s="1"/>
    </row>
    <row r="162" spans="1:15" ht="12.75" customHeight="1">
      <c r="A162" s="30">
        <v>152</v>
      </c>
      <c r="B162" s="269" t="s">
        <v>348</v>
      </c>
      <c r="C162" s="259">
        <v>6010.2</v>
      </c>
      <c r="D162" s="260">
        <v>5911.2833333333328</v>
      </c>
      <c r="E162" s="260">
        <v>5772.5666666666657</v>
      </c>
      <c r="F162" s="260">
        <v>5534.9333333333325</v>
      </c>
      <c r="G162" s="260">
        <v>5396.2166666666653</v>
      </c>
      <c r="H162" s="260">
        <v>6148.9166666666661</v>
      </c>
      <c r="I162" s="260">
        <v>6287.6333333333332</v>
      </c>
      <c r="J162" s="260">
        <v>6525.2666666666664</v>
      </c>
      <c r="K162" s="259">
        <v>6050</v>
      </c>
      <c r="L162" s="259">
        <v>5673.65</v>
      </c>
      <c r="M162" s="259">
        <v>2.0390899999999998</v>
      </c>
      <c r="N162" s="1"/>
      <c r="O162" s="1"/>
    </row>
    <row r="163" spans="1:15" ht="12.75" customHeight="1">
      <c r="A163" s="30">
        <v>153</v>
      </c>
      <c r="B163" s="269" t="s">
        <v>349</v>
      </c>
      <c r="C163" s="259">
        <v>513.5</v>
      </c>
      <c r="D163" s="260">
        <v>515.26666666666677</v>
      </c>
      <c r="E163" s="260">
        <v>510.13333333333355</v>
      </c>
      <c r="F163" s="260">
        <v>506.76666666666677</v>
      </c>
      <c r="G163" s="260">
        <v>501.63333333333355</v>
      </c>
      <c r="H163" s="260">
        <v>518.63333333333355</v>
      </c>
      <c r="I163" s="260">
        <v>523.76666666666677</v>
      </c>
      <c r="J163" s="260">
        <v>527.13333333333355</v>
      </c>
      <c r="K163" s="259">
        <v>520.4</v>
      </c>
      <c r="L163" s="259">
        <v>511.9</v>
      </c>
      <c r="M163" s="259">
        <v>2.2691699999999999</v>
      </c>
      <c r="N163" s="1"/>
      <c r="O163" s="1"/>
    </row>
    <row r="164" spans="1:15" ht="12.75" customHeight="1">
      <c r="A164" s="30">
        <v>154</v>
      </c>
      <c r="B164" s="269" t="s">
        <v>350</v>
      </c>
      <c r="C164" s="259">
        <v>138.05000000000001</v>
      </c>
      <c r="D164" s="260">
        <v>137.33333333333334</v>
      </c>
      <c r="E164" s="260">
        <v>133.86666666666667</v>
      </c>
      <c r="F164" s="260">
        <v>129.68333333333334</v>
      </c>
      <c r="G164" s="260">
        <v>126.21666666666667</v>
      </c>
      <c r="H164" s="260">
        <v>141.51666666666668</v>
      </c>
      <c r="I164" s="260">
        <v>144.98333333333332</v>
      </c>
      <c r="J164" s="260">
        <v>149.16666666666669</v>
      </c>
      <c r="K164" s="259">
        <v>140.80000000000001</v>
      </c>
      <c r="L164" s="259">
        <v>133.15</v>
      </c>
      <c r="M164" s="259">
        <v>10.73081</v>
      </c>
      <c r="N164" s="1"/>
      <c r="O164" s="1"/>
    </row>
    <row r="165" spans="1:15" ht="12.75" customHeight="1">
      <c r="A165" s="30">
        <v>155</v>
      </c>
      <c r="B165" s="269" t="s">
        <v>351</v>
      </c>
      <c r="C165" s="259">
        <v>104.7</v>
      </c>
      <c r="D165" s="260">
        <v>105.35000000000001</v>
      </c>
      <c r="E165" s="260">
        <v>102.40000000000002</v>
      </c>
      <c r="F165" s="260">
        <v>100.10000000000001</v>
      </c>
      <c r="G165" s="260">
        <v>97.15000000000002</v>
      </c>
      <c r="H165" s="260">
        <v>107.65000000000002</v>
      </c>
      <c r="I165" s="260">
        <v>110.60000000000001</v>
      </c>
      <c r="J165" s="260">
        <v>112.90000000000002</v>
      </c>
      <c r="K165" s="259">
        <v>108.3</v>
      </c>
      <c r="L165" s="259">
        <v>103.05</v>
      </c>
      <c r="M165" s="259">
        <v>92.536689999999993</v>
      </c>
      <c r="N165" s="1"/>
      <c r="O165" s="1"/>
    </row>
    <row r="166" spans="1:15" ht="12.75" customHeight="1">
      <c r="A166" s="30">
        <v>156</v>
      </c>
      <c r="B166" s="269" t="s">
        <v>255</v>
      </c>
      <c r="C166" s="259">
        <v>280.25</v>
      </c>
      <c r="D166" s="260">
        <v>280.89999999999998</v>
      </c>
      <c r="E166" s="260">
        <v>274.99999999999994</v>
      </c>
      <c r="F166" s="260">
        <v>269.74999999999994</v>
      </c>
      <c r="G166" s="260">
        <v>263.84999999999991</v>
      </c>
      <c r="H166" s="260">
        <v>286.14999999999998</v>
      </c>
      <c r="I166" s="260">
        <v>292.05000000000007</v>
      </c>
      <c r="J166" s="260">
        <v>297.3</v>
      </c>
      <c r="K166" s="259">
        <v>286.8</v>
      </c>
      <c r="L166" s="259">
        <v>275.64999999999998</v>
      </c>
      <c r="M166" s="259">
        <v>9.2065699999999993</v>
      </c>
      <c r="N166" s="1"/>
      <c r="O166" s="1"/>
    </row>
    <row r="167" spans="1:15" ht="12.75" customHeight="1">
      <c r="A167" s="30">
        <v>157</v>
      </c>
      <c r="B167" s="269" t="s">
        <v>824</v>
      </c>
      <c r="C167" s="259">
        <v>1235.6500000000001</v>
      </c>
      <c r="D167" s="260">
        <v>1230.1333333333334</v>
      </c>
      <c r="E167" s="260">
        <v>1216.2666666666669</v>
      </c>
      <c r="F167" s="260">
        <v>1196.8833333333334</v>
      </c>
      <c r="G167" s="260">
        <v>1183.0166666666669</v>
      </c>
      <c r="H167" s="260">
        <v>1249.5166666666669</v>
      </c>
      <c r="I167" s="260">
        <v>1263.3833333333332</v>
      </c>
      <c r="J167" s="260">
        <v>1282.7666666666669</v>
      </c>
      <c r="K167" s="259">
        <v>1244</v>
      </c>
      <c r="L167" s="259">
        <v>1210.75</v>
      </c>
      <c r="M167" s="259">
        <v>0.20593</v>
      </c>
      <c r="N167" s="1"/>
      <c r="O167" s="1"/>
    </row>
    <row r="168" spans="1:15" ht="12.75" customHeight="1">
      <c r="A168" s="30">
        <v>158</v>
      </c>
      <c r="B168" s="269" t="s">
        <v>103</v>
      </c>
      <c r="C168" s="259">
        <v>91.3</v>
      </c>
      <c r="D168" s="260">
        <v>91.3</v>
      </c>
      <c r="E168" s="260">
        <v>91</v>
      </c>
      <c r="F168" s="260">
        <v>90.7</v>
      </c>
      <c r="G168" s="260">
        <v>90.4</v>
      </c>
      <c r="H168" s="260">
        <v>91.6</v>
      </c>
      <c r="I168" s="260">
        <v>91.899999999999977</v>
      </c>
      <c r="J168" s="260">
        <v>92.199999999999989</v>
      </c>
      <c r="K168" s="259">
        <v>91.6</v>
      </c>
      <c r="L168" s="259">
        <v>91</v>
      </c>
      <c r="M168" s="259">
        <v>73.904660000000007</v>
      </c>
      <c r="N168" s="1"/>
      <c r="O168" s="1"/>
    </row>
    <row r="169" spans="1:15" ht="12.75" customHeight="1">
      <c r="A169" s="30">
        <v>159</v>
      </c>
      <c r="B169" s="269" t="s">
        <v>353</v>
      </c>
      <c r="C169" s="259">
        <v>1847.95</v>
      </c>
      <c r="D169" s="260">
        <v>1860.6666666666667</v>
      </c>
      <c r="E169" s="260">
        <v>1825.3833333333334</v>
      </c>
      <c r="F169" s="260">
        <v>1802.8166666666666</v>
      </c>
      <c r="G169" s="260">
        <v>1767.5333333333333</v>
      </c>
      <c r="H169" s="260">
        <v>1883.2333333333336</v>
      </c>
      <c r="I169" s="260">
        <v>1918.5166666666669</v>
      </c>
      <c r="J169" s="260">
        <v>1941.0833333333337</v>
      </c>
      <c r="K169" s="259">
        <v>1895.95</v>
      </c>
      <c r="L169" s="259">
        <v>1838.1</v>
      </c>
      <c r="M169" s="259">
        <v>0.36376999999999998</v>
      </c>
      <c r="N169" s="1"/>
      <c r="O169" s="1"/>
    </row>
    <row r="170" spans="1:15" ht="12.75" customHeight="1">
      <c r="A170" s="30">
        <v>160</v>
      </c>
      <c r="B170" s="269" t="s">
        <v>106</v>
      </c>
      <c r="C170" s="259">
        <v>37.15</v>
      </c>
      <c r="D170" s="260">
        <v>37.25</v>
      </c>
      <c r="E170" s="260">
        <v>36.85</v>
      </c>
      <c r="F170" s="260">
        <v>36.550000000000004</v>
      </c>
      <c r="G170" s="260">
        <v>36.150000000000006</v>
      </c>
      <c r="H170" s="260">
        <v>37.549999999999997</v>
      </c>
      <c r="I170" s="260">
        <v>37.950000000000003</v>
      </c>
      <c r="J170" s="260">
        <v>38.249999999999993</v>
      </c>
      <c r="K170" s="259">
        <v>37.65</v>
      </c>
      <c r="L170" s="259">
        <v>36.950000000000003</v>
      </c>
      <c r="M170" s="259">
        <v>33.113549999999996</v>
      </c>
      <c r="N170" s="1"/>
      <c r="O170" s="1"/>
    </row>
    <row r="171" spans="1:15" ht="12.75" customHeight="1">
      <c r="A171" s="30">
        <v>161</v>
      </c>
      <c r="B171" s="269" t="s">
        <v>354</v>
      </c>
      <c r="C171" s="259">
        <v>2851.95</v>
      </c>
      <c r="D171" s="260">
        <v>2857.1166666666668</v>
      </c>
      <c r="E171" s="260">
        <v>2835.5833333333335</v>
      </c>
      <c r="F171" s="260">
        <v>2819.2166666666667</v>
      </c>
      <c r="G171" s="260">
        <v>2797.6833333333334</v>
      </c>
      <c r="H171" s="260">
        <v>2873.4833333333336</v>
      </c>
      <c r="I171" s="260">
        <v>2895.0166666666664</v>
      </c>
      <c r="J171" s="260">
        <v>2911.3833333333337</v>
      </c>
      <c r="K171" s="259">
        <v>2878.65</v>
      </c>
      <c r="L171" s="259">
        <v>2840.75</v>
      </c>
      <c r="M171" s="259">
        <v>6.0040000000000003E-2</v>
      </c>
      <c r="N171" s="1"/>
      <c r="O171" s="1"/>
    </row>
    <row r="172" spans="1:15" ht="12.75" customHeight="1">
      <c r="A172" s="30">
        <v>162</v>
      </c>
      <c r="B172" s="269" t="s">
        <v>355</v>
      </c>
      <c r="C172" s="259">
        <v>3494.85</v>
      </c>
      <c r="D172" s="260">
        <v>3500.7833333333333</v>
      </c>
      <c r="E172" s="260">
        <v>3469.0666666666666</v>
      </c>
      <c r="F172" s="260">
        <v>3443.2833333333333</v>
      </c>
      <c r="G172" s="260">
        <v>3411.5666666666666</v>
      </c>
      <c r="H172" s="260">
        <v>3526.5666666666666</v>
      </c>
      <c r="I172" s="260">
        <v>3558.2833333333328</v>
      </c>
      <c r="J172" s="260">
        <v>3584.0666666666666</v>
      </c>
      <c r="K172" s="259">
        <v>3532.5</v>
      </c>
      <c r="L172" s="259">
        <v>3475</v>
      </c>
      <c r="M172" s="259">
        <v>8.7910000000000002E-2</v>
      </c>
      <c r="N172" s="1"/>
      <c r="O172" s="1"/>
    </row>
    <row r="173" spans="1:15" ht="12.75" customHeight="1">
      <c r="A173" s="30">
        <v>163</v>
      </c>
      <c r="B173" s="269" t="s">
        <v>356</v>
      </c>
      <c r="C173" s="259">
        <v>126.6</v>
      </c>
      <c r="D173" s="260">
        <v>126.28333333333335</v>
      </c>
      <c r="E173" s="260">
        <v>124.56666666666669</v>
      </c>
      <c r="F173" s="260">
        <v>122.53333333333335</v>
      </c>
      <c r="G173" s="260">
        <v>120.81666666666669</v>
      </c>
      <c r="H173" s="260">
        <v>128.31666666666669</v>
      </c>
      <c r="I173" s="260">
        <v>130.03333333333336</v>
      </c>
      <c r="J173" s="260">
        <v>132.06666666666669</v>
      </c>
      <c r="K173" s="259">
        <v>128</v>
      </c>
      <c r="L173" s="259">
        <v>124.25</v>
      </c>
      <c r="M173" s="259">
        <v>1.45289</v>
      </c>
      <c r="N173" s="1"/>
      <c r="O173" s="1"/>
    </row>
    <row r="174" spans="1:15" ht="12.75" customHeight="1">
      <c r="A174" s="30">
        <v>164</v>
      </c>
      <c r="B174" s="269" t="s">
        <v>256</v>
      </c>
      <c r="C174" s="259">
        <v>1879.95</v>
      </c>
      <c r="D174" s="260">
        <v>1852.3999999999999</v>
      </c>
      <c r="E174" s="260">
        <v>1809.7999999999997</v>
      </c>
      <c r="F174" s="260">
        <v>1739.6499999999999</v>
      </c>
      <c r="G174" s="260">
        <v>1697.0499999999997</v>
      </c>
      <c r="H174" s="260">
        <v>1922.5499999999997</v>
      </c>
      <c r="I174" s="260">
        <v>1965.1499999999996</v>
      </c>
      <c r="J174" s="260">
        <v>2035.2999999999997</v>
      </c>
      <c r="K174" s="259">
        <v>1895</v>
      </c>
      <c r="L174" s="259">
        <v>1782.25</v>
      </c>
      <c r="M174" s="259">
        <v>12.458740000000001</v>
      </c>
      <c r="N174" s="1"/>
      <c r="O174" s="1"/>
    </row>
    <row r="175" spans="1:15" ht="12.75" customHeight="1">
      <c r="A175" s="30">
        <v>165</v>
      </c>
      <c r="B175" s="269" t="s">
        <v>357</v>
      </c>
      <c r="C175" s="259">
        <v>1370.15</v>
      </c>
      <c r="D175" s="260">
        <v>1375.5666666666668</v>
      </c>
      <c r="E175" s="260">
        <v>1363.1833333333336</v>
      </c>
      <c r="F175" s="260">
        <v>1356.2166666666667</v>
      </c>
      <c r="G175" s="260">
        <v>1343.8333333333335</v>
      </c>
      <c r="H175" s="260">
        <v>1382.5333333333338</v>
      </c>
      <c r="I175" s="260">
        <v>1394.916666666667</v>
      </c>
      <c r="J175" s="260">
        <v>1401.8833333333339</v>
      </c>
      <c r="K175" s="259">
        <v>1387.95</v>
      </c>
      <c r="L175" s="259">
        <v>1368.6</v>
      </c>
      <c r="M175" s="259">
        <v>0.51819000000000004</v>
      </c>
      <c r="N175" s="1"/>
      <c r="O175" s="1"/>
    </row>
    <row r="176" spans="1:15" ht="12.75" customHeight="1">
      <c r="A176" s="30">
        <v>166</v>
      </c>
      <c r="B176" s="269" t="s">
        <v>104</v>
      </c>
      <c r="C176" s="259">
        <v>417.9</v>
      </c>
      <c r="D176" s="260">
        <v>418.63333333333338</v>
      </c>
      <c r="E176" s="260">
        <v>413.26666666666677</v>
      </c>
      <c r="F176" s="260">
        <v>408.63333333333338</v>
      </c>
      <c r="G176" s="260">
        <v>403.26666666666677</v>
      </c>
      <c r="H176" s="260">
        <v>423.26666666666677</v>
      </c>
      <c r="I176" s="260">
        <v>428.63333333333344</v>
      </c>
      <c r="J176" s="260">
        <v>433.26666666666677</v>
      </c>
      <c r="K176" s="259">
        <v>424</v>
      </c>
      <c r="L176" s="259">
        <v>414</v>
      </c>
      <c r="M176" s="259">
        <v>17.50656</v>
      </c>
      <c r="N176" s="1"/>
      <c r="O176" s="1"/>
    </row>
    <row r="177" spans="1:15" ht="12.75" customHeight="1">
      <c r="A177" s="30">
        <v>167</v>
      </c>
      <c r="B177" s="269" t="s">
        <v>825</v>
      </c>
      <c r="C177" s="259">
        <v>1403.95</v>
      </c>
      <c r="D177" s="260">
        <v>1411.3166666666666</v>
      </c>
      <c r="E177" s="260">
        <v>1382.6333333333332</v>
      </c>
      <c r="F177" s="260">
        <v>1361.3166666666666</v>
      </c>
      <c r="G177" s="260">
        <v>1332.6333333333332</v>
      </c>
      <c r="H177" s="260">
        <v>1432.6333333333332</v>
      </c>
      <c r="I177" s="260">
        <v>1461.3166666666666</v>
      </c>
      <c r="J177" s="260">
        <v>1482.6333333333332</v>
      </c>
      <c r="K177" s="259">
        <v>1440</v>
      </c>
      <c r="L177" s="259">
        <v>1390</v>
      </c>
      <c r="M177" s="259">
        <v>0.36348000000000003</v>
      </c>
      <c r="N177" s="1"/>
      <c r="O177" s="1"/>
    </row>
    <row r="178" spans="1:15" ht="12.75" customHeight="1">
      <c r="A178" s="30">
        <v>168</v>
      </c>
      <c r="B178" s="269" t="s">
        <v>358</v>
      </c>
      <c r="C178" s="259">
        <v>1601.35</v>
      </c>
      <c r="D178" s="260">
        <v>1604.0333333333331</v>
      </c>
      <c r="E178" s="260">
        <v>1578.0166666666662</v>
      </c>
      <c r="F178" s="260">
        <v>1554.6833333333332</v>
      </c>
      <c r="G178" s="260">
        <v>1528.6666666666663</v>
      </c>
      <c r="H178" s="260">
        <v>1627.3666666666661</v>
      </c>
      <c r="I178" s="260">
        <v>1653.383333333333</v>
      </c>
      <c r="J178" s="260">
        <v>1676.716666666666</v>
      </c>
      <c r="K178" s="259">
        <v>1630.05</v>
      </c>
      <c r="L178" s="259">
        <v>1580.7</v>
      </c>
      <c r="M178" s="259">
        <v>2.0139800000000001</v>
      </c>
      <c r="N178" s="1"/>
      <c r="O178" s="1"/>
    </row>
    <row r="179" spans="1:15" ht="12.75" customHeight="1">
      <c r="A179" s="30">
        <v>169</v>
      </c>
      <c r="B179" s="269" t="s">
        <v>257</v>
      </c>
      <c r="C179" s="259">
        <v>504.45</v>
      </c>
      <c r="D179" s="260">
        <v>505.13333333333338</v>
      </c>
      <c r="E179" s="260">
        <v>501.91666666666674</v>
      </c>
      <c r="F179" s="260">
        <v>499.38333333333338</v>
      </c>
      <c r="G179" s="260">
        <v>496.16666666666674</v>
      </c>
      <c r="H179" s="260">
        <v>507.66666666666674</v>
      </c>
      <c r="I179" s="260">
        <v>510.88333333333333</v>
      </c>
      <c r="J179" s="260">
        <v>513.41666666666674</v>
      </c>
      <c r="K179" s="259">
        <v>508.35</v>
      </c>
      <c r="L179" s="259">
        <v>502.6</v>
      </c>
      <c r="M179" s="259">
        <v>0.54944999999999999</v>
      </c>
      <c r="N179" s="1"/>
      <c r="O179" s="1"/>
    </row>
    <row r="180" spans="1:15" ht="12.75" customHeight="1">
      <c r="A180" s="30">
        <v>170</v>
      </c>
      <c r="B180" s="269" t="s">
        <v>107</v>
      </c>
      <c r="C180" s="259">
        <v>833.45</v>
      </c>
      <c r="D180" s="260">
        <v>834.55000000000007</v>
      </c>
      <c r="E180" s="260">
        <v>828.35000000000014</v>
      </c>
      <c r="F180" s="260">
        <v>823.25000000000011</v>
      </c>
      <c r="G180" s="260">
        <v>817.05000000000018</v>
      </c>
      <c r="H180" s="260">
        <v>839.65000000000009</v>
      </c>
      <c r="I180" s="260">
        <v>845.85000000000014</v>
      </c>
      <c r="J180" s="260">
        <v>850.95</v>
      </c>
      <c r="K180" s="259">
        <v>840.75</v>
      </c>
      <c r="L180" s="259">
        <v>829.45</v>
      </c>
      <c r="M180" s="259">
        <v>4.8987999999999996</v>
      </c>
      <c r="N180" s="1"/>
      <c r="O180" s="1"/>
    </row>
    <row r="181" spans="1:15" ht="12.75" customHeight="1">
      <c r="A181" s="30">
        <v>171</v>
      </c>
      <c r="B181" s="269" t="s">
        <v>258</v>
      </c>
      <c r="C181" s="259">
        <v>424.8</v>
      </c>
      <c r="D181" s="260">
        <v>424.58333333333331</v>
      </c>
      <c r="E181" s="260">
        <v>420.21666666666664</v>
      </c>
      <c r="F181" s="260">
        <v>415.63333333333333</v>
      </c>
      <c r="G181" s="260">
        <v>411.26666666666665</v>
      </c>
      <c r="H181" s="260">
        <v>429.16666666666663</v>
      </c>
      <c r="I181" s="260">
        <v>433.5333333333333</v>
      </c>
      <c r="J181" s="260">
        <v>438.11666666666662</v>
      </c>
      <c r="K181" s="259">
        <v>428.95</v>
      </c>
      <c r="L181" s="259">
        <v>420</v>
      </c>
      <c r="M181" s="259">
        <v>2.22987</v>
      </c>
      <c r="N181" s="1"/>
      <c r="O181" s="1"/>
    </row>
    <row r="182" spans="1:15" ht="12.75" customHeight="1">
      <c r="A182" s="30">
        <v>172</v>
      </c>
      <c r="B182" s="269" t="s">
        <v>108</v>
      </c>
      <c r="C182" s="259">
        <v>1240.8499999999999</v>
      </c>
      <c r="D182" s="260">
        <v>1251.0833333333333</v>
      </c>
      <c r="E182" s="260">
        <v>1225.6166666666666</v>
      </c>
      <c r="F182" s="260">
        <v>1210.3833333333332</v>
      </c>
      <c r="G182" s="260">
        <v>1184.9166666666665</v>
      </c>
      <c r="H182" s="260">
        <v>1266.3166666666666</v>
      </c>
      <c r="I182" s="260">
        <v>1291.7833333333333</v>
      </c>
      <c r="J182" s="260">
        <v>1307.0166666666667</v>
      </c>
      <c r="K182" s="259">
        <v>1276.55</v>
      </c>
      <c r="L182" s="259">
        <v>1235.8499999999999</v>
      </c>
      <c r="M182" s="259">
        <v>5.4040400000000002</v>
      </c>
      <c r="N182" s="1"/>
      <c r="O182" s="1"/>
    </row>
    <row r="183" spans="1:15" ht="12.75" customHeight="1">
      <c r="A183" s="30">
        <v>173</v>
      </c>
      <c r="B183" s="269" t="s">
        <v>109</v>
      </c>
      <c r="C183" s="259">
        <v>376.7</v>
      </c>
      <c r="D183" s="260">
        <v>374.16666666666669</v>
      </c>
      <c r="E183" s="260">
        <v>370.58333333333337</v>
      </c>
      <c r="F183" s="260">
        <v>364.4666666666667</v>
      </c>
      <c r="G183" s="260">
        <v>360.88333333333338</v>
      </c>
      <c r="H183" s="260">
        <v>380.28333333333336</v>
      </c>
      <c r="I183" s="260">
        <v>383.86666666666673</v>
      </c>
      <c r="J183" s="260">
        <v>389.98333333333335</v>
      </c>
      <c r="K183" s="259">
        <v>377.75</v>
      </c>
      <c r="L183" s="259">
        <v>368.05</v>
      </c>
      <c r="M183" s="259">
        <v>17.825420000000001</v>
      </c>
      <c r="N183" s="1"/>
      <c r="O183" s="1"/>
    </row>
    <row r="184" spans="1:15" ht="12.75" customHeight="1">
      <c r="A184" s="30">
        <v>174</v>
      </c>
      <c r="B184" s="269" t="s">
        <v>359</v>
      </c>
      <c r="C184" s="259">
        <v>352.7</v>
      </c>
      <c r="D184" s="260">
        <v>354.2</v>
      </c>
      <c r="E184" s="260">
        <v>350.5</v>
      </c>
      <c r="F184" s="260">
        <v>348.3</v>
      </c>
      <c r="G184" s="260">
        <v>344.6</v>
      </c>
      <c r="H184" s="260">
        <v>356.4</v>
      </c>
      <c r="I184" s="260">
        <v>360.09999999999991</v>
      </c>
      <c r="J184" s="260">
        <v>362.29999999999995</v>
      </c>
      <c r="K184" s="259">
        <v>357.9</v>
      </c>
      <c r="L184" s="259">
        <v>352</v>
      </c>
      <c r="M184" s="259">
        <v>2.0622699999999998</v>
      </c>
      <c r="N184" s="1"/>
      <c r="O184" s="1"/>
    </row>
    <row r="185" spans="1:15" ht="12.75" customHeight="1">
      <c r="A185" s="30">
        <v>175</v>
      </c>
      <c r="B185" s="269" t="s">
        <v>110</v>
      </c>
      <c r="C185" s="259">
        <v>1760.05</v>
      </c>
      <c r="D185" s="260">
        <v>1765</v>
      </c>
      <c r="E185" s="260">
        <v>1747.05</v>
      </c>
      <c r="F185" s="260">
        <v>1734.05</v>
      </c>
      <c r="G185" s="260">
        <v>1716.1</v>
      </c>
      <c r="H185" s="260">
        <v>1778</v>
      </c>
      <c r="I185" s="260">
        <v>1795.9499999999998</v>
      </c>
      <c r="J185" s="260">
        <v>1808.95</v>
      </c>
      <c r="K185" s="259">
        <v>1782.95</v>
      </c>
      <c r="L185" s="259">
        <v>1752</v>
      </c>
      <c r="M185" s="259">
        <v>6.7940899999999997</v>
      </c>
      <c r="N185" s="1"/>
      <c r="O185" s="1"/>
    </row>
    <row r="186" spans="1:15" ht="12.75" customHeight="1">
      <c r="A186" s="30">
        <v>176</v>
      </c>
      <c r="B186" s="269" t="s">
        <v>360</v>
      </c>
      <c r="C186" s="259">
        <v>562.15</v>
      </c>
      <c r="D186" s="260">
        <v>559.80000000000007</v>
      </c>
      <c r="E186" s="260">
        <v>552.35000000000014</v>
      </c>
      <c r="F186" s="260">
        <v>542.55000000000007</v>
      </c>
      <c r="G186" s="260">
        <v>535.10000000000014</v>
      </c>
      <c r="H186" s="260">
        <v>569.60000000000014</v>
      </c>
      <c r="I186" s="260">
        <v>577.05000000000018</v>
      </c>
      <c r="J186" s="260">
        <v>586.85000000000014</v>
      </c>
      <c r="K186" s="259">
        <v>567.25</v>
      </c>
      <c r="L186" s="259">
        <v>550</v>
      </c>
      <c r="M186" s="259">
        <v>4.05457</v>
      </c>
      <c r="N186" s="1"/>
      <c r="O186" s="1"/>
    </row>
    <row r="187" spans="1:15" ht="12.75" customHeight="1">
      <c r="A187" s="30">
        <v>177</v>
      </c>
      <c r="B187" s="269" t="s">
        <v>879</v>
      </c>
      <c r="C187" s="259">
        <v>371.95</v>
      </c>
      <c r="D187" s="260">
        <v>371.63333333333338</v>
      </c>
      <c r="E187" s="260">
        <v>367.76666666666677</v>
      </c>
      <c r="F187" s="260">
        <v>363.58333333333337</v>
      </c>
      <c r="G187" s="260">
        <v>359.71666666666675</v>
      </c>
      <c r="H187" s="260">
        <v>375.81666666666678</v>
      </c>
      <c r="I187" s="260">
        <v>379.68333333333345</v>
      </c>
      <c r="J187" s="260">
        <v>383.86666666666679</v>
      </c>
      <c r="K187" s="259">
        <v>375.5</v>
      </c>
      <c r="L187" s="259">
        <v>367.45</v>
      </c>
      <c r="M187" s="259">
        <v>1.3461399999999999</v>
      </c>
      <c r="N187" s="1"/>
      <c r="O187" s="1"/>
    </row>
    <row r="188" spans="1:15" ht="12.75" customHeight="1">
      <c r="A188" s="30">
        <v>178</v>
      </c>
      <c r="B188" s="269" t="s">
        <v>362</v>
      </c>
      <c r="C188" s="259">
        <v>2166.5</v>
      </c>
      <c r="D188" s="260">
        <v>2147.0333333333333</v>
      </c>
      <c r="E188" s="260">
        <v>2109.4666666666667</v>
      </c>
      <c r="F188" s="260">
        <v>2052.4333333333334</v>
      </c>
      <c r="G188" s="260">
        <v>2014.8666666666668</v>
      </c>
      <c r="H188" s="260">
        <v>2204.0666666666666</v>
      </c>
      <c r="I188" s="260">
        <v>2241.6333333333332</v>
      </c>
      <c r="J188" s="260">
        <v>2298.6666666666665</v>
      </c>
      <c r="K188" s="259">
        <v>2184.6</v>
      </c>
      <c r="L188" s="259">
        <v>2090</v>
      </c>
      <c r="M188" s="259">
        <v>3.0196200000000002</v>
      </c>
      <c r="N188" s="1"/>
      <c r="O188" s="1"/>
    </row>
    <row r="189" spans="1:15" ht="12.75" customHeight="1">
      <c r="A189" s="30">
        <v>179</v>
      </c>
      <c r="B189" s="269" t="s">
        <v>363</v>
      </c>
      <c r="C189" s="259">
        <v>887.6</v>
      </c>
      <c r="D189" s="260">
        <v>890.33333333333337</v>
      </c>
      <c r="E189" s="260">
        <v>882.26666666666677</v>
      </c>
      <c r="F189" s="260">
        <v>876.93333333333339</v>
      </c>
      <c r="G189" s="260">
        <v>868.86666666666679</v>
      </c>
      <c r="H189" s="260">
        <v>895.66666666666674</v>
      </c>
      <c r="I189" s="260">
        <v>903.73333333333335</v>
      </c>
      <c r="J189" s="260">
        <v>909.06666666666672</v>
      </c>
      <c r="K189" s="259">
        <v>898.4</v>
      </c>
      <c r="L189" s="259">
        <v>885</v>
      </c>
      <c r="M189" s="259">
        <v>0.83406000000000002</v>
      </c>
      <c r="N189" s="1"/>
      <c r="O189" s="1"/>
    </row>
    <row r="190" spans="1:15" ht="12.75" customHeight="1">
      <c r="A190" s="30">
        <v>180</v>
      </c>
      <c r="B190" s="269" t="s">
        <v>364</v>
      </c>
      <c r="C190" s="259">
        <v>251.45</v>
      </c>
      <c r="D190" s="260">
        <v>253.08333333333334</v>
      </c>
      <c r="E190" s="260">
        <v>249.36666666666667</v>
      </c>
      <c r="F190" s="260">
        <v>247.28333333333333</v>
      </c>
      <c r="G190" s="260">
        <v>243.56666666666666</v>
      </c>
      <c r="H190" s="260">
        <v>255.16666666666669</v>
      </c>
      <c r="I190" s="260">
        <v>258.88333333333333</v>
      </c>
      <c r="J190" s="260">
        <v>260.9666666666667</v>
      </c>
      <c r="K190" s="259">
        <v>256.8</v>
      </c>
      <c r="L190" s="259">
        <v>251</v>
      </c>
      <c r="M190" s="259">
        <v>1.5472900000000001</v>
      </c>
      <c r="N190" s="1"/>
      <c r="O190" s="1"/>
    </row>
    <row r="191" spans="1:15" ht="12.75" customHeight="1">
      <c r="A191" s="30">
        <v>181</v>
      </c>
      <c r="B191" s="269" t="s">
        <v>365</v>
      </c>
      <c r="C191" s="259">
        <v>3925.75</v>
      </c>
      <c r="D191" s="260">
        <v>3857.0833333333335</v>
      </c>
      <c r="E191" s="260">
        <v>3768.666666666667</v>
      </c>
      <c r="F191" s="260">
        <v>3611.5833333333335</v>
      </c>
      <c r="G191" s="260">
        <v>3523.166666666667</v>
      </c>
      <c r="H191" s="260">
        <v>4014.166666666667</v>
      </c>
      <c r="I191" s="260">
        <v>4102.5833333333339</v>
      </c>
      <c r="J191" s="260">
        <v>4259.666666666667</v>
      </c>
      <c r="K191" s="259">
        <v>3945.5</v>
      </c>
      <c r="L191" s="259">
        <v>3700</v>
      </c>
      <c r="M191" s="259">
        <v>1.6988700000000001</v>
      </c>
      <c r="N191" s="1"/>
      <c r="O191" s="1"/>
    </row>
    <row r="192" spans="1:15" ht="12.75" customHeight="1">
      <c r="A192" s="30">
        <v>182</v>
      </c>
      <c r="B192" s="269" t="s">
        <v>111</v>
      </c>
      <c r="C192" s="259">
        <v>522.1</v>
      </c>
      <c r="D192" s="260">
        <v>523.08333333333337</v>
      </c>
      <c r="E192" s="260">
        <v>518.16666666666674</v>
      </c>
      <c r="F192" s="260">
        <v>514.23333333333335</v>
      </c>
      <c r="G192" s="260">
        <v>509.31666666666672</v>
      </c>
      <c r="H192" s="260">
        <v>527.01666666666677</v>
      </c>
      <c r="I192" s="260">
        <v>531.93333333333351</v>
      </c>
      <c r="J192" s="260">
        <v>535.86666666666679</v>
      </c>
      <c r="K192" s="259">
        <v>528</v>
      </c>
      <c r="L192" s="259">
        <v>519.15</v>
      </c>
      <c r="M192" s="259">
        <v>7.79392</v>
      </c>
      <c r="N192" s="1"/>
      <c r="O192" s="1"/>
    </row>
    <row r="193" spans="1:15" ht="12.75" customHeight="1">
      <c r="A193" s="30">
        <v>183</v>
      </c>
      <c r="B193" s="269" t="s">
        <v>366</v>
      </c>
      <c r="C193" s="259">
        <v>697.35</v>
      </c>
      <c r="D193" s="260">
        <v>701.13333333333333</v>
      </c>
      <c r="E193" s="260">
        <v>691.2166666666667</v>
      </c>
      <c r="F193" s="260">
        <v>685.08333333333337</v>
      </c>
      <c r="G193" s="260">
        <v>675.16666666666674</v>
      </c>
      <c r="H193" s="260">
        <v>707.26666666666665</v>
      </c>
      <c r="I193" s="260">
        <v>717.18333333333339</v>
      </c>
      <c r="J193" s="260">
        <v>723.31666666666661</v>
      </c>
      <c r="K193" s="259">
        <v>711.05</v>
      </c>
      <c r="L193" s="259">
        <v>695</v>
      </c>
      <c r="M193" s="259">
        <v>7.51525</v>
      </c>
      <c r="N193" s="1"/>
      <c r="O193" s="1"/>
    </row>
    <row r="194" spans="1:15" ht="12.75" customHeight="1">
      <c r="A194" s="30">
        <v>184</v>
      </c>
      <c r="B194" s="269" t="s">
        <v>367</v>
      </c>
      <c r="C194" s="259">
        <v>86.55</v>
      </c>
      <c r="D194" s="260">
        <v>87.100000000000009</v>
      </c>
      <c r="E194" s="260">
        <v>85.750000000000014</v>
      </c>
      <c r="F194" s="260">
        <v>84.95</v>
      </c>
      <c r="G194" s="260">
        <v>83.600000000000009</v>
      </c>
      <c r="H194" s="260">
        <v>87.90000000000002</v>
      </c>
      <c r="I194" s="260">
        <v>89.250000000000014</v>
      </c>
      <c r="J194" s="260">
        <v>90.050000000000026</v>
      </c>
      <c r="K194" s="259">
        <v>88.45</v>
      </c>
      <c r="L194" s="259">
        <v>86.3</v>
      </c>
      <c r="M194" s="259">
        <v>5.4906100000000002</v>
      </c>
      <c r="N194" s="1"/>
      <c r="O194" s="1"/>
    </row>
    <row r="195" spans="1:15" ht="12.75" customHeight="1">
      <c r="A195" s="30">
        <v>185</v>
      </c>
      <c r="B195" s="269" t="s">
        <v>368</v>
      </c>
      <c r="C195" s="259">
        <v>124.3</v>
      </c>
      <c r="D195" s="260">
        <v>124.28333333333332</v>
      </c>
      <c r="E195" s="260">
        <v>122.96666666666664</v>
      </c>
      <c r="F195" s="260">
        <v>121.63333333333333</v>
      </c>
      <c r="G195" s="260">
        <v>120.31666666666665</v>
      </c>
      <c r="H195" s="260">
        <v>125.61666666666663</v>
      </c>
      <c r="I195" s="260">
        <v>126.93333333333332</v>
      </c>
      <c r="J195" s="260">
        <v>128.26666666666662</v>
      </c>
      <c r="K195" s="259">
        <v>125.6</v>
      </c>
      <c r="L195" s="259">
        <v>122.95</v>
      </c>
      <c r="M195" s="259">
        <v>15.43744</v>
      </c>
      <c r="N195" s="1"/>
      <c r="O195" s="1"/>
    </row>
    <row r="196" spans="1:15" ht="12.75" customHeight="1">
      <c r="A196" s="30">
        <v>186</v>
      </c>
      <c r="B196" s="269" t="s">
        <v>259</v>
      </c>
      <c r="C196" s="259">
        <v>226</v>
      </c>
      <c r="D196" s="260">
        <v>225.76666666666665</v>
      </c>
      <c r="E196" s="260">
        <v>223.48333333333329</v>
      </c>
      <c r="F196" s="260">
        <v>220.96666666666664</v>
      </c>
      <c r="G196" s="260">
        <v>218.68333333333328</v>
      </c>
      <c r="H196" s="260">
        <v>228.2833333333333</v>
      </c>
      <c r="I196" s="260">
        <v>230.56666666666666</v>
      </c>
      <c r="J196" s="260">
        <v>233.08333333333331</v>
      </c>
      <c r="K196" s="259">
        <v>228.05</v>
      </c>
      <c r="L196" s="259">
        <v>223.25</v>
      </c>
      <c r="M196" s="259">
        <v>7.4599700000000002</v>
      </c>
      <c r="N196" s="1"/>
      <c r="O196" s="1"/>
    </row>
    <row r="197" spans="1:15" ht="12.75" customHeight="1">
      <c r="A197" s="30">
        <v>187</v>
      </c>
      <c r="B197" s="269" t="s">
        <v>370</v>
      </c>
      <c r="C197" s="259">
        <v>1048</v>
      </c>
      <c r="D197" s="260">
        <v>1052.7333333333333</v>
      </c>
      <c r="E197" s="260">
        <v>1039.2666666666667</v>
      </c>
      <c r="F197" s="260">
        <v>1030.5333333333333</v>
      </c>
      <c r="G197" s="260">
        <v>1017.0666666666666</v>
      </c>
      <c r="H197" s="260">
        <v>1061.4666666666667</v>
      </c>
      <c r="I197" s="260">
        <v>1074.9333333333334</v>
      </c>
      <c r="J197" s="260">
        <v>1083.6666666666667</v>
      </c>
      <c r="K197" s="259">
        <v>1066.2</v>
      </c>
      <c r="L197" s="259">
        <v>1044</v>
      </c>
      <c r="M197" s="259">
        <v>1.04111</v>
      </c>
      <c r="N197" s="1"/>
      <c r="O197" s="1"/>
    </row>
    <row r="198" spans="1:15" ht="12.75" customHeight="1">
      <c r="A198" s="30">
        <v>188</v>
      </c>
      <c r="B198" s="269" t="s">
        <v>113</v>
      </c>
      <c r="C198" s="259">
        <v>1045.2</v>
      </c>
      <c r="D198" s="260">
        <v>1051.3500000000001</v>
      </c>
      <c r="E198" s="260">
        <v>1036.3500000000004</v>
      </c>
      <c r="F198" s="260">
        <v>1027.5000000000002</v>
      </c>
      <c r="G198" s="260">
        <v>1012.5000000000005</v>
      </c>
      <c r="H198" s="260">
        <v>1060.2000000000003</v>
      </c>
      <c r="I198" s="260">
        <v>1075.1999999999998</v>
      </c>
      <c r="J198" s="260">
        <v>1084.0500000000002</v>
      </c>
      <c r="K198" s="259">
        <v>1066.3499999999999</v>
      </c>
      <c r="L198" s="259">
        <v>1042.5</v>
      </c>
      <c r="M198" s="259">
        <v>27.993220000000001</v>
      </c>
      <c r="N198" s="1"/>
      <c r="O198" s="1"/>
    </row>
    <row r="199" spans="1:15" ht="12.75" customHeight="1">
      <c r="A199" s="30">
        <v>189</v>
      </c>
      <c r="B199" s="269" t="s">
        <v>115</v>
      </c>
      <c r="C199" s="259">
        <v>2105.85</v>
      </c>
      <c r="D199" s="260">
        <v>2100.5499999999997</v>
      </c>
      <c r="E199" s="260">
        <v>2086.2999999999993</v>
      </c>
      <c r="F199" s="260">
        <v>2066.7499999999995</v>
      </c>
      <c r="G199" s="260">
        <v>2052.4999999999991</v>
      </c>
      <c r="H199" s="260">
        <v>2120.0999999999995</v>
      </c>
      <c r="I199" s="260">
        <v>2134.3500000000004</v>
      </c>
      <c r="J199" s="260">
        <v>2153.8999999999996</v>
      </c>
      <c r="K199" s="259">
        <v>2114.8000000000002</v>
      </c>
      <c r="L199" s="259">
        <v>2081</v>
      </c>
      <c r="M199" s="259">
        <v>1.4507699999999999</v>
      </c>
      <c r="N199" s="1"/>
      <c r="O199" s="1"/>
    </row>
    <row r="200" spans="1:15" ht="12.75" customHeight="1">
      <c r="A200" s="30">
        <v>190</v>
      </c>
      <c r="B200" s="269" t="s">
        <v>116</v>
      </c>
      <c r="C200" s="259">
        <v>1514.2</v>
      </c>
      <c r="D200" s="260">
        <v>1518.0166666666664</v>
      </c>
      <c r="E200" s="260">
        <v>1507.7833333333328</v>
      </c>
      <c r="F200" s="260">
        <v>1501.3666666666663</v>
      </c>
      <c r="G200" s="260">
        <v>1491.1333333333328</v>
      </c>
      <c r="H200" s="260">
        <v>1524.4333333333329</v>
      </c>
      <c r="I200" s="260">
        <v>1534.6666666666665</v>
      </c>
      <c r="J200" s="260">
        <v>1541.083333333333</v>
      </c>
      <c r="K200" s="259">
        <v>1528.25</v>
      </c>
      <c r="L200" s="259">
        <v>1511.6</v>
      </c>
      <c r="M200" s="259">
        <v>63.602029999999999</v>
      </c>
      <c r="N200" s="1"/>
      <c r="O200" s="1"/>
    </row>
    <row r="201" spans="1:15" ht="12.75" customHeight="1">
      <c r="A201" s="30">
        <v>191</v>
      </c>
      <c r="B201" s="269" t="s">
        <v>117</v>
      </c>
      <c r="C201" s="259">
        <v>542.25</v>
      </c>
      <c r="D201" s="260">
        <v>543.51666666666677</v>
      </c>
      <c r="E201" s="260">
        <v>538.88333333333355</v>
      </c>
      <c r="F201" s="260">
        <v>535.51666666666677</v>
      </c>
      <c r="G201" s="260">
        <v>530.88333333333355</v>
      </c>
      <c r="H201" s="260">
        <v>546.88333333333355</v>
      </c>
      <c r="I201" s="260">
        <v>551.51666666666677</v>
      </c>
      <c r="J201" s="260">
        <v>554.88333333333355</v>
      </c>
      <c r="K201" s="259">
        <v>548.15</v>
      </c>
      <c r="L201" s="259">
        <v>540.15</v>
      </c>
      <c r="M201" s="259">
        <v>14.797790000000001</v>
      </c>
      <c r="N201" s="1"/>
      <c r="O201" s="1"/>
    </row>
    <row r="202" spans="1:15" ht="12.75" customHeight="1">
      <c r="A202" s="30">
        <v>192</v>
      </c>
      <c r="B202" s="269" t="s">
        <v>371</v>
      </c>
      <c r="C202" s="259">
        <v>82.6</v>
      </c>
      <c r="D202" s="260">
        <v>83.2</v>
      </c>
      <c r="E202" s="260">
        <v>81.5</v>
      </c>
      <c r="F202" s="260">
        <v>80.399999999999991</v>
      </c>
      <c r="G202" s="260">
        <v>78.699999999999989</v>
      </c>
      <c r="H202" s="260">
        <v>84.300000000000011</v>
      </c>
      <c r="I202" s="260">
        <v>86.000000000000028</v>
      </c>
      <c r="J202" s="260">
        <v>87.100000000000023</v>
      </c>
      <c r="K202" s="259">
        <v>84.9</v>
      </c>
      <c r="L202" s="259">
        <v>82.1</v>
      </c>
      <c r="M202" s="259">
        <v>125.80423999999999</v>
      </c>
      <c r="N202" s="1"/>
      <c r="O202" s="1"/>
    </row>
    <row r="203" spans="1:15" ht="12.75" customHeight="1">
      <c r="A203" s="30">
        <v>193</v>
      </c>
      <c r="B203" s="269" t="s">
        <v>826</v>
      </c>
      <c r="C203" s="259">
        <v>671.05</v>
      </c>
      <c r="D203" s="260">
        <v>668.44999999999993</v>
      </c>
      <c r="E203" s="260">
        <v>662.89999999999986</v>
      </c>
      <c r="F203" s="260">
        <v>654.74999999999989</v>
      </c>
      <c r="G203" s="260">
        <v>649.19999999999982</v>
      </c>
      <c r="H203" s="260">
        <v>676.59999999999991</v>
      </c>
      <c r="I203" s="260">
        <v>682.14999999999986</v>
      </c>
      <c r="J203" s="260">
        <v>690.3</v>
      </c>
      <c r="K203" s="259">
        <v>674</v>
      </c>
      <c r="L203" s="259">
        <v>660.3</v>
      </c>
      <c r="M203" s="259">
        <v>0.23821000000000001</v>
      </c>
      <c r="N203" s="1"/>
      <c r="O203" s="1"/>
    </row>
    <row r="204" spans="1:15" ht="12.75" customHeight="1">
      <c r="A204" s="30">
        <v>194</v>
      </c>
      <c r="B204" s="269" t="s">
        <v>372</v>
      </c>
      <c r="C204" s="259">
        <v>984.4</v>
      </c>
      <c r="D204" s="260">
        <v>988.25</v>
      </c>
      <c r="E204" s="260">
        <v>973.55</v>
      </c>
      <c r="F204" s="260">
        <v>962.69999999999993</v>
      </c>
      <c r="G204" s="260">
        <v>947.99999999999989</v>
      </c>
      <c r="H204" s="260">
        <v>999.1</v>
      </c>
      <c r="I204" s="260">
        <v>1013.8000000000001</v>
      </c>
      <c r="J204" s="260">
        <v>1024.6500000000001</v>
      </c>
      <c r="K204" s="259">
        <v>1002.95</v>
      </c>
      <c r="L204" s="259">
        <v>977.4</v>
      </c>
      <c r="M204" s="259">
        <v>3.9934500000000002</v>
      </c>
      <c r="N204" s="1"/>
      <c r="O204" s="1"/>
    </row>
    <row r="205" spans="1:15" ht="12.75" customHeight="1">
      <c r="A205" s="30">
        <v>195</v>
      </c>
      <c r="B205" s="269" t="s">
        <v>373</v>
      </c>
      <c r="C205" s="259">
        <v>942.3</v>
      </c>
      <c r="D205" s="260">
        <v>949.58333333333337</v>
      </c>
      <c r="E205" s="260">
        <v>931.7166666666667</v>
      </c>
      <c r="F205" s="260">
        <v>921.13333333333333</v>
      </c>
      <c r="G205" s="260">
        <v>903.26666666666665</v>
      </c>
      <c r="H205" s="260">
        <v>960.16666666666674</v>
      </c>
      <c r="I205" s="260">
        <v>978.0333333333333</v>
      </c>
      <c r="J205" s="260">
        <v>988.61666666666679</v>
      </c>
      <c r="K205" s="259">
        <v>967.45</v>
      </c>
      <c r="L205" s="259">
        <v>939</v>
      </c>
      <c r="M205" s="259">
        <v>0.20448</v>
      </c>
      <c r="N205" s="1"/>
      <c r="O205" s="1"/>
    </row>
    <row r="206" spans="1:15" ht="12.75" customHeight="1">
      <c r="A206" s="30">
        <v>196</v>
      </c>
      <c r="B206" s="269" t="s">
        <v>112</v>
      </c>
      <c r="C206" s="259">
        <v>1220.2</v>
      </c>
      <c r="D206" s="260">
        <v>1222.3999999999999</v>
      </c>
      <c r="E206" s="260">
        <v>1210.7999999999997</v>
      </c>
      <c r="F206" s="260">
        <v>1201.3999999999999</v>
      </c>
      <c r="G206" s="260">
        <v>1189.7999999999997</v>
      </c>
      <c r="H206" s="260">
        <v>1231.7999999999997</v>
      </c>
      <c r="I206" s="260">
        <v>1243.3999999999996</v>
      </c>
      <c r="J206" s="260">
        <v>1252.7999999999997</v>
      </c>
      <c r="K206" s="259">
        <v>1234</v>
      </c>
      <c r="L206" s="259">
        <v>1213</v>
      </c>
      <c r="M206" s="259">
        <v>6.7706900000000001</v>
      </c>
      <c r="N206" s="1"/>
      <c r="O206" s="1"/>
    </row>
    <row r="207" spans="1:15" ht="12.75" customHeight="1">
      <c r="A207" s="30">
        <v>197</v>
      </c>
      <c r="B207" s="269" t="s">
        <v>118</v>
      </c>
      <c r="C207" s="259">
        <v>2643.95</v>
      </c>
      <c r="D207" s="260">
        <v>2643.8333333333335</v>
      </c>
      <c r="E207" s="260">
        <v>2630.4666666666672</v>
      </c>
      <c r="F207" s="260">
        <v>2616.9833333333336</v>
      </c>
      <c r="G207" s="260">
        <v>2603.6166666666672</v>
      </c>
      <c r="H207" s="260">
        <v>2657.3166666666671</v>
      </c>
      <c r="I207" s="260">
        <v>2670.6833333333329</v>
      </c>
      <c r="J207" s="260">
        <v>2684.166666666667</v>
      </c>
      <c r="K207" s="259">
        <v>2657.2</v>
      </c>
      <c r="L207" s="259">
        <v>2630.35</v>
      </c>
      <c r="M207" s="259">
        <v>5.6559799999999996</v>
      </c>
      <c r="N207" s="1"/>
      <c r="O207" s="1"/>
    </row>
    <row r="208" spans="1:15" ht="12.75" customHeight="1">
      <c r="A208" s="30">
        <v>198</v>
      </c>
      <c r="B208" s="269" t="s">
        <v>771</v>
      </c>
      <c r="C208" s="259">
        <v>339.2</v>
      </c>
      <c r="D208" s="260">
        <v>338.05</v>
      </c>
      <c r="E208" s="260">
        <v>331.35</v>
      </c>
      <c r="F208" s="260">
        <v>323.5</v>
      </c>
      <c r="G208" s="260">
        <v>316.8</v>
      </c>
      <c r="H208" s="260">
        <v>345.90000000000003</v>
      </c>
      <c r="I208" s="260">
        <v>352.59999999999997</v>
      </c>
      <c r="J208" s="260">
        <v>360.45000000000005</v>
      </c>
      <c r="K208" s="259">
        <v>344.75</v>
      </c>
      <c r="L208" s="259">
        <v>330.2</v>
      </c>
      <c r="M208" s="259">
        <v>2.6652200000000001</v>
      </c>
      <c r="N208" s="1"/>
      <c r="O208" s="1"/>
    </row>
    <row r="209" spans="1:15" ht="12.75" customHeight="1">
      <c r="A209" s="30">
        <v>199</v>
      </c>
      <c r="B209" s="269" t="s">
        <v>120</v>
      </c>
      <c r="C209" s="259">
        <v>421.3</v>
      </c>
      <c r="D209" s="260">
        <v>420.7166666666667</v>
      </c>
      <c r="E209" s="260">
        <v>414.58333333333337</v>
      </c>
      <c r="F209" s="260">
        <v>407.86666666666667</v>
      </c>
      <c r="G209" s="260">
        <v>401.73333333333335</v>
      </c>
      <c r="H209" s="260">
        <v>427.43333333333339</v>
      </c>
      <c r="I209" s="260">
        <v>433.56666666666672</v>
      </c>
      <c r="J209" s="260">
        <v>440.28333333333342</v>
      </c>
      <c r="K209" s="259">
        <v>426.85</v>
      </c>
      <c r="L209" s="259">
        <v>414</v>
      </c>
      <c r="M209" s="259">
        <v>115.5476</v>
      </c>
      <c r="N209" s="1"/>
      <c r="O209" s="1"/>
    </row>
    <row r="210" spans="1:15" ht="12.75" customHeight="1">
      <c r="A210" s="30">
        <v>200</v>
      </c>
      <c r="B210" s="269" t="s">
        <v>780</v>
      </c>
      <c r="C210" s="259">
        <v>1207.75</v>
      </c>
      <c r="D210" s="260">
        <v>1209.5333333333333</v>
      </c>
      <c r="E210" s="260">
        <v>1199.2166666666667</v>
      </c>
      <c r="F210" s="260">
        <v>1190.6833333333334</v>
      </c>
      <c r="G210" s="260">
        <v>1180.3666666666668</v>
      </c>
      <c r="H210" s="260">
        <v>1218.0666666666666</v>
      </c>
      <c r="I210" s="260">
        <v>1228.3833333333332</v>
      </c>
      <c r="J210" s="260">
        <v>1236.9166666666665</v>
      </c>
      <c r="K210" s="259">
        <v>1219.8499999999999</v>
      </c>
      <c r="L210" s="259">
        <v>1201</v>
      </c>
      <c r="M210" s="259">
        <v>0.28683999999999998</v>
      </c>
      <c r="N210" s="1"/>
      <c r="O210" s="1"/>
    </row>
    <row r="211" spans="1:15" ht="12.75" customHeight="1">
      <c r="A211" s="30">
        <v>201</v>
      </c>
      <c r="B211" s="269" t="s">
        <v>260</v>
      </c>
      <c r="C211" s="259">
        <v>2493.85</v>
      </c>
      <c r="D211" s="260">
        <v>2505.9500000000003</v>
      </c>
      <c r="E211" s="260">
        <v>2462.9000000000005</v>
      </c>
      <c r="F211" s="260">
        <v>2431.9500000000003</v>
      </c>
      <c r="G211" s="260">
        <v>2388.9000000000005</v>
      </c>
      <c r="H211" s="260">
        <v>2536.9000000000005</v>
      </c>
      <c r="I211" s="260">
        <v>2579.9500000000007</v>
      </c>
      <c r="J211" s="260">
        <v>2610.9000000000005</v>
      </c>
      <c r="K211" s="259">
        <v>2549</v>
      </c>
      <c r="L211" s="259">
        <v>2475</v>
      </c>
      <c r="M211" s="259">
        <v>6.3265799999999999</v>
      </c>
      <c r="N211" s="1"/>
      <c r="O211" s="1"/>
    </row>
    <row r="212" spans="1:15" ht="12.75" customHeight="1">
      <c r="A212" s="30">
        <v>202</v>
      </c>
      <c r="B212" s="269" t="s">
        <v>375</v>
      </c>
      <c r="C212" s="259">
        <v>105.7</v>
      </c>
      <c r="D212" s="260">
        <v>105.46666666666665</v>
      </c>
      <c r="E212" s="260">
        <v>104.43333333333331</v>
      </c>
      <c r="F212" s="260">
        <v>103.16666666666666</v>
      </c>
      <c r="G212" s="260">
        <v>102.13333333333331</v>
      </c>
      <c r="H212" s="260">
        <v>106.73333333333331</v>
      </c>
      <c r="I212" s="260">
        <v>107.76666666666664</v>
      </c>
      <c r="J212" s="260">
        <v>109.0333333333333</v>
      </c>
      <c r="K212" s="259">
        <v>106.5</v>
      </c>
      <c r="L212" s="259">
        <v>104.2</v>
      </c>
      <c r="M212" s="259">
        <v>22.71698</v>
      </c>
      <c r="N212" s="1"/>
      <c r="O212" s="1"/>
    </row>
    <row r="213" spans="1:15" ht="12.75" customHeight="1">
      <c r="A213" s="30">
        <v>203</v>
      </c>
      <c r="B213" s="269" t="s">
        <v>121</v>
      </c>
      <c r="C213" s="259">
        <v>214.7</v>
      </c>
      <c r="D213" s="260">
        <v>213.9</v>
      </c>
      <c r="E213" s="260">
        <v>212.5</v>
      </c>
      <c r="F213" s="260">
        <v>210.29999999999998</v>
      </c>
      <c r="G213" s="260">
        <v>208.89999999999998</v>
      </c>
      <c r="H213" s="260">
        <v>216.10000000000002</v>
      </c>
      <c r="I213" s="260">
        <v>217.50000000000006</v>
      </c>
      <c r="J213" s="260">
        <v>219.70000000000005</v>
      </c>
      <c r="K213" s="259">
        <v>215.3</v>
      </c>
      <c r="L213" s="259">
        <v>211.7</v>
      </c>
      <c r="M213" s="259">
        <v>16.054500000000001</v>
      </c>
      <c r="N213" s="1"/>
      <c r="O213" s="1"/>
    </row>
    <row r="214" spans="1:15" ht="12.75" customHeight="1">
      <c r="A214" s="30">
        <v>204</v>
      </c>
      <c r="B214" s="269" t="s">
        <v>122</v>
      </c>
      <c r="C214" s="259">
        <v>2518.3000000000002</v>
      </c>
      <c r="D214" s="260">
        <v>2527.9</v>
      </c>
      <c r="E214" s="260">
        <v>2491.8000000000002</v>
      </c>
      <c r="F214" s="260">
        <v>2465.3000000000002</v>
      </c>
      <c r="G214" s="260">
        <v>2429.2000000000003</v>
      </c>
      <c r="H214" s="260">
        <v>2554.4</v>
      </c>
      <c r="I214" s="260">
        <v>2590.4999999999995</v>
      </c>
      <c r="J214" s="260">
        <v>2617</v>
      </c>
      <c r="K214" s="259">
        <v>2564</v>
      </c>
      <c r="L214" s="259">
        <v>2501.4</v>
      </c>
      <c r="M214" s="259">
        <v>13.38284</v>
      </c>
      <c r="N214" s="1"/>
      <c r="O214" s="1"/>
    </row>
    <row r="215" spans="1:15" ht="12.75" customHeight="1">
      <c r="A215" s="30">
        <v>205</v>
      </c>
      <c r="B215" s="269" t="s">
        <v>261</v>
      </c>
      <c r="C215" s="259">
        <v>288.25</v>
      </c>
      <c r="D215" s="260">
        <v>288.28333333333336</v>
      </c>
      <c r="E215" s="260">
        <v>283.56666666666672</v>
      </c>
      <c r="F215" s="260">
        <v>278.88333333333338</v>
      </c>
      <c r="G215" s="260">
        <v>274.16666666666674</v>
      </c>
      <c r="H215" s="260">
        <v>292.9666666666667</v>
      </c>
      <c r="I215" s="260">
        <v>297.68333333333328</v>
      </c>
      <c r="J215" s="260">
        <v>302.36666666666667</v>
      </c>
      <c r="K215" s="259">
        <v>293</v>
      </c>
      <c r="L215" s="259">
        <v>283.60000000000002</v>
      </c>
      <c r="M215" s="259">
        <v>11.466810000000001</v>
      </c>
      <c r="N215" s="1"/>
      <c r="O215" s="1"/>
    </row>
    <row r="216" spans="1:15" ht="12.75" customHeight="1">
      <c r="A216" s="30">
        <v>206</v>
      </c>
      <c r="B216" s="269" t="s">
        <v>289</v>
      </c>
      <c r="C216" s="259">
        <v>3186.6</v>
      </c>
      <c r="D216" s="260">
        <v>3198.8666666666668</v>
      </c>
      <c r="E216" s="260">
        <v>3157.7333333333336</v>
      </c>
      <c r="F216" s="260">
        <v>3128.8666666666668</v>
      </c>
      <c r="G216" s="260">
        <v>3087.7333333333336</v>
      </c>
      <c r="H216" s="260">
        <v>3227.7333333333336</v>
      </c>
      <c r="I216" s="260">
        <v>3268.8666666666668</v>
      </c>
      <c r="J216" s="260">
        <v>3297.7333333333336</v>
      </c>
      <c r="K216" s="259">
        <v>3240</v>
      </c>
      <c r="L216" s="259">
        <v>3170</v>
      </c>
      <c r="M216" s="259">
        <v>0.16111</v>
      </c>
      <c r="N216" s="1"/>
      <c r="O216" s="1"/>
    </row>
    <row r="217" spans="1:15" ht="12.75" customHeight="1">
      <c r="A217" s="30">
        <v>207</v>
      </c>
      <c r="B217" s="269" t="s">
        <v>781</v>
      </c>
      <c r="C217" s="259">
        <v>734.9</v>
      </c>
      <c r="D217" s="260">
        <v>738</v>
      </c>
      <c r="E217" s="260">
        <v>725.9</v>
      </c>
      <c r="F217" s="260">
        <v>716.9</v>
      </c>
      <c r="G217" s="260">
        <v>704.8</v>
      </c>
      <c r="H217" s="260">
        <v>747</v>
      </c>
      <c r="I217" s="260">
        <v>759.09999999999991</v>
      </c>
      <c r="J217" s="260">
        <v>768.1</v>
      </c>
      <c r="K217" s="259">
        <v>750.1</v>
      </c>
      <c r="L217" s="259">
        <v>729</v>
      </c>
      <c r="M217" s="259">
        <v>1.51989</v>
      </c>
      <c r="N217" s="1"/>
      <c r="O217" s="1"/>
    </row>
    <row r="218" spans="1:15" ht="12.75" customHeight="1">
      <c r="A218" s="30">
        <v>208</v>
      </c>
      <c r="B218" s="269" t="s">
        <v>376</v>
      </c>
      <c r="C218" s="259">
        <v>40354.949999999997</v>
      </c>
      <c r="D218" s="260">
        <v>40474.699999999997</v>
      </c>
      <c r="E218" s="260">
        <v>39884.449999999997</v>
      </c>
      <c r="F218" s="260">
        <v>39413.949999999997</v>
      </c>
      <c r="G218" s="260">
        <v>38823.699999999997</v>
      </c>
      <c r="H218" s="260">
        <v>40945.199999999997</v>
      </c>
      <c r="I218" s="260">
        <v>41535.449999999997</v>
      </c>
      <c r="J218" s="260">
        <v>42005.95</v>
      </c>
      <c r="K218" s="259">
        <v>41064.949999999997</v>
      </c>
      <c r="L218" s="259">
        <v>40004.199999999997</v>
      </c>
      <c r="M218" s="259">
        <v>3.7659999999999999E-2</v>
      </c>
      <c r="N218" s="1"/>
      <c r="O218" s="1"/>
    </row>
    <row r="219" spans="1:15" ht="12.75" customHeight="1">
      <c r="A219" s="30">
        <v>209</v>
      </c>
      <c r="B219" s="269" t="s">
        <v>377</v>
      </c>
      <c r="C219" s="259">
        <v>36.950000000000003</v>
      </c>
      <c r="D219" s="260">
        <v>36.93333333333333</v>
      </c>
      <c r="E219" s="260">
        <v>36.466666666666661</v>
      </c>
      <c r="F219" s="260">
        <v>35.983333333333334</v>
      </c>
      <c r="G219" s="260">
        <v>35.516666666666666</v>
      </c>
      <c r="H219" s="260">
        <v>37.416666666666657</v>
      </c>
      <c r="I219" s="260">
        <v>37.883333333333326</v>
      </c>
      <c r="J219" s="260">
        <v>38.366666666666653</v>
      </c>
      <c r="K219" s="259">
        <v>37.4</v>
      </c>
      <c r="L219" s="259">
        <v>36.450000000000003</v>
      </c>
      <c r="M219" s="259">
        <v>19.269939999999998</v>
      </c>
      <c r="N219" s="1"/>
      <c r="O219" s="1"/>
    </row>
    <row r="220" spans="1:15" ht="12.75" customHeight="1">
      <c r="A220" s="30">
        <v>210</v>
      </c>
      <c r="B220" s="269" t="s">
        <v>114</v>
      </c>
      <c r="C220" s="259">
        <v>2508</v>
      </c>
      <c r="D220" s="260">
        <v>2508.2166666666667</v>
      </c>
      <c r="E220" s="260">
        <v>2493.2333333333336</v>
      </c>
      <c r="F220" s="260">
        <v>2478.4666666666667</v>
      </c>
      <c r="G220" s="260">
        <v>2463.4833333333336</v>
      </c>
      <c r="H220" s="260">
        <v>2522.9833333333336</v>
      </c>
      <c r="I220" s="260">
        <v>2537.9666666666662</v>
      </c>
      <c r="J220" s="260">
        <v>2552.7333333333336</v>
      </c>
      <c r="K220" s="259">
        <v>2523.1999999999998</v>
      </c>
      <c r="L220" s="259">
        <v>2493.4499999999998</v>
      </c>
      <c r="M220" s="259">
        <v>24.388089999999998</v>
      </c>
      <c r="N220" s="1"/>
      <c r="O220" s="1"/>
    </row>
    <row r="221" spans="1:15" ht="12.75" customHeight="1">
      <c r="A221" s="30">
        <v>211</v>
      </c>
      <c r="B221" s="269" t="s">
        <v>124</v>
      </c>
      <c r="C221" s="259">
        <v>904.7</v>
      </c>
      <c r="D221" s="260">
        <v>909.26666666666677</v>
      </c>
      <c r="E221" s="260">
        <v>897.78333333333353</v>
      </c>
      <c r="F221" s="260">
        <v>890.86666666666679</v>
      </c>
      <c r="G221" s="260">
        <v>879.38333333333355</v>
      </c>
      <c r="H221" s="260">
        <v>916.18333333333351</v>
      </c>
      <c r="I221" s="260">
        <v>927.66666666666686</v>
      </c>
      <c r="J221" s="260">
        <v>934.58333333333348</v>
      </c>
      <c r="K221" s="259">
        <v>920.75</v>
      </c>
      <c r="L221" s="259">
        <v>902.35</v>
      </c>
      <c r="M221" s="259">
        <v>76.909739999999999</v>
      </c>
      <c r="N221" s="1"/>
      <c r="O221" s="1"/>
    </row>
    <row r="222" spans="1:15" ht="12.75" customHeight="1">
      <c r="A222" s="30">
        <v>212</v>
      </c>
      <c r="B222" s="269" t="s">
        <v>125</v>
      </c>
      <c r="C222" s="259">
        <v>1167.8499999999999</v>
      </c>
      <c r="D222" s="260">
        <v>1167.9333333333334</v>
      </c>
      <c r="E222" s="260">
        <v>1158.8666666666668</v>
      </c>
      <c r="F222" s="260">
        <v>1149.8833333333334</v>
      </c>
      <c r="G222" s="260">
        <v>1140.8166666666668</v>
      </c>
      <c r="H222" s="260">
        <v>1176.9166666666667</v>
      </c>
      <c r="I222" s="260">
        <v>1185.9833333333333</v>
      </c>
      <c r="J222" s="260">
        <v>1194.9666666666667</v>
      </c>
      <c r="K222" s="259">
        <v>1177</v>
      </c>
      <c r="L222" s="259">
        <v>1158.95</v>
      </c>
      <c r="M222" s="259">
        <v>7.9902499999999996</v>
      </c>
      <c r="N222" s="1"/>
      <c r="O222" s="1"/>
    </row>
    <row r="223" spans="1:15" ht="12.75" customHeight="1">
      <c r="A223" s="30">
        <v>213</v>
      </c>
      <c r="B223" s="269" t="s">
        <v>126</v>
      </c>
      <c r="C223" s="259">
        <v>517.25</v>
      </c>
      <c r="D223" s="260">
        <v>518.70000000000005</v>
      </c>
      <c r="E223" s="260">
        <v>514.25000000000011</v>
      </c>
      <c r="F223" s="260">
        <v>511.25000000000011</v>
      </c>
      <c r="G223" s="260">
        <v>506.80000000000018</v>
      </c>
      <c r="H223" s="260">
        <v>521.70000000000005</v>
      </c>
      <c r="I223" s="260">
        <v>526.14999999999986</v>
      </c>
      <c r="J223" s="260">
        <v>529.15</v>
      </c>
      <c r="K223" s="259">
        <v>523.15</v>
      </c>
      <c r="L223" s="259">
        <v>515.70000000000005</v>
      </c>
      <c r="M223" s="259">
        <v>4.3356399999999997</v>
      </c>
      <c r="N223" s="1"/>
      <c r="O223" s="1"/>
    </row>
    <row r="224" spans="1:15" ht="12.75" customHeight="1">
      <c r="A224" s="30">
        <v>214</v>
      </c>
      <c r="B224" s="269" t="s">
        <v>262</v>
      </c>
      <c r="C224" s="259">
        <v>515.1</v>
      </c>
      <c r="D224" s="260">
        <v>514.73333333333323</v>
      </c>
      <c r="E224" s="260">
        <v>511.46666666666647</v>
      </c>
      <c r="F224" s="260">
        <v>507.83333333333326</v>
      </c>
      <c r="G224" s="260">
        <v>504.56666666666649</v>
      </c>
      <c r="H224" s="260">
        <v>518.36666666666645</v>
      </c>
      <c r="I224" s="260">
        <v>521.6333333333331</v>
      </c>
      <c r="J224" s="260">
        <v>525.26666666666642</v>
      </c>
      <c r="K224" s="259">
        <v>518</v>
      </c>
      <c r="L224" s="259">
        <v>511.1</v>
      </c>
      <c r="M224" s="259">
        <v>1.0146500000000001</v>
      </c>
      <c r="N224" s="1"/>
      <c r="O224" s="1"/>
    </row>
    <row r="225" spans="1:15" ht="12.75" customHeight="1">
      <c r="A225" s="30">
        <v>215</v>
      </c>
      <c r="B225" s="269" t="s">
        <v>379</v>
      </c>
      <c r="C225" s="259">
        <v>43.45</v>
      </c>
      <c r="D225" s="260">
        <v>43.633333333333333</v>
      </c>
      <c r="E225" s="260">
        <v>43.166666666666664</v>
      </c>
      <c r="F225" s="260">
        <v>42.883333333333333</v>
      </c>
      <c r="G225" s="260">
        <v>42.416666666666664</v>
      </c>
      <c r="H225" s="260">
        <v>43.916666666666664</v>
      </c>
      <c r="I225" s="260">
        <v>44.383333333333333</v>
      </c>
      <c r="J225" s="260">
        <v>44.666666666666664</v>
      </c>
      <c r="K225" s="259">
        <v>44.1</v>
      </c>
      <c r="L225" s="259">
        <v>43.35</v>
      </c>
      <c r="M225" s="259">
        <v>40.019370000000002</v>
      </c>
      <c r="N225" s="1"/>
      <c r="O225" s="1"/>
    </row>
    <row r="226" spans="1:15" ht="12.75" customHeight="1">
      <c r="A226" s="30">
        <v>216</v>
      </c>
      <c r="B226" s="269" t="s">
        <v>128</v>
      </c>
      <c r="C226" s="259">
        <v>55.35</v>
      </c>
      <c r="D226" s="260">
        <v>55.550000000000004</v>
      </c>
      <c r="E226" s="260">
        <v>54.900000000000006</v>
      </c>
      <c r="F226" s="260">
        <v>54.45</v>
      </c>
      <c r="G226" s="260">
        <v>53.800000000000004</v>
      </c>
      <c r="H226" s="260">
        <v>56.000000000000007</v>
      </c>
      <c r="I226" s="260">
        <v>56.65</v>
      </c>
      <c r="J226" s="260">
        <v>57.100000000000009</v>
      </c>
      <c r="K226" s="259">
        <v>56.2</v>
      </c>
      <c r="L226" s="259">
        <v>55.1</v>
      </c>
      <c r="M226" s="259">
        <v>358.60924</v>
      </c>
      <c r="N226" s="1"/>
      <c r="O226" s="1"/>
    </row>
    <row r="227" spans="1:15" ht="12.75" customHeight="1">
      <c r="A227" s="30">
        <v>217</v>
      </c>
      <c r="B227" s="269" t="s">
        <v>380</v>
      </c>
      <c r="C227" s="259">
        <v>75.75</v>
      </c>
      <c r="D227" s="260">
        <v>76.016666666666666</v>
      </c>
      <c r="E227" s="260">
        <v>75.033333333333331</v>
      </c>
      <c r="F227" s="260">
        <v>74.316666666666663</v>
      </c>
      <c r="G227" s="260">
        <v>73.333333333333329</v>
      </c>
      <c r="H227" s="260">
        <v>76.733333333333334</v>
      </c>
      <c r="I227" s="260">
        <v>77.716666666666654</v>
      </c>
      <c r="J227" s="260">
        <v>78.433333333333337</v>
      </c>
      <c r="K227" s="259">
        <v>77</v>
      </c>
      <c r="L227" s="259">
        <v>75.3</v>
      </c>
      <c r="M227" s="259">
        <v>39.491979999999998</v>
      </c>
      <c r="N227" s="1"/>
      <c r="O227" s="1"/>
    </row>
    <row r="228" spans="1:15" ht="12.75" customHeight="1">
      <c r="A228" s="30">
        <v>218</v>
      </c>
      <c r="B228" s="269" t="s">
        <v>381</v>
      </c>
      <c r="C228" s="259">
        <v>924.05</v>
      </c>
      <c r="D228" s="260">
        <v>930.68333333333339</v>
      </c>
      <c r="E228" s="260">
        <v>910.36666666666679</v>
      </c>
      <c r="F228" s="260">
        <v>896.68333333333339</v>
      </c>
      <c r="G228" s="260">
        <v>876.36666666666679</v>
      </c>
      <c r="H228" s="260">
        <v>944.36666666666679</v>
      </c>
      <c r="I228" s="260">
        <v>964.68333333333339</v>
      </c>
      <c r="J228" s="260">
        <v>978.36666666666679</v>
      </c>
      <c r="K228" s="259">
        <v>951</v>
      </c>
      <c r="L228" s="259">
        <v>917</v>
      </c>
      <c r="M228" s="259">
        <v>0.29419000000000001</v>
      </c>
      <c r="N228" s="1"/>
      <c r="O228" s="1"/>
    </row>
    <row r="229" spans="1:15" ht="12.75" customHeight="1">
      <c r="A229" s="30">
        <v>219</v>
      </c>
      <c r="B229" s="269" t="s">
        <v>382</v>
      </c>
      <c r="C229" s="259">
        <v>409.05</v>
      </c>
      <c r="D229" s="260">
        <v>412.26666666666665</v>
      </c>
      <c r="E229" s="260">
        <v>401.7833333333333</v>
      </c>
      <c r="F229" s="260">
        <v>394.51666666666665</v>
      </c>
      <c r="G229" s="260">
        <v>384.0333333333333</v>
      </c>
      <c r="H229" s="260">
        <v>419.5333333333333</v>
      </c>
      <c r="I229" s="260">
        <v>430.01666666666665</v>
      </c>
      <c r="J229" s="260">
        <v>437.2833333333333</v>
      </c>
      <c r="K229" s="259">
        <v>422.75</v>
      </c>
      <c r="L229" s="259">
        <v>405</v>
      </c>
      <c r="M229" s="259">
        <v>4.00441</v>
      </c>
      <c r="N229" s="1"/>
      <c r="O229" s="1"/>
    </row>
    <row r="230" spans="1:15" ht="12.75" customHeight="1">
      <c r="A230" s="30">
        <v>220</v>
      </c>
      <c r="B230" s="269" t="s">
        <v>383</v>
      </c>
      <c r="C230" s="259">
        <v>1840.4</v>
      </c>
      <c r="D230" s="260">
        <v>1836.3166666666666</v>
      </c>
      <c r="E230" s="260">
        <v>1787.6333333333332</v>
      </c>
      <c r="F230" s="260">
        <v>1734.8666666666666</v>
      </c>
      <c r="G230" s="260">
        <v>1686.1833333333332</v>
      </c>
      <c r="H230" s="260">
        <v>1889.0833333333333</v>
      </c>
      <c r="I230" s="260">
        <v>1937.7666666666667</v>
      </c>
      <c r="J230" s="260">
        <v>1990.5333333333333</v>
      </c>
      <c r="K230" s="259">
        <v>1885</v>
      </c>
      <c r="L230" s="259">
        <v>1783.55</v>
      </c>
      <c r="M230" s="259">
        <v>0.74148000000000003</v>
      </c>
      <c r="N230" s="1"/>
      <c r="O230" s="1"/>
    </row>
    <row r="231" spans="1:15" ht="12.75" customHeight="1">
      <c r="A231" s="30">
        <v>221</v>
      </c>
      <c r="B231" s="269" t="s">
        <v>384</v>
      </c>
      <c r="C231" s="259">
        <v>233.7</v>
      </c>
      <c r="D231" s="260">
        <v>235.25</v>
      </c>
      <c r="E231" s="260">
        <v>231.3</v>
      </c>
      <c r="F231" s="260">
        <v>228.9</v>
      </c>
      <c r="G231" s="260">
        <v>224.95000000000002</v>
      </c>
      <c r="H231" s="260">
        <v>237.65</v>
      </c>
      <c r="I231" s="260">
        <v>241.6</v>
      </c>
      <c r="J231" s="260">
        <v>244</v>
      </c>
      <c r="K231" s="259">
        <v>239.2</v>
      </c>
      <c r="L231" s="259">
        <v>232.85</v>
      </c>
      <c r="M231" s="259">
        <v>7.2813699999999999</v>
      </c>
      <c r="N231" s="1"/>
      <c r="O231" s="1"/>
    </row>
    <row r="232" spans="1:15" ht="12.75" customHeight="1">
      <c r="A232" s="30">
        <v>222</v>
      </c>
      <c r="B232" s="269" t="s">
        <v>137</v>
      </c>
      <c r="C232" s="259">
        <v>354.65</v>
      </c>
      <c r="D232" s="260">
        <v>353.13333333333338</v>
      </c>
      <c r="E232" s="260">
        <v>350.01666666666677</v>
      </c>
      <c r="F232" s="260">
        <v>345.38333333333338</v>
      </c>
      <c r="G232" s="260">
        <v>342.26666666666677</v>
      </c>
      <c r="H232" s="260">
        <v>357.76666666666677</v>
      </c>
      <c r="I232" s="260">
        <v>360.88333333333344</v>
      </c>
      <c r="J232" s="260">
        <v>365.51666666666677</v>
      </c>
      <c r="K232" s="259">
        <v>356.25</v>
      </c>
      <c r="L232" s="259">
        <v>348.5</v>
      </c>
      <c r="M232" s="259">
        <v>167.81506999999999</v>
      </c>
      <c r="N232" s="1"/>
      <c r="O232" s="1"/>
    </row>
    <row r="233" spans="1:15" ht="12.75" customHeight="1">
      <c r="A233" s="30">
        <v>223</v>
      </c>
      <c r="B233" s="269" t="s">
        <v>386</v>
      </c>
      <c r="C233" s="259">
        <v>114.65</v>
      </c>
      <c r="D233" s="260">
        <v>114.78333333333335</v>
      </c>
      <c r="E233" s="260">
        <v>112.86666666666669</v>
      </c>
      <c r="F233" s="260">
        <v>111.08333333333334</v>
      </c>
      <c r="G233" s="260">
        <v>109.16666666666669</v>
      </c>
      <c r="H233" s="260">
        <v>116.56666666666669</v>
      </c>
      <c r="I233" s="260">
        <v>118.48333333333335</v>
      </c>
      <c r="J233" s="260">
        <v>120.26666666666669</v>
      </c>
      <c r="K233" s="259">
        <v>116.7</v>
      </c>
      <c r="L233" s="259">
        <v>113</v>
      </c>
      <c r="M233" s="259">
        <v>19.448129999999999</v>
      </c>
      <c r="N233" s="1"/>
      <c r="O233" s="1"/>
    </row>
    <row r="234" spans="1:15" ht="12.75" customHeight="1">
      <c r="A234" s="30">
        <v>224</v>
      </c>
      <c r="B234" s="269" t="s">
        <v>387</v>
      </c>
      <c r="C234" s="259">
        <v>244.25</v>
      </c>
      <c r="D234" s="260">
        <v>247.16666666666666</v>
      </c>
      <c r="E234" s="260">
        <v>239.08333333333331</v>
      </c>
      <c r="F234" s="260">
        <v>233.91666666666666</v>
      </c>
      <c r="G234" s="260">
        <v>225.83333333333331</v>
      </c>
      <c r="H234" s="260">
        <v>252.33333333333331</v>
      </c>
      <c r="I234" s="260">
        <v>260.41666666666663</v>
      </c>
      <c r="J234" s="260">
        <v>265.58333333333331</v>
      </c>
      <c r="K234" s="259">
        <v>255.25</v>
      </c>
      <c r="L234" s="259">
        <v>242</v>
      </c>
      <c r="M234" s="259">
        <v>91.480639999999994</v>
      </c>
      <c r="N234" s="1"/>
      <c r="O234" s="1"/>
    </row>
    <row r="235" spans="1:15" ht="12.75" customHeight="1">
      <c r="A235" s="30">
        <v>225</v>
      </c>
      <c r="B235" s="269" t="s">
        <v>123</v>
      </c>
      <c r="C235" s="259">
        <v>126.55</v>
      </c>
      <c r="D235" s="260">
        <v>127.65000000000002</v>
      </c>
      <c r="E235" s="260">
        <v>125.00000000000003</v>
      </c>
      <c r="F235" s="260">
        <v>123.45</v>
      </c>
      <c r="G235" s="260">
        <v>120.80000000000001</v>
      </c>
      <c r="H235" s="260">
        <v>129.20000000000005</v>
      </c>
      <c r="I235" s="260">
        <v>131.85000000000005</v>
      </c>
      <c r="J235" s="260">
        <v>133.40000000000006</v>
      </c>
      <c r="K235" s="259">
        <v>130.30000000000001</v>
      </c>
      <c r="L235" s="259">
        <v>126.1</v>
      </c>
      <c r="M235" s="259">
        <v>75.944730000000007</v>
      </c>
      <c r="N235" s="1"/>
      <c r="O235" s="1"/>
    </row>
    <row r="236" spans="1:15" ht="12.75" customHeight="1">
      <c r="A236" s="30">
        <v>226</v>
      </c>
      <c r="B236" s="269" t="s">
        <v>388</v>
      </c>
      <c r="C236" s="259">
        <v>80.7</v>
      </c>
      <c r="D236" s="260">
        <v>80.316666666666663</v>
      </c>
      <c r="E236" s="260">
        <v>77.833333333333329</v>
      </c>
      <c r="F236" s="260">
        <v>74.966666666666669</v>
      </c>
      <c r="G236" s="260">
        <v>72.483333333333334</v>
      </c>
      <c r="H236" s="260">
        <v>83.183333333333323</v>
      </c>
      <c r="I236" s="260">
        <v>85.666666666666671</v>
      </c>
      <c r="J236" s="260">
        <v>88.533333333333317</v>
      </c>
      <c r="K236" s="259">
        <v>82.8</v>
      </c>
      <c r="L236" s="259">
        <v>77.45</v>
      </c>
      <c r="M236" s="259">
        <v>211.26356999999999</v>
      </c>
      <c r="N236" s="1"/>
      <c r="O236" s="1"/>
    </row>
    <row r="237" spans="1:15" ht="12.75" customHeight="1">
      <c r="A237" s="30">
        <v>227</v>
      </c>
      <c r="B237" s="269" t="s">
        <v>263</v>
      </c>
      <c r="C237" s="259">
        <v>4637.95</v>
      </c>
      <c r="D237" s="260">
        <v>4636.3833333333332</v>
      </c>
      <c r="E237" s="260">
        <v>4601.5666666666666</v>
      </c>
      <c r="F237" s="260">
        <v>4565.1833333333334</v>
      </c>
      <c r="G237" s="260">
        <v>4530.3666666666668</v>
      </c>
      <c r="H237" s="260">
        <v>4672.7666666666664</v>
      </c>
      <c r="I237" s="260">
        <v>4707.5833333333321</v>
      </c>
      <c r="J237" s="260">
        <v>4743.9666666666662</v>
      </c>
      <c r="K237" s="259">
        <v>4671.2</v>
      </c>
      <c r="L237" s="259">
        <v>4600</v>
      </c>
      <c r="M237" s="259">
        <v>0.48351</v>
      </c>
      <c r="N237" s="1"/>
      <c r="O237" s="1"/>
    </row>
    <row r="238" spans="1:15" ht="12.75" customHeight="1">
      <c r="A238" s="30">
        <v>228</v>
      </c>
      <c r="B238" s="269" t="s">
        <v>389</v>
      </c>
      <c r="C238" s="259">
        <v>244.65</v>
      </c>
      <c r="D238" s="260">
        <v>245.53333333333333</v>
      </c>
      <c r="E238" s="260">
        <v>240.11666666666667</v>
      </c>
      <c r="F238" s="260">
        <v>235.58333333333334</v>
      </c>
      <c r="G238" s="260">
        <v>230.16666666666669</v>
      </c>
      <c r="H238" s="260">
        <v>250.06666666666666</v>
      </c>
      <c r="I238" s="260">
        <v>255.48333333333335</v>
      </c>
      <c r="J238" s="260">
        <v>260.01666666666665</v>
      </c>
      <c r="K238" s="259">
        <v>250.95</v>
      </c>
      <c r="L238" s="259">
        <v>241</v>
      </c>
      <c r="M238" s="259">
        <v>24.71659</v>
      </c>
      <c r="N238" s="1"/>
      <c r="O238" s="1"/>
    </row>
    <row r="239" spans="1:15" ht="12.75" customHeight="1">
      <c r="A239" s="30">
        <v>229</v>
      </c>
      <c r="B239" s="269" t="s">
        <v>390</v>
      </c>
      <c r="C239" s="259">
        <v>143.25</v>
      </c>
      <c r="D239" s="260">
        <v>142.70000000000002</v>
      </c>
      <c r="E239" s="260">
        <v>141.20000000000005</v>
      </c>
      <c r="F239" s="260">
        <v>139.15000000000003</v>
      </c>
      <c r="G239" s="260">
        <v>137.65000000000006</v>
      </c>
      <c r="H239" s="260">
        <v>144.75000000000003</v>
      </c>
      <c r="I239" s="260">
        <v>146.24999999999997</v>
      </c>
      <c r="J239" s="260">
        <v>148.30000000000001</v>
      </c>
      <c r="K239" s="259">
        <v>144.19999999999999</v>
      </c>
      <c r="L239" s="259">
        <v>140.65</v>
      </c>
      <c r="M239" s="259">
        <v>58.454770000000003</v>
      </c>
      <c r="N239" s="1"/>
      <c r="O239" s="1"/>
    </row>
    <row r="240" spans="1:15" ht="12.75" customHeight="1">
      <c r="A240" s="30">
        <v>230</v>
      </c>
      <c r="B240" s="269" t="s">
        <v>130</v>
      </c>
      <c r="C240" s="259">
        <v>342.4</v>
      </c>
      <c r="D240" s="260">
        <v>342.15000000000003</v>
      </c>
      <c r="E240" s="260">
        <v>339.30000000000007</v>
      </c>
      <c r="F240" s="260">
        <v>336.20000000000005</v>
      </c>
      <c r="G240" s="260">
        <v>333.35000000000008</v>
      </c>
      <c r="H240" s="260">
        <v>345.25000000000006</v>
      </c>
      <c r="I240" s="260">
        <v>348.10000000000008</v>
      </c>
      <c r="J240" s="260">
        <v>351.20000000000005</v>
      </c>
      <c r="K240" s="259">
        <v>345</v>
      </c>
      <c r="L240" s="259">
        <v>339.05</v>
      </c>
      <c r="M240" s="259">
        <v>39.341529999999999</v>
      </c>
      <c r="N240" s="1"/>
      <c r="O240" s="1"/>
    </row>
    <row r="241" spans="1:15" ht="12.75" customHeight="1">
      <c r="A241" s="30">
        <v>231</v>
      </c>
      <c r="B241" s="269" t="s">
        <v>135</v>
      </c>
      <c r="C241" s="259">
        <v>68.599999999999994</v>
      </c>
      <c r="D241" s="260">
        <v>68.666666666666657</v>
      </c>
      <c r="E241" s="260">
        <v>68.283333333333317</v>
      </c>
      <c r="F241" s="260">
        <v>67.966666666666654</v>
      </c>
      <c r="G241" s="260">
        <v>67.583333333333314</v>
      </c>
      <c r="H241" s="260">
        <v>68.98333333333332</v>
      </c>
      <c r="I241" s="260">
        <v>69.366666666666646</v>
      </c>
      <c r="J241" s="260">
        <v>69.683333333333323</v>
      </c>
      <c r="K241" s="259">
        <v>69.05</v>
      </c>
      <c r="L241" s="259">
        <v>68.349999999999994</v>
      </c>
      <c r="M241" s="259">
        <v>67.855779999999996</v>
      </c>
      <c r="N241" s="1"/>
      <c r="O241" s="1"/>
    </row>
    <row r="242" spans="1:15" ht="12.75" customHeight="1">
      <c r="A242" s="30">
        <v>232</v>
      </c>
      <c r="B242" s="269" t="s">
        <v>391</v>
      </c>
      <c r="C242" s="259">
        <v>18.75</v>
      </c>
      <c r="D242" s="260">
        <v>18.75</v>
      </c>
      <c r="E242" s="260">
        <v>18.600000000000001</v>
      </c>
      <c r="F242" s="260">
        <v>18.450000000000003</v>
      </c>
      <c r="G242" s="260">
        <v>18.300000000000004</v>
      </c>
      <c r="H242" s="260">
        <v>18.899999999999999</v>
      </c>
      <c r="I242" s="260">
        <v>19.049999999999997</v>
      </c>
      <c r="J242" s="260">
        <v>19.199999999999996</v>
      </c>
      <c r="K242" s="259">
        <v>18.899999999999999</v>
      </c>
      <c r="L242" s="259">
        <v>18.600000000000001</v>
      </c>
      <c r="M242" s="259">
        <v>22.587610000000002</v>
      </c>
      <c r="N242" s="1"/>
      <c r="O242" s="1"/>
    </row>
    <row r="243" spans="1:15" ht="12.75" customHeight="1">
      <c r="A243" s="30">
        <v>233</v>
      </c>
      <c r="B243" s="269" t="s">
        <v>136</v>
      </c>
      <c r="C243" s="259">
        <v>755.45</v>
      </c>
      <c r="D243" s="260">
        <v>751.66666666666663</v>
      </c>
      <c r="E243" s="260">
        <v>742.0333333333333</v>
      </c>
      <c r="F243" s="260">
        <v>728.61666666666667</v>
      </c>
      <c r="G243" s="260">
        <v>718.98333333333335</v>
      </c>
      <c r="H243" s="260">
        <v>765.08333333333326</v>
      </c>
      <c r="I243" s="260">
        <v>774.7166666666667</v>
      </c>
      <c r="J243" s="260">
        <v>788.13333333333321</v>
      </c>
      <c r="K243" s="259">
        <v>761.3</v>
      </c>
      <c r="L243" s="259">
        <v>738.25</v>
      </c>
      <c r="M243" s="259">
        <v>34.24051</v>
      </c>
      <c r="N243" s="1"/>
      <c r="O243" s="1"/>
    </row>
    <row r="244" spans="1:15" ht="12.75" customHeight="1">
      <c r="A244" s="30">
        <v>234</v>
      </c>
      <c r="B244" s="269" t="s">
        <v>776</v>
      </c>
      <c r="C244" s="259">
        <v>22.65</v>
      </c>
      <c r="D244" s="260">
        <v>22.633333333333336</v>
      </c>
      <c r="E244" s="260">
        <v>22.516666666666673</v>
      </c>
      <c r="F244" s="260">
        <v>22.383333333333336</v>
      </c>
      <c r="G244" s="260">
        <v>22.266666666666673</v>
      </c>
      <c r="H244" s="260">
        <v>22.766666666666673</v>
      </c>
      <c r="I244" s="260">
        <v>22.88333333333334</v>
      </c>
      <c r="J244" s="260">
        <v>23.016666666666673</v>
      </c>
      <c r="K244" s="259">
        <v>22.75</v>
      </c>
      <c r="L244" s="259">
        <v>22.5</v>
      </c>
      <c r="M244" s="259">
        <v>51.315379999999998</v>
      </c>
      <c r="N244" s="1"/>
      <c r="O244" s="1"/>
    </row>
    <row r="245" spans="1:15" ht="12.75" customHeight="1">
      <c r="A245" s="30">
        <v>235</v>
      </c>
      <c r="B245" s="269" t="s">
        <v>782</v>
      </c>
      <c r="C245" s="259">
        <v>1456.25</v>
      </c>
      <c r="D245" s="260">
        <v>1452.7166666666665</v>
      </c>
      <c r="E245" s="260">
        <v>1443.7333333333329</v>
      </c>
      <c r="F245" s="260">
        <v>1431.2166666666665</v>
      </c>
      <c r="G245" s="260">
        <v>1422.2333333333329</v>
      </c>
      <c r="H245" s="260">
        <v>1465.2333333333329</v>
      </c>
      <c r="I245" s="260">
        <v>1474.2166666666665</v>
      </c>
      <c r="J245" s="260">
        <v>1486.7333333333329</v>
      </c>
      <c r="K245" s="259">
        <v>1461.7</v>
      </c>
      <c r="L245" s="259">
        <v>1440.2</v>
      </c>
      <c r="M245" s="259">
        <v>0.54210999999999998</v>
      </c>
      <c r="N245" s="1"/>
      <c r="O245" s="1"/>
    </row>
    <row r="246" spans="1:15" ht="12.75" customHeight="1">
      <c r="A246" s="30">
        <v>236</v>
      </c>
      <c r="B246" s="269" t="s">
        <v>392</v>
      </c>
      <c r="C246" s="259">
        <v>359.2</v>
      </c>
      <c r="D246" s="260">
        <v>355.88333333333338</v>
      </c>
      <c r="E246" s="260">
        <v>350.76666666666677</v>
      </c>
      <c r="F246" s="260">
        <v>342.33333333333337</v>
      </c>
      <c r="G246" s="260">
        <v>337.21666666666675</v>
      </c>
      <c r="H246" s="260">
        <v>364.31666666666678</v>
      </c>
      <c r="I246" s="260">
        <v>369.43333333333345</v>
      </c>
      <c r="J246" s="260">
        <v>377.86666666666679</v>
      </c>
      <c r="K246" s="259">
        <v>361</v>
      </c>
      <c r="L246" s="259">
        <v>347.45</v>
      </c>
      <c r="M246" s="259">
        <v>2.1122100000000001</v>
      </c>
      <c r="N246" s="1"/>
      <c r="O246" s="1"/>
    </row>
    <row r="247" spans="1:15" ht="12.75" customHeight="1">
      <c r="A247" s="30">
        <v>237</v>
      </c>
      <c r="B247" s="269" t="s">
        <v>129</v>
      </c>
      <c r="C247" s="259">
        <v>422.05</v>
      </c>
      <c r="D247" s="260">
        <v>423.33333333333331</v>
      </c>
      <c r="E247" s="260">
        <v>418.76666666666665</v>
      </c>
      <c r="F247" s="260">
        <v>415.48333333333335</v>
      </c>
      <c r="G247" s="260">
        <v>410.91666666666669</v>
      </c>
      <c r="H247" s="260">
        <v>426.61666666666662</v>
      </c>
      <c r="I247" s="260">
        <v>431.18333333333334</v>
      </c>
      <c r="J247" s="260">
        <v>434.46666666666658</v>
      </c>
      <c r="K247" s="259">
        <v>427.9</v>
      </c>
      <c r="L247" s="259">
        <v>420.05</v>
      </c>
      <c r="M247" s="259">
        <v>8.3029399999999995</v>
      </c>
      <c r="N247" s="1"/>
      <c r="O247" s="1"/>
    </row>
    <row r="248" spans="1:15" ht="12.75" customHeight="1">
      <c r="A248" s="30">
        <v>238</v>
      </c>
      <c r="B248" s="269" t="s">
        <v>133</v>
      </c>
      <c r="C248" s="259">
        <v>185</v>
      </c>
      <c r="D248" s="260">
        <v>185.21666666666667</v>
      </c>
      <c r="E248" s="260">
        <v>183.93333333333334</v>
      </c>
      <c r="F248" s="260">
        <v>182.86666666666667</v>
      </c>
      <c r="G248" s="260">
        <v>181.58333333333334</v>
      </c>
      <c r="H248" s="260">
        <v>186.28333333333333</v>
      </c>
      <c r="I248" s="260">
        <v>187.56666666666669</v>
      </c>
      <c r="J248" s="260">
        <v>188.63333333333333</v>
      </c>
      <c r="K248" s="259">
        <v>186.5</v>
      </c>
      <c r="L248" s="259">
        <v>184.15</v>
      </c>
      <c r="M248" s="259">
        <v>23.330369999999998</v>
      </c>
      <c r="N248" s="1"/>
      <c r="O248" s="1"/>
    </row>
    <row r="249" spans="1:15" ht="12.75" customHeight="1">
      <c r="A249" s="30">
        <v>239</v>
      </c>
      <c r="B249" s="269" t="s">
        <v>132</v>
      </c>
      <c r="C249" s="259">
        <v>1138.2</v>
      </c>
      <c r="D249" s="260">
        <v>1143.6333333333334</v>
      </c>
      <c r="E249" s="260">
        <v>1129.5666666666668</v>
      </c>
      <c r="F249" s="260">
        <v>1120.9333333333334</v>
      </c>
      <c r="G249" s="260">
        <v>1106.8666666666668</v>
      </c>
      <c r="H249" s="260">
        <v>1152.2666666666669</v>
      </c>
      <c r="I249" s="260">
        <v>1166.3333333333335</v>
      </c>
      <c r="J249" s="260">
        <v>1174.9666666666669</v>
      </c>
      <c r="K249" s="259">
        <v>1157.7</v>
      </c>
      <c r="L249" s="259">
        <v>1135</v>
      </c>
      <c r="M249" s="259">
        <v>19.472829999999998</v>
      </c>
      <c r="N249" s="1"/>
      <c r="O249" s="1"/>
    </row>
    <row r="250" spans="1:15" ht="12.75" customHeight="1">
      <c r="A250" s="30">
        <v>240</v>
      </c>
      <c r="B250" s="269" t="s">
        <v>393</v>
      </c>
      <c r="C250" s="259">
        <v>18.100000000000001</v>
      </c>
      <c r="D250" s="260">
        <v>18.433333333333334</v>
      </c>
      <c r="E250" s="260">
        <v>17.616666666666667</v>
      </c>
      <c r="F250" s="260">
        <v>17.133333333333333</v>
      </c>
      <c r="G250" s="260">
        <v>16.316666666666666</v>
      </c>
      <c r="H250" s="260">
        <v>18.916666666666668</v>
      </c>
      <c r="I250" s="260">
        <v>19.733333333333338</v>
      </c>
      <c r="J250" s="260">
        <v>20.216666666666669</v>
      </c>
      <c r="K250" s="259">
        <v>19.25</v>
      </c>
      <c r="L250" s="259">
        <v>17.95</v>
      </c>
      <c r="M250" s="259">
        <v>145.41822999999999</v>
      </c>
      <c r="N250" s="1"/>
      <c r="O250" s="1"/>
    </row>
    <row r="251" spans="1:15" ht="12.75" customHeight="1">
      <c r="A251" s="30">
        <v>241</v>
      </c>
      <c r="B251" s="269" t="s">
        <v>164</v>
      </c>
      <c r="C251" s="259">
        <v>3987.75</v>
      </c>
      <c r="D251" s="260">
        <v>3996.1166666666668</v>
      </c>
      <c r="E251" s="260">
        <v>3955.6333333333337</v>
      </c>
      <c r="F251" s="260">
        <v>3923.5166666666669</v>
      </c>
      <c r="G251" s="260">
        <v>3883.0333333333338</v>
      </c>
      <c r="H251" s="260">
        <v>4028.2333333333336</v>
      </c>
      <c r="I251" s="260">
        <v>4068.7166666666672</v>
      </c>
      <c r="J251" s="260">
        <v>4100.8333333333339</v>
      </c>
      <c r="K251" s="259">
        <v>4036.6</v>
      </c>
      <c r="L251" s="259">
        <v>3964</v>
      </c>
      <c r="M251" s="259">
        <v>1.96563</v>
      </c>
      <c r="N251" s="1"/>
      <c r="O251" s="1"/>
    </row>
    <row r="252" spans="1:15" ht="12.75" customHeight="1">
      <c r="A252" s="30">
        <v>242</v>
      </c>
      <c r="B252" s="269" t="s">
        <v>134</v>
      </c>
      <c r="C252" s="259">
        <v>1553.3</v>
      </c>
      <c r="D252" s="260">
        <v>1557.0166666666667</v>
      </c>
      <c r="E252" s="260">
        <v>1541.2833333333333</v>
      </c>
      <c r="F252" s="260">
        <v>1529.2666666666667</v>
      </c>
      <c r="G252" s="260">
        <v>1513.5333333333333</v>
      </c>
      <c r="H252" s="260">
        <v>1569.0333333333333</v>
      </c>
      <c r="I252" s="260">
        <v>1584.7666666666664</v>
      </c>
      <c r="J252" s="260">
        <v>1596.7833333333333</v>
      </c>
      <c r="K252" s="259">
        <v>1572.75</v>
      </c>
      <c r="L252" s="259">
        <v>1545</v>
      </c>
      <c r="M252" s="259">
        <v>29.389060000000001</v>
      </c>
      <c r="N252" s="1"/>
      <c r="O252" s="1"/>
    </row>
    <row r="253" spans="1:15" ht="12.75" customHeight="1">
      <c r="A253" s="30">
        <v>243</v>
      </c>
      <c r="B253" s="269" t="s">
        <v>394</v>
      </c>
      <c r="C253" s="259">
        <v>507.7</v>
      </c>
      <c r="D253" s="260">
        <v>510.51666666666665</v>
      </c>
      <c r="E253" s="260">
        <v>502.18333333333328</v>
      </c>
      <c r="F253" s="260">
        <v>496.66666666666663</v>
      </c>
      <c r="G253" s="260">
        <v>488.33333333333326</v>
      </c>
      <c r="H253" s="260">
        <v>516.0333333333333</v>
      </c>
      <c r="I253" s="260">
        <v>524.36666666666679</v>
      </c>
      <c r="J253" s="260">
        <v>529.88333333333333</v>
      </c>
      <c r="K253" s="259">
        <v>518.85</v>
      </c>
      <c r="L253" s="259">
        <v>505</v>
      </c>
      <c r="M253" s="259">
        <v>2.9239899999999999</v>
      </c>
      <c r="N253" s="1"/>
      <c r="O253" s="1"/>
    </row>
    <row r="254" spans="1:15" ht="12.75" customHeight="1">
      <c r="A254" s="30">
        <v>244</v>
      </c>
      <c r="B254" s="269" t="s">
        <v>395</v>
      </c>
      <c r="C254" s="259">
        <v>423.8</v>
      </c>
      <c r="D254" s="260">
        <v>424.58333333333331</v>
      </c>
      <c r="E254" s="260">
        <v>420.26666666666665</v>
      </c>
      <c r="F254" s="260">
        <v>416.73333333333335</v>
      </c>
      <c r="G254" s="260">
        <v>412.41666666666669</v>
      </c>
      <c r="H254" s="260">
        <v>428.11666666666662</v>
      </c>
      <c r="I254" s="260">
        <v>432.43333333333334</v>
      </c>
      <c r="J254" s="260">
        <v>435.96666666666658</v>
      </c>
      <c r="K254" s="259">
        <v>428.9</v>
      </c>
      <c r="L254" s="259">
        <v>421.05</v>
      </c>
      <c r="M254" s="259">
        <v>9.3858099999999993</v>
      </c>
      <c r="N254" s="1"/>
      <c r="O254" s="1"/>
    </row>
    <row r="255" spans="1:15" ht="12.75" customHeight="1">
      <c r="A255" s="30">
        <v>245</v>
      </c>
      <c r="B255" s="269" t="s">
        <v>131</v>
      </c>
      <c r="C255" s="259">
        <v>1805.5</v>
      </c>
      <c r="D255" s="260">
        <v>1809.2</v>
      </c>
      <c r="E255" s="260">
        <v>1781.9</v>
      </c>
      <c r="F255" s="260">
        <v>1758.3</v>
      </c>
      <c r="G255" s="260">
        <v>1731</v>
      </c>
      <c r="H255" s="260">
        <v>1832.8000000000002</v>
      </c>
      <c r="I255" s="260">
        <v>1860.1</v>
      </c>
      <c r="J255" s="260">
        <v>1883.7000000000003</v>
      </c>
      <c r="K255" s="259">
        <v>1836.5</v>
      </c>
      <c r="L255" s="259">
        <v>1785.6</v>
      </c>
      <c r="M255" s="259">
        <v>5.0462800000000003</v>
      </c>
      <c r="N255" s="1"/>
      <c r="O255" s="1"/>
    </row>
    <row r="256" spans="1:15" ht="12.75" customHeight="1">
      <c r="A256" s="30">
        <v>246</v>
      </c>
      <c r="B256" s="269" t="s">
        <v>264</v>
      </c>
      <c r="C256" s="259">
        <v>927.15</v>
      </c>
      <c r="D256" s="260">
        <v>933.48333333333323</v>
      </c>
      <c r="E256" s="260">
        <v>915.66666666666652</v>
      </c>
      <c r="F256" s="260">
        <v>904.18333333333328</v>
      </c>
      <c r="G256" s="260">
        <v>886.36666666666656</v>
      </c>
      <c r="H256" s="260">
        <v>944.96666666666647</v>
      </c>
      <c r="I256" s="260">
        <v>962.7833333333333</v>
      </c>
      <c r="J256" s="260">
        <v>974.26666666666642</v>
      </c>
      <c r="K256" s="259">
        <v>951.3</v>
      </c>
      <c r="L256" s="259">
        <v>922</v>
      </c>
      <c r="M256" s="259">
        <v>4.5488499999999998</v>
      </c>
      <c r="N256" s="1"/>
      <c r="O256" s="1"/>
    </row>
    <row r="257" spans="1:15" ht="12.75" customHeight="1">
      <c r="A257" s="30">
        <v>247</v>
      </c>
      <c r="B257" s="269" t="s">
        <v>396</v>
      </c>
      <c r="C257" s="259">
        <v>1984.05</v>
      </c>
      <c r="D257" s="260">
        <v>1993.0166666666667</v>
      </c>
      <c r="E257" s="260">
        <v>1961.0333333333333</v>
      </c>
      <c r="F257" s="260">
        <v>1938.0166666666667</v>
      </c>
      <c r="G257" s="260">
        <v>1906.0333333333333</v>
      </c>
      <c r="H257" s="260">
        <v>2016.0333333333333</v>
      </c>
      <c r="I257" s="260">
        <v>2048.0166666666664</v>
      </c>
      <c r="J257" s="260">
        <v>2071.0333333333333</v>
      </c>
      <c r="K257" s="259">
        <v>2025</v>
      </c>
      <c r="L257" s="259">
        <v>1970</v>
      </c>
      <c r="M257" s="259">
        <v>0.51841999999999999</v>
      </c>
      <c r="N257" s="1"/>
      <c r="O257" s="1"/>
    </row>
    <row r="258" spans="1:15" ht="12.75" customHeight="1">
      <c r="A258" s="30">
        <v>248</v>
      </c>
      <c r="B258" s="269" t="s">
        <v>397</v>
      </c>
      <c r="C258" s="259">
        <v>2838.5</v>
      </c>
      <c r="D258" s="260">
        <v>2832.65</v>
      </c>
      <c r="E258" s="260">
        <v>2793.3</v>
      </c>
      <c r="F258" s="260">
        <v>2748.1</v>
      </c>
      <c r="G258" s="260">
        <v>2708.75</v>
      </c>
      <c r="H258" s="260">
        <v>2877.8500000000004</v>
      </c>
      <c r="I258" s="260">
        <v>2917.2</v>
      </c>
      <c r="J258" s="260">
        <v>2962.4000000000005</v>
      </c>
      <c r="K258" s="259">
        <v>2872</v>
      </c>
      <c r="L258" s="259">
        <v>2787.45</v>
      </c>
      <c r="M258" s="259">
        <v>3.2798400000000001</v>
      </c>
      <c r="N258" s="1"/>
      <c r="O258" s="1"/>
    </row>
    <row r="259" spans="1:15" ht="12.75" customHeight="1">
      <c r="A259" s="30">
        <v>249</v>
      </c>
      <c r="B259" s="269" t="s">
        <v>880</v>
      </c>
      <c r="C259" s="259">
        <v>410.3</v>
      </c>
      <c r="D259" s="260">
        <v>411.2</v>
      </c>
      <c r="E259" s="260">
        <v>407.4</v>
      </c>
      <c r="F259" s="260">
        <v>404.5</v>
      </c>
      <c r="G259" s="260">
        <v>400.7</v>
      </c>
      <c r="H259" s="260">
        <v>414.09999999999997</v>
      </c>
      <c r="I259" s="260">
        <v>417.90000000000003</v>
      </c>
      <c r="J259" s="260">
        <v>420.79999999999995</v>
      </c>
      <c r="K259" s="259">
        <v>415</v>
      </c>
      <c r="L259" s="259">
        <v>408.3</v>
      </c>
      <c r="M259" s="259">
        <v>0.42873</v>
      </c>
      <c r="N259" s="1"/>
      <c r="O259" s="1"/>
    </row>
    <row r="260" spans="1:15" ht="12.75" customHeight="1">
      <c r="A260" s="30">
        <v>250</v>
      </c>
      <c r="B260" s="269" t="s">
        <v>398</v>
      </c>
      <c r="C260" s="259">
        <v>580.1</v>
      </c>
      <c r="D260" s="260">
        <v>585.5333333333333</v>
      </c>
      <c r="E260" s="260">
        <v>569.81666666666661</v>
      </c>
      <c r="F260" s="260">
        <v>559.5333333333333</v>
      </c>
      <c r="G260" s="260">
        <v>543.81666666666661</v>
      </c>
      <c r="H260" s="260">
        <v>595.81666666666661</v>
      </c>
      <c r="I260" s="260">
        <v>611.5333333333333</v>
      </c>
      <c r="J260" s="260">
        <v>621.81666666666661</v>
      </c>
      <c r="K260" s="259">
        <v>601.25</v>
      </c>
      <c r="L260" s="259">
        <v>575.25</v>
      </c>
      <c r="M260" s="259">
        <v>5.5416699999999999</v>
      </c>
      <c r="N260" s="1"/>
      <c r="O260" s="1"/>
    </row>
    <row r="261" spans="1:15" ht="12.75" customHeight="1">
      <c r="A261" s="30">
        <v>251</v>
      </c>
      <c r="B261" s="269" t="s">
        <v>399</v>
      </c>
      <c r="C261" s="259">
        <v>410.7</v>
      </c>
      <c r="D261" s="260">
        <v>411.59999999999997</v>
      </c>
      <c r="E261" s="260">
        <v>401.59999999999991</v>
      </c>
      <c r="F261" s="260">
        <v>392.49999999999994</v>
      </c>
      <c r="G261" s="260">
        <v>382.49999999999989</v>
      </c>
      <c r="H261" s="260">
        <v>420.69999999999993</v>
      </c>
      <c r="I261" s="260">
        <v>430.70000000000005</v>
      </c>
      <c r="J261" s="260">
        <v>439.79999999999995</v>
      </c>
      <c r="K261" s="259">
        <v>421.6</v>
      </c>
      <c r="L261" s="259">
        <v>402.5</v>
      </c>
      <c r="M261" s="259">
        <v>14.623530000000001</v>
      </c>
      <c r="N261" s="1"/>
      <c r="O261" s="1"/>
    </row>
    <row r="262" spans="1:15" ht="12.75" customHeight="1">
      <c r="A262" s="30">
        <v>252</v>
      </c>
      <c r="B262" s="269" t="s">
        <v>400</v>
      </c>
      <c r="C262" s="259">
        <v>68.400000000000006</v>
      </c>
      <c r="D262" s="260">
        <v>68.783333333333331</v>
      </c>
      <c r="E262" s="260">
        <v>67.766666666666666</v>
      </c>
      <c r="F262" s="260">
        <v>67.13333333333334</v>
      </c>
      <c r="G262" s="260">
        <v>66.116666666666674</v>
      </c>
      <c r="H262" s="260">
        <v>69.416666666666657</v>
      </c>
      <c r="I262" s="260">
        <v>70.433333333333309</v>
      </c>
      <c r="J262" s="260">
        <v>71.066666666666649</v>
      </c>
      <c r="K262" s="259">
        <v>69.8</v>
      </c>
      <c r="L262" s="259">
        <v>68.150000000000006</v>
      </c>
      <c r="M262" s="259">
        <v>3.8329200000000001</v>
      </c>
      <c r="N262" s="1"/>
      <c r="O262" s="1"/>
    </row>
    <row r="263" spans="1:15" ht="12.75" customHeight="1">
      <c r="A263" s="30">
        <v>253</v>
      </c>
      <c r="B263" s="269" t="s">
        <v>265</v>
      </c>
      <c r="C263" s="259">
        <v>337.75</v>
      </c>
      <c r="D263" s="260">
        <v>340.90000000000003</v>
      </c>
      <c r="E263" s="260">
        <v>331.80000000000007</v>
      </c>
      <c r="F263" s="260">
        <v>325.85000000000002</v>
      </c>
      <c r="G263" s="260">
        <v>316.75000000000006</v>
      </c>
      <c r="H263" s="260">
        <v>346.85000000000008</v>
      </c>
      <c r="I263" s="260">
        <v>355.9500000000001</v>
      </c>
      <c r="J263" s="260">
        <v>361.90000000000009</v>
      </c>
      <c r="K263" s="259">
        <v>350</v>
      </c>
      <c r="L263" s="259">
        <v>334.95</v>
      </c>
      <c r="M263" s="259">
        <v>12.355320000000001</v>
      </c>
      <c r="N263" s="1"/>
      <c r="O263" s="1"/>
    </row>
    <row r="264" spans="1:15" ht="12.75" customHeight="1">
      <c r="A264" s="30">
        <v>254</v>
      </c>
      <c r="B264" s="269" t="s">
        <v>139</v>
      </c>
      <c r="C264" s="259">
        <v>684.2</v>
      </c>
      <c r="D264" s="260">
        <v>686.81666666666661</v>
      </c>
      <c r="E264" s="260">
        <v>679.68333333333317</v>
      </c>
      <c r="F264" s="260">
        <v>675.16666666666652</v>
      </c>
      <c r="G264" s="260">
        <v>668.03333333333308</v>
      </c>
      <c r="H264" s="260">
        <v>691.33333333333326</v>
      </c>
      <c r="I264" s="260">
        <v>698.4666666666667</v>
      </c>
      <c r="J264" s="260">
        <v>702.98333333333335</v>
      </c>
      <c r="K264" s="259">
        <v>693.95</v>
      </c>
      <c r="L264" s="259">
        <v>682.3</v>
      </c>
      <c r="M264" s="259">
        <v>19.129079999999998</v>
      </c>
      <c r="N264" s="1"/>
      <c r="O264" s="1"/>
    </row>
    <row r="265" spans="1:15" ht="12.75" customHeight="1">
      <c r="A265" s="30">
        <v>255</v>
      </c>
      <c r="B265" s="269" t="s">
        <v>401</v>
      </c>
      <c r="C265" s="259">
        <v>112.45</v>
      </c>
      <c r="D265" s="260">
        <v>112.56666666666668</v>
      </c>
      <c r="E265" s="260">
        <v>110.48333333333335</v>
      </c>
      <c r="F265" s="260">
        <v>108.51666666666667</v>
      </c>
      <c r="G265" s="260">
        <v>106.43333333333334</v>
      </c>
      <c r="H265" s="260">
        <v>114.53333333333336</v>
      </c>
      <c r="I265" s="260">
        <v>116.6166666666667</v>
      </c>
      <c r="J265" s="260">
        <v>118.58333333333337</v>
      </c>
      <c r="K265" s="259">
        <v>114.65</v>
      </c>
      <c r="L265" s="259">
        <v>110.6</v>
      </c>
      <c r="M265" s="259">
        <v>13.433579999999999</v>
      </c>
      <c r="N265" s="1"/>
      <c r="O265" s="1"/>
    </row>
    <row r="266" spans="1:15" ht="12.75" customHeight="1">
      <c r="A266" s="30">
        <v>256</v>
      </c>
      <c r="B266" s="269" t="s">
        <v>402</v>
      </c>
      <c r="C266" s="259">
        <v>147</v>
      </c>
      <c r="D266" s="260">
        <v>148.20000000000002</v>
      </c>
      <c r="E266" s="260">
        <v>144.45000000000005</v>
      </c>
      <c r="F266" s="260">
        <v>141.90000000000003</v>
      </c>
      <c r="G266" s="260">
        <v>138.15000000000006</v>
      </c>
      <c r="H266" s="260">
        <v>150.75000000000003</v>
      </c>
      <c r="I266" s="260">
        <v>154.49999999999997</v>
      </c>
      <c r="J266" s="260">
        <v>157.05000000000001</v>
      </c>
      <c r="K266" s="259">
        <v>151.94999999999999</v>
      </c>
      <c r="L266" s="259">
        <v>145.65</v>
      </c>
      <c r="M266" s="259">
        <v>11.46688</v>
      </c>
      <c r="N266" s="1"/>
      <c r="O266" s="1"/>
    </row>
    <row r="267" spans="1:15" ht="12.75" customHeight="1">
      <c r="A267" s="30">
        <v>257</v>
      </c>
      <c r="B267" s="269" t="s">
        <v>138</v>
      </c>
      <c r="C267" s="259">
        <v>470.05</v>
      </c>
      <c r="D267" s="260">
        <v>470.43333333333339</v>
      </c>
      <c r="E267" s="260">
        <v>463.96666666666681</v>
      </c>
      <c r="F267" s="260">
        <v>457.88333333333344</v>
      </c>
      <c r="G267" s="260">
        <v>451.41666666666686</v>
      </c>
      <c r="H267" s="260">
        <v>476.51666666666677</v>
      </c>
      <c r="I267" s="260">
        <v>482.98333333333335</v>
      </c>
      <c r="J267" s="260">
        <v>489.06666666666672</v>
      </c>
      <c r="K267" s="259">
        <v>476.9</v>
      </c>
      <c r="L267" s="259">
        <v>464.35</v>
      </c>
      <c r="M267" s="259">
        <v>33.075470000000003</v>
      </c>
      <c r="N267" s="1"/>
      <c r="O267" s="1"/>
    </row>
    <row r="268" spans="1:15" ht="12.75" customHeight="1">
      <c r="A268" s="30">
        <v>258</v>
      </c>
      <c r="B268" s="269" t="s">
        <v>140</v>
      </c>
      <c r="C268" s="259">
        <v>615.95000000000005</v>
      </c>
      <c r="D268" s="260">
        <v>618.94999999999993</v>
      </c>
      <c r="E268" s="260">
        <v>610.09999999999991</v>
      </c>
      <c r="F268" s="260">
        <v>604.25</v>
      </c>
      <c r="G268" s="260">
        <v>595.4</v>
      </c>
      <c r="H268" s="260">
        <v>624.79999999999984</v>
      </c>
      <c r="I268" s="260">
        <v>633.65</v>
      </c>
      <c r="J268" s="260">
        <v>639.49999999999977</v>
      </c>
      <c r="K268" s="259">
        <v>627.79999999999995</v>
      </c>
      <c r="L268" s="259">
        <v>613.1</v>
      </c>
      <c r="M268" s="259">
        <v>15.9801</v>
      </c>
      <c r="N268" s="1"/>
      <c r="O268" s="1"/>
    </row>
    <row r="269" spans="1:15" ht="12.75" customHeight="1">
      <c r="A269" s="30">
        <v>259</v>
      </c>
      <c r="B269" s="269" t="s">
        <v>783</v>
      </c>
      <c r="C269" s="259">
        <v>504.9</v>
      </c>
      <c r="D269" s="260">
        <v>507.41666666666669</v>
      </c>
      <c r="E269" s="260">
        <v>499.48333333333335</v>
      </c>
      <c r="F269" s="260">
        <v>494.06666666666666</v>
      </c>
      <c r="G269" s="260">
        <v>486.13333333333333</v>
      </c>
      <c r="H269" s="260">
        <v>512.83333333333337</v>
      </c>
      <c r="I269" s="260">
        <v>520.76666666666665</v>
      </c>
      <c r="J269" s="260">
        <v>526.18333333333339</v>
      </c>
      <c r="K269" s="259">
        <v>515.35</v>
      </c>
      <c r="L269" s="259">
        <v>502</v>
      </c>
      <c r="M269" s="259">
        <v>4.1325799999999999</v>
      </c>
      <c r="N269" s="1"/>
      <c r="O269" s="1"/>
    </row>
    <row r="270" spans="1:15" ht="12.75" customHeight="1">
      <c r="A270" s="30">
        <v>260</v>
      </c>
      <c r="B270" s="269" t="s">
        <v>784</v>
      </c>
      <c r="C270" s="259">
        <v>376.7</v>
      </c>
      <c r="D270" s="260">
        <v>379.56666666666666</v>
      </c>
      <c r="E270" s="260">
        <v>367.13333333333333</v>
      </c>
      <c r="F270" s="260">
        <v>357.56666666666666</v>
      </c>
      <c r="G270" s="260">
        <v>345.13333333333333</v>
      </c>
      <c r="H270" s="260">
        <v>389.13333333333333</v>
      </c>
      <c r="I270" s="260">
        <v>401.56666666666661</v>
      </c>
      <c r="J270" s="260">
        <v>411.13333333333333</v>
      </c>
      <c r="K270" s="259">
        <v>392</v>
      </c>
      <c r="L270" s="259">
        <v>370</v>
      </c>
      <c r="M270" s="259">
        <v>3.5619700000000001</v>
      </c>
      <c r="N270" s="1"/>
      <c r="O270" s="1"/>
    </row>
    <row r="271" spans="1:15" ht="12.75" customHeight="1">
      <c r="A271" s="30">
        <v>261</v>
      </c>
      <c r="B271" s="269" t="s">
        <v>403</v>
      </c>
      <c r="C271" s="259">
        <v>639.29999999999995</v>
      </c>
      <c r="D271" s="260">
        <v>636.11666666666667</v>
      </c>
      <c r="E271" s="260">
        <v>629.23333333333335</v>
      </c>
      <c r="F271" s="260">
        <v>619.16666666666663</v>
      </c>
      <c r="G271" s="260">
        <v>612.2833333333333</v>
      </c>
      <c r="H271" s="260">
        <v>646.18333333333339</v>
      </c>
      <c r="I271" s="260">
        <v>653.06666666666683</v>
      </c>
      <c r="J271" s="260">
        <v>663.13333333333344</v>
      </c>
      <c r="K271" s="259">
        <v>643</v>
      </c>
      <c r="L271" s="259">
        <v>626.04999999999995</v>
      </c>
      <c r="M271" s="259">
        <v>4.1072899999999999</v>
      </c>
      <c r="N271" s="1"/>
      <c r="O271" s="1"/>
    </row>
    <row r="272" spans="1:15" ht="12.75" customHeight="1">
      <c r="A272" s="30">
        <v>262</v>
      </c>
      <c r="B272" s="269" t="s">
        <v>404</v>
      </c>
      <c r="C272" s="259">
        <v>199.4</v>
      </c>
      <c r="D272" s="260">
        <v>199</v>
      </c>
      <c r="E272" s="260">
        <v>196</v>
      </c>
      <c r="F272" s="260">
        <v>192.6</v>
      </c>
      <c r="G272" s="260">
        <v>189.6</v>
      </c>
      <c r="H272" s="260">
        <v>202.4</v>
      </c>
      <c r="I272" s="260">
        <v>205.4</v>
      </c>
      <c r="J272" s="260">
        <v>208.8</v>
      </c>
      <c r="K272" s="259">
        <v>202</v>
      </c>
      <c r="L272" s="259">
        <v>195.6</v>
      </c>
      <c r="M272" s="259">
        <v>2.6781199999999998</v>
      </c>
      <c r="N272" s="1"/>
      <c r="O272" s="1"/>
    </row>
    <row r="273" spans="1:15" ht="12.75" customHeight="1">
      <c r="A273" s="30">
        <v>263</v>
      </c>
      <c r="B273" s="269" t="s">
        <v>405</v>
      </c>
      <c r="C273" s="259">
        <v>547.95000000000005</v>
      </c>
      <c r="D273" s="260">
        <v>550.55000000000007</v>
      </c>
      <c r="E273" s="260">
        <v>543.15000000000009</v>
      </c>
      <c r="F273" s="260">
        <v>538.35</v>
      </c>
      <c r="G273" s="260">
        <v>530.95000000000005</v>
      </c>
      <c r="H273" s="260">
        <v>555.35000000000014</v>
      </c>
      <c r="I273" s="260">
        <v>562.75</v>
      </c>
      <c r="J273" s="260">
        <v>567.55000000000018</v>
      </c>
      <c r="K273" s="259">
        <v>557.95000000000005</v>
      </c>
      <c r="L273" s="259">
        <v>545.75</v>
      </c>
      <c r="M273" s="259">
        <v>1.43804</v>
      </c>
      <c r="N273" s="1"/>
      <c r="O273" s="1"/>
    </row>
    <row r="274" spans="1:15" ht="12.75" customHeight="1">
      <c r="A274" s="30">
        <v>264</v>
      </c>
      <c r="B274" s="269" t="s">
        <v>406</v>
      </c>
      <c r="C274" s="259">
        <v>1600.3</v>
      </c>
      <c r="D274" s="260">
        <v>1611.05</v>
      </c>
      <c r="E274" s="260">
        <v>1574.1</v>
      </c>
      <c r="F274" s="260">
        <v>1547.8999999999999</v>
      </c>
      <c r="G274" s="260">
        <v>1510.9499999999998</v>
      </c>
      <c r="H274" s="260">
        <v>1637.25</v>
      </c>
      <c r="I274" s="260">
        <v>1674.2000000000003</v>
      </c>
      <c r="J274" s="260">
        <v>1700.4</v>
      </c>
      <c r="K274" s="259">
        <v>1648</v>
      </c>
      <c r="L274" s="259">
        <v>1584.85</v>
      </c>
      <c r="M274" s="259">
        <v>4.0777700000000001</v>
      </c>
      <c r="N274" s="1"/>
      <c r="O274" s="1"/>
    </row>
    <row r="275" spans="1:15" ht="12.75" customHeight="1">
      <c r="A275" s="30">
        <v>265</v>
      </c>
      <c r="B275" s="269" t="s">
        <v>407</v>
      </c>
      <c r="C275" s="259">
        <v>233.45</v>
      </c>
      <c r="D275" s="260">
        <v>232</v>
      </c>
      <c r="E275" s="260">
        <v>228</v>
      </c>
      <c r="F275" s="260">
        <v>222.55</v>
      </c>
      <c r="G275" s="260">
        <v>218.55</v>
      </c>
      <c r="H275" s="260">
        <v>237.45</v>
      </c>
      <c r="I275" s="260">
        <v>241.45</v>
      </c>
      <c r="J275" s="260">
        <v>246.89999999999998</v>
      </c>
      <c r="K275" s="259">
        <v>236</v>
      </c>
      <c r="L275" s="259">
        <v>226.55</v>
      </c>
      <c r="M275" s="259">
        <v>1.4611700000000001</v>
      </c>
      <c r="N275" s="1"/>
      <c r="O275" s="1"/>
    </row>
    <row r="276" spans="1:15" ht="12.75" customHeight="1">
      <c r="A276" s="30">
        <v>266</v>
      </c>
      <c r="B276" s="269" t="s">
        <v>408</v>
      </c>
      <c r="C276" s="259">
        <v>708.65</v>
      </c>
      <c r="D276" s="260">
        <v>710.98333333333323</v>
      </c>
      <c r="E276" s="260">
        <v>700.91666666666652</v>
      </c>
      <c r="F276" s="260">
        <v>693.18333333333328</v>
      </c>
      <c r="G276" s="260">
        <v>683.11666666666656</v>
      </c>
      <c r="H276" s="260">
        <v>718.71666666666647</v>
      </c>
      <c r="I276" s="260">
        <v>728.7833333333333</v>
      </c>
      <c r="J276" s="260">
        <v>736.51666666666642</v>
      </c>
      <c r="K276" s="259">
        <v>721.05</v>
      </c>
      <c r="L276" s="259">
        <v>703.25</v>
      </c>
      <c r="M276" s="259">
        <v>9.98536</v>
      </c>
      <c r="N276" s="1"/>
      <c r="O276" s="1"/>
    </row>
    <row r="277" spans="1:15" ht="12.75" customHeight="1">
      <c r="A277" s="30">
        <v>267</v>
      </c>
      <c r="B277" s="269" t="s">
        <v>409</v>
      </c>
      <c r="C277" s="259">
        <v>380.15</v>
      </c>
      <c r="D277" s="260">
        <v>383.51666666666665</v>
      </c>
      <c r="E277" s="260">
        <v>373.58333333333331</v>
      </c>
      <c r="F277" s="260">
        <v>367.01666666666665</v>
      </c>
      <c r="G277" s="260">
        <v>357.08333333333331</v>
      </c>
      <c r="H277" s="260">
        <v>390.08333333333331</v>
      </c>
      <c r="I277" s="260">
        <v>400.01666666666671</v>
      </c>
      <c r="J277" s="260">
        <v>406.58333333333331</v>
      </c>
      <c r="K277" s="259">
        <v>393.45</v>
      </c>
      <c r="L277" s="259">
        <v>376.95</v>
      </c>
      <c r="M277" s="259">
        <v>6.7846299999999999</v>
      </c>
      <c r="N277" s="1"/>
      <c r="O277" s="1"/>
    </row>
    <row r="278" spans="1:15" ht="12.75" customHeight="1">
      <c r="A278" s="30">
        <v>268</v>
      </c>
      <c r="B278" s="269" t="s">
        <v>410</v>
      </c>
      <c r="C278" s="259">
        <v>1068.2</v>
      </c>
      <c r="D278" s="260">
        <v>1069.1333333333332</v>
      </c>
      <c r="E278" s="260">
        <v>1043.2666666666664</v>
      </c>
      <c r="F278" s="260">
        <v>1018.3333333333333</v>
      </c>
      <c r="G278" s="260">
        <v>992.46666666666647</v>
      </c>
      <c r="H278" s="260">
        <v>1094.0666666666664</v>
      </c>
      <c r="I278" s="260">
        <v>1119.9333333333332</v>
      </c>
      <c r="J278" s="260">
        <v>1144.8666666666663</v>
      </c>
      <c r="K278" s="259">
        <v>1095</v>
      </c>
      <c r="L278" s="259">
        <v>1044.2</v>
      </c>
      <c r="M278" s="259">
        <v>5.2632000000000003</v>
      </c>
      <c r="N278" s="1"/>
      <c r="O278" s="1"/>
    </row>
    <row r="279" spans="1:15" ht="12.75" customHeight="1">
      <c r="A279" s="30">
        <v>269</v>
      </c>
      <c r="B279" s="269" t="s">
        <v>411</v>
      </c>
      <c r="C279" s="259">
        <v>461.85</v>
      </c>
      <c r="D279" s="260">
        <v>464.91666666666669</v>
      </c>
      <c r="E279" s="260">
        <v>452.63333333333338</v>
      </c>
      <c r="F279" s="260">
        <v>443.41666666666669</v>
      </c>
      <c r="G279" s="260">
        <v>431.13333333333338</v>
      </c>
      <c r="H279" s="260">
        <v>474.13333333333338</v>
      </c>
      <c r="I279" s="260">
        <v>486.41666666666669</v>
      </c>
      <c r="J279" s="260">
        <v>495.63333333333338</v>
      </c>
      <c r="K279" s="259">
        <v>477.2</v>
      </c>
      <c r="L279" s="259">
        <v>455.7</v>
      </c>
      <c r="M279" s="259">
        <v>1.32881</v>
      </c>
      <c r="N279" s="1"/>
      <c r="O279" s="1"/>
    </row>
    <row r="280" spans="1:15" ht="12.75" customHeight="1">
      <c r="A280" s="30">
        <v>270</v>
      </c>
      <c r="B280" s="269" t="s">
        <v>785</v>
      </c>
      <c r="C280" s="259">
        <v>101.8</v>
      </c>
      <c r="D280" s="260">
        <v>102.06666666666666</v>
      </c>
      <c r="E280" s="260">
        <v>100.78333333333333</v>
      </c>
      <c r="F280" s="260">
        <v>99.766666666666666</v>
      </c>
      <c r="G280" s="260">
        <v>98.483333333333334</v>
      </c>
      <c r="H280" s="260">
        <v>103.08333333333333</v>
      </c>
      <c r="I280" s="260">
        <v>104.36666666666666</v>
      </c>
      <c r="J280" s="260">
        <v>105.38333333333333</v>
      </c>
      <c r="K280" s="259">
        <v>103.35</v>
      </c>
      <c r="L280" s="259">
        <v>101.05</v>
      </c>
      <c r="M280" s="259">
        <v>19.731580000000001</v>
      </c>
      <c r="N280" s="1"/>
      <c r="O280" s="1"/>
    </row>
    <row r="281" spans="1:15" ht="12.75" customHeight="1">
      <c r="A281" s="30">
        <v>271</v>
      </c>
      <c r="B281" s="269" t="s">
        <v>412</v>
      </c>
      <c r="C281" s="259">
        <v>467.1</v>
      </c>
      <c r="D281" s="260">
        <v>472.0333333333333</v>
      </c>
      <c r="E281" s="260">
        <v>460.06666666666661</v>
      </c>
      <c r="F281" s="260">
        <v>453.0333333333333</v>
      </c>
      <c r="G281" s="260">
        <v>441.06666666666661</v>
      </c>
      <c r="H281" s="260">
        <v>479.06666666666661</v>
      </c>
      <c r="I281" s="260">
        <v>491.0333333333333</v>
      </c>
      <c r="J281" s="260">
        <v>498.06666666666661</v>
      </c>
      <c r="K281" s="259">
        <v>484</v>
      </c>
      <c r="L281" s="259">
        <v>465</v>
      </c>
      <c r="M281" s="259">
        <v>4.5042299999999997</v>
      </c>
      <c r="N281" s="1"/>
      <c r="O281" s="1"/>
    </row>
    <row r="282" spans="1:15" ht="12.75" customHeight="1">
      <c r="A282" s="30">
        <v>272</v>
      </c>
      <c r="B282" s="269" t="s">
        <v>413</v>
      </c>
      <c r="C282" s="259">
        <v>97.7</v>
      </c>
      <c r="D282" s="260">
        <v>98.783333333333346</v>
      </c>
      <c r="E282" s="260">
        <v>95.916666666666686</v>
      </c>
      <c r="F282" s="260">
        <v>94.13333333333334</v>
      </c>
      <c r="G282" s="260">
        <v>91.26666666666668</v>
      </c>
      <c r="H282" s="260">
        <v>100.56666666666669</v>
      </c>
      <c r="I282" s="260">
        <v>103.43333333333334</v>
      </c>
      <c r="J282" s="260">
        <v>105.2166666666667</v>
      </c>
      <c r="K282" s="259">
        <v>101.65</v>
      </c>
      <c r="L282" s="259">
        <v>97</v>
      </c>
      <c r="M282" s="259">
        <v>62.361159999999998</v>
      </c>
      <c r="N282" s="1"/>
      <c r="O282" s="1"/>
    </row>
    <row r="283" spans="1:15" ht="12.75" customHeight="1">
      <c r="A283" s="30">
        <v>273</v>
      </c>
      <c r="B283" s="269" t="s">
        <v>414</v>
      </c>
      <c r="C283" s="259">
        <v>434.25</v>
      </c>
      <c r="D283" s="260">
        <v>435.93333333333334</v>
      </c>
      <c r="E283" s="260">
        <v>430.86666666666667</v>
      </c>
      <c r="F283" s="260">
        <v>427.48333333333335</v>
      </c>
      <c r="G283" s="260">
        <v>422.41666666666669</v>
      </c>
      <c r="H283" s="260">
        <v>439.31666666666666</v>
      </c>
      <c r="I283" s="260">
        <v>444.38333333333338</v>
      </c>
      <c r="J283" s="260">
        <v>447.76666666666665</v>
      </c>
      <c r="K283" s="259">
        <v>441</v>
      </c>
      <c r="L283" s="259">
        <v>432.55</v>
      </c>
      <c r="M283" s="259">
        <v>1.18713</v>
      </c>
      <c r="N283" s="1"/>
      <c r="O283" s="1"/>
    </row>
    <row r="284" spans="1:15" ht="12.75" customHeight="1">
      <c r="A284" s="30">
        <v>274</v>
      </c>
      <c r="B284" s="269" t="s">
        <v>141</v>
      </c>
      <c r="C284" s="259">
        <v>1909.95</v>
      </c>
      <c r="D284" s="260">
        <v>1909.1499999999999</v>
      </c>
      <c r="E284" s="260">
        <v>1898.2999999999997</v>
      </c>
      <c r="F284" s="260">
        <v>1886.6499999999999</v>
      </c>
      <c r="G284" s="260">
        <v>1875.7999999999997</v>
      </c>
      <c r="H284" s="260">
        <v>1920.7999999999997</v>
      </c>
      <c r="I284" s="260">
        <v>1931.6499999999996</v>
      </c>
      <c r="J284" s="260">
        <v>1943.2999999999997</v>
      </c>
      <c r="K284" s="259">
        <v>1920</v>
      </c>
      <c r="L284" s="259">
        <v>1897.5</v>
      </c>
      <c r="M284" s="259">
        <v>18.640809999999998</v>
      </c>
      <c r="N284" s="1"/>
      <c r="O284" s="1"/>
    </row>
    <row r="285" spans="1:15" ht="12.75" customHeight="1">
      <c r="A285" s="30">
        <v>275</v>
      </c>
      <c r="B285" s="269" t="s">
        <v>768</v>
      </c>
      <c r="C285" s="259">
        <v>1493.25</v>
      </c>
      <c r="D285" s="260">
        <v>1490.4666666666665</v>
      </c>
      <c r="E285" s="260">
        <v>1478.2833333333328</v>
      </c>
      <c r="F285" s="260">
        <v>1463.3166666666664</v>
      </c>
      <c r="G285" s="260">
        <v>1451.1333333333328</v>
      </c>
      <c r="H285" s="260">
        <v>1505.4333333333329</v>
      </c>
      <c r="I285" s="260">
        <v>1517.6166666666668</v>
      </c>
      <c r="J285" s="260">
        <v>1532.583333333333</v>
      </c>
      <c r="K285" s="259">
        <v>1502.65</v>
      </c>
      <c r="L285" s="259">
        <v>1475.5</v>
      </c>
      <c r="M285" s="259">
        <v>0.25535000000000002</v>
      </c>
      <c r="N285" s="1"/>
      <c r="O285" s="1"/>
    </row>
    <row r="286" spans="1:15" ht="12.75" customHeight="1">
      <c r="A286" s="30">
        <v>276</v>
      </c>
      <c r="B286" s="269" t="s">
        <v>142</v>
      </c>
      <c r="C286" s="259">
        <v>79.400000000000006</v>
      </c>
      <c r="D286" s="260">
        <v>79.933333333333323</v>
      </c>
      <c r="E286" s="260">
        <v>78.566666666666649</v>
      </c>
      <c r="F286" s="260">
        <v>77.73333333333332</v>
      </c>
      <c r="G286" s="260">
        <v>76.366666666666646</v>
      </c>
      <c r="H286" s="260">
        <v>80.766666666666652</v>
      </c>
      <c r="I286" s="260">
        <v>82.133333333333326</v>
      </c>
      <c r="J286" s="260">
        <v>82.966666666666654</v>
      </c>
      <c r="K286" s="259">
        <v>81.3</v>
      </c>
      <c r="L286" s="259">
        <v>79.099999999999994</v>
      </c>
      <c r="M286" s="259">
        <v>50.732640000000004</v>
      </c>
      <c r="N286" s="1"/>
      <c r="O286" s="1"/>
    </row>
    <row r="287" spans="1:15" ht="12.75" customHeight="1">
      <c r="A287" s="30">
        <v>277</v>
      </c>
      <c r="B287" s="269" t="s">
        <v>147</v>
      </c>
      <c r="C287" s="259">
        <v>3617.3</v>
      </c>
      <c r="D287" s="260">
        <v>3614.7666666666664</v>
      </c>
      <c r="E287" s="260">
        <v>3590.5333333333328</v>
      </c>
      <c r="F287" s="260">
        <v>3563.7666666666664</v>
      </c>
      <c r="G287" s="260">
        <v>3539.5333333333328</v>
      </c>
      <c r="H287" s="260">
        <v>3641.5333333333328</v>
      </c>
      <c r="I287" s="260">
        <v>3665.7666666666664</v>
      </c>
      <c r="J287" s="260">
        <v>3692.5333333333328</v>
      </c>
      <c r="K287" s="259">
        <v>3639</v>
      </c>
      <c r="L287" s="259">
        <v>3588</v>
      </c>
      <c r="M287" s="259">
        <v>1.5278</v>
      </c>
      <c r="N287" s="1"/>
      <c r="O287" s="1"/>
    </row>
    <row r="288" spans="1:15" ht="12.75" customHeight="1">
      <c r="A288" s="30">
        <v>278</v>
      </c>
      <c r="B288" s="269" t="s">
        <v>144</v>
      </c>
      <c r="C288" s="259">
        <v>366.65</v>
      </c>
      <c r="D288" s="260">
        <v>364</v>
      </c>
      <c r="E288" s="260">
        <v>351.3</v>
      </c>
      <c r="F288" s="260">
        <v>335.95</v>
      </c>
      <c r="G288" s="260">
        <v>323.25</v>
      </c>
      <c r="H288" s="260">
        <v>379.35</v>
      </c>
      <c r="I288" s="260">
        <v>392.05000000000007</v>
      </c>
      <c r="J288" s="260">
        <v>407.40000000000003</v>
      </c>
      <c r="K288" s="259">
        <v>376.7</v>
      </c>
      <c r="L288" s="259">
        <v>348.65</v>
      </c>
      <c r="M288" s="259">
        <v>358.06513999999999</v>
      </c>
      <c r="N288" s="1"/>
      <c r="O288" s="1"/>
    </row>
    <row r="289" spans="1:15" ht="12.75" customHeight="1">
      <c r="A289" s="30">
        <v>279</v>
      </c>
      <c r="B289" s="269" t="s">
        <v>415</v>
      </c>
      <c r="C289" s="259">
        <v>12947.4</v>
      </c>
      <c r="D289" s="260">
        <v>12956.450000000003</v>
      </c>
      <c r="E289" s="260">
        <v>12812.900000000005</v>
      </c>
      <c r="F289" s="260">
        <v>12678.400000000003</v>
      </c>
      <c r="G289" s="260">
        <v>12534.850000000006</v>
      </c>
      <c r="H289" s="260">
        <v>13090.950000000004</v>
      </c>
      <c r="I289" s="260">
        <v>13234.500000000004</v>
      </c>
      <c r="J289" s="260">
        <v>13369.000000000004</v>
      </c>
      <c r="K289" s="259">
        <v>13100</v>
      </c>
      <c r="L289" s="259">
        <v>12821.95</v>
      </c>
      <c r="M289" s="259">
        <v>7.4579999999999994E-2</v>
      </c>
      <c r="N289" s="1"/>
      <c r="O289" s="1"/>
    </row>
    <row r="290" spans="1:15" ht="12.75" customHeight="1">
      <c r="A290" s="30">
        <v>280</v>
      </c>
      <c r="B290" s="269" t="s">
        <v>146</v>
      </c>
      <c r="C290" s="259">
        <v>4859.8500000000004</v>
      </c>
      <c r="D290" s="260">
        <v>4839.45</v>
      </c>
      <c r="E290" s="260">
        <v>4810.8999999999996</v>
      </c>
      <c r="F290" s="260">
        <v>4761.95</v>
      </c>
      <c r="G290" s="260">
        <v>4733.3999999999996</v>
      </c>
      <c r="H290" s="260">
        <v>4888.3999999999996</v>
      </c>
      <c r="I290" s="260">
        <v>4916.9500000000007</v>
      </c>
      <c r="J290" s="260">
        <v>4965.8999999999996</v>
      </c>
      <c r="K290" s="259">
        <v>4868</v>
      </c>
      <c r="L290" s="259">
        <v>4790.5</v>
      </c>
      <c r="M290" s="259">
        <v>1.72526</v>
      </c>
      <c r="N290" s="1"/>
      <c r="O290" s="1"/>
    </row>
    <row r="291" spans="1:15" ht="12.75" customHeight="1">
      <c r="A291" s="30">
        <v>281</v>
      </c>
      <c r="B291" s="269" t="s">
        <v>145</v>
      </c>
      <c r="C291" s="259">
        <v>2013.3</v>
      </c>
      <c r="D291" s="260">
        <v>2018.4333333333334</v>
      </c>
      <c r="E291" s="260">
        <v>1994.8666666666668</v>
      </c>
      <c r="F291" s="260">
        <v>1976.4333333333334</v>
      </c>
      <c r="G291" s="260">
        <v>1952.8666666666668</v>
      </c>
      <c r="H291" s="260">
        <v>2036.8666666666668</v>
      </c>
      <c r="I291" s="260">
        <v>2060.4333333333334</v>
      </c>
      <c r="J291" s="260">
        <v>2078.8666666666668</v>
      </c>
      <c r="K291" s="259">
        <v>2042</v>
      </c>
      <c r="L291" s="259">
        <v>2000</v>
      </c>
      <c r="M291" s="259">
        <v>18.896509999999999</v>
      </c>
      <c r="N291" s="1"/>
      <c r="O291" s="1"/>
    </row>
    <row r="292" spans="1:15" ht="12.75" customHeight="1">
      <c r="A292" s="30">
        <v>282</v>
      </c>
      <c r="B292" s="269" t="s">
        <v>827</v>
      </c>
      <c r="C292" s="259">
        <v>396</v>
      </c>
      <c r="D292" s="260">
        <v>394.8</v>
      </c>
      <c r="E292" s="260">
        <v>387.65000000000003</v>
      </c>
      <c r="F292" s="260">
        <v>379.3</v>
      </c>
      <c r="G292" s="260">
        <v>372.15000000000003</v>
      </c>
      <c r="H292" s="260">
        <v>403.15000000000003</v>
      </c>
      <c r="I292" s="260">
        <v>410.3</v>
      </c>
      <c r="J292" s="260">
        <v>418.65000000000003</v>
      </c>
      <c r="K292" s="259">
        <v>401.95</v>
      </c>
      <c r="L292" s="259">
        <v>386.45</v>
      </c>
      <c r="M292" s="259">
        <v>4.0343799999999996</v>
      </c>
      <c r="N292" s="1"/>
      <c r="O292" s="1"/>
    </row>
    <row r="293" spans="1:15" ht="12.75" customHeight="1">
      <c r="A293" s="30">
        <v>283</v>
      </c>
      <c r="B293" s="269" t="s">
        <v>266</v>
      </c>
      <c r="C293" s="259">
        <v>477.4</v>
      </c>
      <c r="D293" s="260">
        <v>475.96666666666664</v>
      </c>
      <c r="E293" s="260">
        <v>472.23333333333329</v>
      </c>
      <c r="F293" s="260">
        <v>467.06666666666666</v>
      </c>
      <c r="G293" s="260">
        <v>463.33333333333331</v>
      </c>
      <c r="H293" s="260">
        <v>481.13333333333327</v>
      </c>
      <c r="I293" s="260">
        <v>484.86666666666662</v>
      </c>
      <c r="J293" s="260">
        <v>490.03333333333325</v>
      </c>
      <c r="K293" s="259">
        <v>479.7</v>
      </c>
      <c r="L293" s="259">
        <v>470.8</v>
      </c>
      <c r="M293" s="259">
        <v>15.01271</v>
      </c>
      <c r="N293" s="1"/>
      <c r="O293" s="1"/>
    </row>
    <row r="294" spans="1:15" ht="12.75" customHeight="1">
      <c r="A294" s="30">
        <v>284</v>
      </c>
      <c r="B294" s="269" t="s">
        <v>787</v>
      </c>
      <c r="C294" s="259">
        <v>316</v>
      </c>
      <c r="D294" s="260">
        <v>316.8</v>
      </c>
      <c r="E294" s="260">
        <v>312.95000000000005</v>
      </c>
      <c r="F294" s="260">
        <v>309.90000000000003</v>
      </c>
      <c r="G294" s="260">
        <v>306.05000000000007</v>
      </c>
      <c r="H294" s="260">
        <v>319.85000000000002</v>
      </c>
      <c r="I294" s="260">
        <v>323.70000000000005</v>
      </c>
      <c r="J294" s="260">
        <v>326.75</v>
      </c>
      <c r="K294" s="259">
        <v>320.64999999999998</v>
      </c>
      <c r="L294" s="259">
        <v>313.75</v>
      </c>
      <c r="M294" s="259">
        <v>3.55037</v>
      </c>
      <c r="N294" s="1"/>
      <c r="O294" s="1"/>
    </row>
    <row r="295" spans="1:15" ht="12.75" customHeight="1">
      <c r="A295" s="30">
        <v>285</v>
      </c>
      <c r="B295" s="269" t="s">
        <v>872</v>
      </c>
      <c r="C295" s="259">
        <v>619.4</v>
      </c>
      <c r="D295" s="260">
        <v>614.83333333333337</v>
      </c>
      <c r="E295" s="260">
        <v>607.66666666666674</v>
      </c>
      <c r="F295" s="260">
        <v>595.93333333333339</v>
      </c>
      <c r="G295" s="260">
        <v>588.76666666666677</v>
      </c>
      <c r="H295" s="260">
        <v>626.56666666666672</v>
      </c>
      <c r="I295" s="260">
        <v>633.73333333333346</v>
      </c>
      <c r="J295" s="260">
        <v>645.4666666666667</v>
      </c>
      <c r="K295" s="259">
        <v>622</v>
      </c>
      <c r="L295" s="259">
        <v>603.1</v>
      </c>
      <c r="M295" s="259">
        <v>18.367609999999999</v>
      </c>
      <c r="N295" s="1"/>
      <c r="O295" s="1"/>
    </row>
    <row r="296" spans="1:15" ht="12.75" customHeight="1">
      <c r="A296" s="30">
        <v>286</v>
      </c>
      <c r="B296" s="269" t="s">
        <v>416</v>
      </c>
      <c r="C296" s="259">
        <v>3014.25</v>
      </c>
      <c r="D296" s="260">
        <v>3007.4166666666665</v>
      </c>
      <c r="E296" s="260">
        <v>2939.833333333333</v>
      </c>
      <c r="F296" s="260">
        <v>2865.4166666666665</v>
      </c>
      <c r="G296" s="260">
        <v>2797.833333333333</v>
      </c>
      <c r="H296" s="260">
        <v>3081.833333333333</v>
      </c>
      <c r="I296" s="260">
        <v>3149.4166666666661</v>
      </c>
      <c r="J296" s="260">
        <v>3223.833333333333</v>
      </c>
      <c r="K296" s="259">
        <v>3075</v>
      </c>
      <c r="L296" s="259">
        <v>2933</v>
      </c>
      <c r="M296" s="259">
        <v>0.42</v>
      </c>
      <c r="N296" s="1"/>
      <c r="O296" s="1"/>
    </row>
    <row r="297" spans="1:15" ht="12.75" customHeight="1">
      <c r="A297" s="30">
        <v>287</v>
      </c>
      <c r="B297" s="269" t="s">
        <v>148</v>
      </c>
      <c r="C297" s="259">
        <v>707.45</v>
      </c>
      <c r="D297" s="260">
        <v>709.61666666666679</v>
      </c>
      <c r="E297" s="260">
        <v>702.53333333333353</v>
      </c>
      <c r="F297" s="260">
        <v>697.61666666666679</v>
      </c>
      <c r="G297" s="260">
        <v>690.53333333333353</v>
      </c>
      <c r="H297" s="260">
        <v>714.53333333333353</v>
      </c>
      <c r="I297" s="260">
        <v>721.61666666666679</v>
      </c>
      <c r="J297" s="260">
        <v>726.53333333333353</v>
      </c>
      <c r="K297" s="259">
        <v>716.7</v>
      </c>
      <c r="L297" s="259">
        <v>704.7</v>
      </c>
      <c r="M297" s="259">
        <v>6.6276999999999999</v>
      </c>
      <c r="N297" s="1"/>
      <c r="O297" s="1"/>
    </row>
    <row r="298" spans="1:15" ht="12.75" customHeight="1">
      <c r="A298" s="30">
        <v>288</v>
      </c>
      <c r="B298" s="269" t="s">
        <v>417</v>
      </c>
      <c r="C298" s="259">
        <v>1747.4</v>
      </c>
      <c r="D298" s="260">
        <v>1747.0166666666667</v>
      </c>
      <c r="E298" s="260">
        <v>1741.1333333333332</v>
      </c>
      <c r="F298" s="260">
        <v>1734.8666666666666</v>
      </c>
      <c r="G298" s="260">
        <v>1728.9833333333331</v>
      </c>
      <c r="H298" s="260">
        <v>1753.2833333333333</v>
      </c>
      <c r="I298" s="260">
        <v>1759.166666666667</v>
      </c>
      <c r="J298" s="260">
        <v>1765.4333333333334</v>
      </c>
      <c r="K298" s="259">
        <v>1752.9</v>
      </c>
      <c r="L298" s="259">
        <v>1740.75</v>
      </c>
      <c r="M298" s="259">
        <v>0.26639000000000002</v>
      </c>
      <c r="N298" s="1"/>
      <c r="O298" s="1"/>
    </row>
    <row r="299" spans="1:15" ht="12.75" customHeight="1">
      <c r="A299" s="30">
        <v>289</v>
      </c>
      <c r="B299" s="269" t="s">
        <v>418</v>
      </c>
      <c r="C299" s="259">
        <v>34.65</v>
      </c>
      <c r="D299" s="260">
        <v>34.666666666666664</v>
      </c>
      <c r="E299" s="260">
        <v>34.233333333333327</v>
      </c>
      <c r="F299" s="260">
        <v>33.816666666666663</v>
      </c>
      <c r="G299" s="260">
        <v>33.383333333333326</v>
      </c>
      <c r="H299" s="260">
        <v>35.083333333333329</v>
      </c>
      <c r="I299" s="260">
        <v>35.516666666666666</v>
      </c>
      <c r="J299" s="260">
        <v>35.93333333333333</v>
      </c>
      <c r="K299" s="259">
        <v>35.1</v>
      </c>
      <c r="L299" s="259">
        <v>34.25</v>
      </c>
      <c r="M299" s="259">
        <v>8.12425</v>
      </c>
      <c r="N299" s="1"/>
      <c r="O299" s="1"/>
    </row>
    <row r="300" spans="1:15" ht="12.75" customHeight="1">
      <c r="A300" s="30">
        <v>290</v>
      </c>
      <c r="B300" s="269" t="s">
        <v>419</v>
      </c>
      <c r="C300" s="259">
        <v>154.19999999999999</v>
      </c>
      <c r="D300" s="260">
        <v>154.35</v>
      </c>
      <c r="E300" s="260">
        <v>153.19999999999999</v>
      </c>
      <c r="F300" s="260">
        <v>152.19999999999999</v>
      </c>
      <c r="G300" s="260">
        <v>151.04999999999998</v>
      </c>
      <c r="H300" s="260">
        <v>155.35</v>
      </c>
      <c r="I300" s="260">
        <v>156.50000000000003</v>
      </c>
      <c r="J300" s="260">
        <v>157.5</v>
      </c>
      <c r="K300" s="259">
        <v>155.5</v>
      </c>
      <c r="L300" s="259">
        <v>153.35</v>
      </c>
      <c r="M300" s="259">
        <v>0.62843000000000004</v>
      </c>
      <c r="N300" s="1"/>
      <c r="O300" s="1"/>
    </row>
    <row r="301" spans="1:15" ht="12.75" customHeight="1">
      <c r="A301" s="30">
        <v>291</v>
      </c>
      <c r="B301" s="269" t="s">
        <v>160</v>
      </c>
      <c r="C301" s="259">
        <v>90620.800000000003</v>
      </c>
      <c r="D301" s="260">
        <v>90843.05</v>
      </c>
      <c r="E301" s="260">
        <v>90186.1</v>
      </c>
      <c r="F301" s="260">
        <v>89751.400000000009</v>
      </c>
      <c r="G301" s="260">
        <v>89094.450000000012</v>
      </c>
      <c r="H301" s="260">
        <v>91277.75</v>
      </c>
      <c r="I301" s="260">
        <v>91934.699999999983</v>
      </c>
      <c r="J301" s="260">
        <v>92369.4</v>
      </c>
      <c r="K301" s="259">
        <v>91500</v>
      </c>
      <c r="L301" s="259">
        <v>90408.35</v>
      </c>
      <c r="M301" s="259">
        <v>0.11945</v>
      </c>
      <c r="N301" s="1"/>
      <c r="O301" s="1"/>
    </row>
    <row r="302" spans="1:15" ht="12.75" customHeight="1">
      <c r="A302" s="30">
        <v>292</v>
      </c>
      <c r="B302" s="269" t="s">
        <v>828</v>
      </c>
      <c r="C302" s="259">
        <v>1631.9</v>
      </c>
      <c r="D302" s="260">
        <v>1630.3</v>
      </c>
      <c r="E302" s="260">
        <v>1615.6</v>
      </c>
      <c r="F302" s="260">
        <v>1599.3</v>
      </c>
      <c r="G302" s="260">
        <v>1584.6</v>
      </c>
      <c r="H302" s="260">
        <v>1646.6</v>
      </c>
      <c r="I302" s="260">
        <v>1661.3000000000002</v>
      </c>
      <c r="J302" s="260">
        <v>1677.6</v>
      </c>
      <c r="K302" s="259">
        <v>1645</v>
      </c>
      <c r="L302" s="259">
        <v>1614</v>
      </c>
      <c r="M302" s="259">
        <v>1.2050700000000001</v>
      </c>
      <c r="N302" s="1"/>
      <c r="O302" s="1"/>
    </row>
    <row r="303" spans="1:15" ht="12.75" customHeight="1">
      <c r="A303" s="30">
        <v>293</v>
      </c>
      <c r="B303" s="269" t="s">
        <v>786</v>
      </c>
      <c r="C303" s="259">
        <v>985.45</v>
      </c>
      <c r="D303" s="260">
        <v>991.65</v>
      </c>
      <c r="E303" s="260">
        <v>973.8</v>
      </c>
      <c r="F303" s="260">
        <v>962.15</v>
      </c>
      <c r="G303" s="260">
        <v>944.3</v>
      </c>
      <c r="H303" s="260">
        <v>1003.3</v>
      </c>
      <c r="I303" s="260">
        <v>1021.1500000000001</v>
      </c>
      <c r="J303" s="260">
        <v>1032.8</v>
      </c>
      <c r="K303" s="259">
        <v>1009.5</v>
      </c>
      <c r="L303" s="259">
        <v>980</v>
      </c>
      <c r="M303" s="259">
        <v>2.4487199999999998</v>
      </c>
      <c r="N303" s="1"/>
      <c r="O303" s="1"/>
    </row>
    <row r="304" spans="1:15" ht="12.75" customHeight="1">
      <c r="A304" s="30">
        <v>294</v>
      </c>
      <c r="B304" s="269" t="s">
        <v>157</v>
      </c>
      <c r="C304" s="259">
        <v>876.3</v>
      </c>
      <c r="D304" s="260">
        <v>873.65</v>
      </c>
      <c r="E304" s="260">
        <v>865.55</v>
      </c>
      <c r="F304" s="260">
        <v>854.8</v>
      </c>
      <c r="G304" s="260">
        <v>846.69999999999993</v>
      </c>
      <c r="H304" s="260">
        <v>884.4</v>
      </c>
      <c r="I304" s="260">
        <v>892.50000000000011</v>
      </c>
      <c r="J304" s="260">
        <v>903.25</v>
      </c>
      <c r="K304" s="259">
        <v>881.75</v>
      </c>
      <c r="L304" s="259">
        <v>862.9</v>
      </c>
      <c r="M304" s="259">
        <v>3.5226899999999999</v>
      </c>
      <c r="N304" s="1"/>
      <c r="O304" s="1"/>
    </row>
    <row r="305" spans="1:15" ht="12.75" customHeight="1">
      <c r="A305" s="30">
        <v>295</v>
      </c>
      <c r="B305" s="269" t="s">
        <v>150</v>
      </c>
      <c r="C305" s="259">
        <v>193.6</v>
      </c>
      <c r="D305" s="260">
        <v>194.65</v>
      </c>
      <c r="E305" s="260">
        <v>190.15</v>
      </c>
      <c r="F305" s="260">
        <v>186.7</v>
      </c>
      <c r="G305" s="260">
        <v>182.2</v>
      </c>
      <c r="H305" s="260">
        <v>198.10000000000002</v>
      </c>
      <c r="I305" s="260">
        <v>202.60000000000002</v>
      </c>
      <c r="J305" s="260">
        <v>206.05000000000004</v>
      </c>
      <c r="K305" s="259">
        <v>199.15</v>
      </c>
      <c r="L305" s="259">
        <v>191.2</v>
      </c>
      <c r="M305" s="259">
        <v>52.99539</v>
      </c>
      <c r="N305" s="1"/>
      <c r="O305" s="1"/>
    </row>
    <row r="306" spans="1:15" ht="12.75" customHeight="1">
      <c r="A306" s="30">
        <v>296</v>
      </c>
      <c r="B306" s="269" t="s">
        <v>149</v>
      </c>
      <c r="C306" s="259">
        <v>1352.35</v>
      </c>
      <c r="D306" s="260">
        <v>1350.6499999999999</v>
      </c>
      <c r="E306" s="260">
        <v>1340.2999999999997</v>
      </c>
      <c r="F306" s="260">
        <v>1328.2499999999998</v>
      </c>
      <c r="G306" s="260">
        <v>1317.8999999999996</v>
      </c>
      <c r="H306" s="260">
        <v>1362.6999999999998</v>
      </c>
      <c r="I306" s="260">
        <v>1373.0499999999997</v>
      </c>
      <c r="J306" s="260">
        <v>1385.1</v>
      </c>
      <c r="K306" s="259">
        <v>1361</v>
      </c>
      <c r="L306" s="259">
        <v>1338.6</v>
      </c>
      <c r="M306" s="259">
        <v>22.989170000000001</v>
      </c>
      <c r="N306" s="1"/>
      <c r="O306" s="1"/>
    </row>
    <row r="307" spans="1:15" ht="12.75" customHeight="1">
      <c r="A307" s="30">
        <v>297</v>
      </c>
      <c r="B307" s="269" t="s">
        <v>420</v>
      </c>
      <c r="C307" s="259">
        <v>301.8</v>
      </c>
      <c r="D307" s="260">
        <v>303.36666666666673</v>
      </c>
      <c r="E307" s="260">
        <v>298.88333333333344</v>
      </c>
      <c r="F307" s="260">
        <v>295.9666666666667</v>
      </c>
      <c r="G307" s="260">
        <v>291.48333333333341</v>
      </c>
      <c r="H307" s="260">
        <v>306.28333333333347</v>
      </c>
      <c r="I307" s="260">
        <v>310.76666666666671</v>
      </c>
      <c r="J307" s="260">
        <v>313.68333333333351</v>
      </c>
      <c r="K307" s="259">
        <v>307.85000000000002</v>
      </c>
      <c r="L307" s="259">
        <v>300.45</v>
      </c>
      <c r="M307" s="259">
        <v>2.59429</v>
      </c>
      <c r="N307" s="1"/>
      <c r="O307" s="1"/>
    </row>
    <row r="308" spans="1:15" ht="12.75" customHeight="1">
      <c r="A308" s="30">
        <v>298</v>
      </c>
      <c r="B308" s="269" t="s">
        <v>421</v>
      </c>
      <c r="C308" s="259">
        <v>275.10000000000002</v>
      </c>
      <c r="D308" s="260">
        <v>278.7</v>
      </c>
      <c r="E308" s="260">
        <v>268.39999999999998</v>
      </c>
      <c r="F308" s="260">
        <v>261.7</v>
      </c>
      <c r="G308" s="260">
        <v>251.39999999999998</v>
      </c>
      <c r="H308" s="260">
        <v>285.39999999999998</v>
      </c>
      <c r="I308" s="260">
        <v>295.70000000000005</v>
      </c>
      <c r="J308" s="260">
        <v>302.39999999999998</v>
      </c>
      <c r="K308" s="259">
        <v>289</v>
      </c>
      <c r="L308" s="259">
        <v>272</v>
      </c>
      <c r="M308" s="259">
        <v>8.6873900000000006</v>
      </c>
      <c r="N308" s="1"/>
      <c r="O308" s="1"/>
    </row>
    <row r="309" spans="1:15" ht="12.75" customHeight="1">
      <c r="A309" s="30">
        <v>299</v>
      </c>
      <c r="B309" s="269" t="s">
        <v>881</v>
      </c>
      <c r="C309" s="259">
        <v>404</v>
      </c>
      <c r="D309" s="260">
        <v>404.43333333333334</v>
      </c>
      <c r="E309" s="260">
        <v>400.06666666666666</v>
      </c>
      <c r="F309" s="260">
        <v>396.13333333333333</v>
      </c>
      <c r="G309" s="260">
        <v>391.76666666666665</v>
      </c>
      <c r="H309" s="260">
        <v>408.36666666666667</v>
      </c>
      <c r="I309" s="260">
        <v>412.73333333333335</v>
      </c>
      <c r="J309" s="260">
        <v>416.66666666666669</v>
      </c>
      <c r="K309" s="259">
        <v>408.8</v>
      </c>
      <c r="L309" s="259">
        <v>400.5</v>
      </c>
      <c r="M309" s="259">
        <v>0.76556999999999997</v>
      </c>
      <c r="N309" s="1"/>
      <c r="O309" s="1"/>
    </row>
    <row r="310" spans="1:15" ht="12.75" customHeight="1">
      <c r="A310" s="30">
        <v>300</v>
      </c>
      <c r="B310" s="269" t="s">
        <v>422</v>
      </c>
      <c r="C310" s="259">
        <v>544.70000000000005</v>
      </c>
      <c r="D310" s="260">
        <v>543.36666666666667</v>
      </c>
      <c r="E310" s="260">
        <v>536.7833333333333</v>
      </c>
      <c r="F310" s="260">
        <v>528.86666666666667</v>
      </c>
      <c r="G310" s="260">
        <v>522.2833333333333</v>
      </c>
      <c r="H310" s="260">
        <v>551.2833333333333</v>
      </c>
      <c r="I310" s="260">
        <v>557.86666666666656</v>
      </c>
      <c r="J310" s="260">
        <v>565.7833333333333</v>
      </c>
      <c r="K310" s="259">
        <v>549.95000000000005</v>
      </c>
      <c r="L310" s="259">
        <v>535.45000000000005</v>
      </c>
      <c r="M310" s="259">
        <v>2.2790599999999999</v>
      </c>
      <c r="N310" s="1"/>
      <c r="O310" s="1"/>
    </row>
    <row r="311" spans="1:15" ht="12.75" customHeight="1">
      <c r="A311" s="30">
        <v>301</v>
      </c>
      <c r="B311" s="269" t="s">
        <v>151</v>
      </c>
      <c r="C311" s="259">
        <v>103.7</v>
      </c>
      <c r="D311" s="260">
        <v>104.46666666666668</v>
      </c>
      <c r="E311" s="260">
        <v>102.53333333333336</v>
      </c>
      <c r="F311" s="260">
        <v>101.36666666666667</v>
      </c>
      <c r="G311" s="260">
        <v>99.433333333333351</v>
      </c>
      <c r="H311" s="260">
        <v>105.63333333333337</v>
      </c>
      <c r="I311" s="260">
        <v>107.56666666666668</v>
      </c>
      <c r="J311" s="260">
        <v>108.73333333333338</v>
      </c>
      <c r="K311" s="259">
        <v>106.4</v>
      </c>
      <c r="L311" s="259">
        <v>103.3</v>
      </c>
      <c r="M311" s="259">
        <v>21.560600000000001</v>
      </c>
      <c r="N311" s="1"/>
      <c r="O311" s="1"/>
    </row>
    <row r="312" spans="1:15" ht="12.75" customHeight="1">
      <c r="A312" s="30">
        <v>302</v>
      </c>
      <c r="B312" s="269" t="s">
        <v>423</v>
      </c>
      <c r="C312" s="259">
        <v>54.55</v>
      </c>
      <c r="D312" s="260">
        <v>54.583333333333336</v>
      </c>
      <c r="E312" s="260">
        <v>53.966666666666669</v>
      </c>
      <c r="F312" s="260">
        <v>53.383333333333333</v>
      </c>
      <c r="G312" s="260">
        <v>52.766666666666666</v>
      </c>
      <c r="H312" s="260">
        <v>55.166666666666671</v>
      </c>
      <c r="I312" s="260">
        <v>55.783333333333331</v>
      </c>
      <c r="J312" s="260">
        <v>56.366666666666674</v>
      </c>
      <c r="K312" s="259">
        <v>55.2</v>
      </c>
      <c r="L312" s="259">
        <v>54</v>
      </c>
      <c r="M312" s="259">
        <v>17.67501</v>
      </c>
      <c r="N312" s="1"/>
      <c r="O312" s="1"/>
    </row>
    <row r="313" spans="1:15" ht="12.75" customHeight="1">
      <c r="A313" s="30">
        <v>303</v>
      </c>
      <c r="B313" s="269" t="s">
        <v>152</v>
      </c>
      <c r="C313" s="259">
        <v>529.85</v>
      </c>
      <c r="D313" s="260">
        <v>529.23333333333346</v>
      </c>
      <c r="E313" s="260">
        <v>526.76666666666688</v>
      </c>
      <c r="F313" s="260">
        <v>523.68333333333339</v>
      </c>
      <c r="G313" s="260">
        <v>521.21666666666681</v>
      </c>
      <c r="H313" s="260">
        <v>532.31666666666695</v>
      </c>
      <c r="I313" s="260">
        <v>534.78333333333342</v>
      </c>
      <c r="J313" s="260">
        <v>537.86666666666702</v>
      </c>
      <c r="K313" s="259">
        <v>531.70000000000005</v>
      </c>
      <c r="L313" s="259">
        <v>526.15</v>
      </c>
      <c r="M313" s="259">
        <v>6.8085199999999997</v>
      </c>
      <c r="N313" s="1"/>
      <c r="O313" s="1"/>
    </row>
    <row r="314" spans="1:15" ht="12.75" customHeight="1">
      <c r="A314" s="30">
        <v>304</v>
      </c>
      <c r="B314" s="269" t="s">
        <v>153</v>
      </c>
      <c r="C314" s="259">
        <v>9229.4</v>
      </c>
      <c r="D314" s="260">
        <v>9298</v>
      </c>
      <c r="E314" s="260">
        <v>9141.4</v>
      </c>
      <c r="F314" s="260">
        <v>9053.4</v>
      </c>
      <c r="G314" s="260">
        <v>8896.7999999999993</v>
      </c>
      <c r="H314" s="260">
        <v>9386</v>
      </c>
      <c r="I314" s="260">
        <v>9542.5999999999985</v>
      </c>
      <c r="J314" s="260">
        <v>9630.6</v>
      </c>
      <c r="K314" s="259">
        <v>9454.6</v>
      </c>
      <c r="L314" s="259">
        <v>9210</v>
      </c>
      <c r="M314" s="259">
        <v>7.8867900000000004</v>
      </c>
      <c r="N314" s="1"/>
      <c r="O314" s="1"/>
    </row>
    <row r="315" spans="1:15" ht="12.75" customHeight="1">
      <c r="A315" s="30">
        <v>305</v>
      </c>
      <c r="B315" s="269" t="s">
        <v>788</v>
      </c>
      <c r="C315" s="259">
        <v>1676.65</v>
      </c>
      <c r="D315" s="260">
        <v>1681.2</v>
      </c>
      <c r="E315" s="260">
        <v>1665.45</v>
      </c>
      <c r="F315" s="260">
        <v>1654.25</v>
      </c>
      <c r="G315" s="260">
        <v>1638.5</v>
      </c>
      <c r="H315" s="260">
        <v>1692.4</v>
      </c>
      <c r="I315" s="260">
        <v>1708.15</v>
      </c>
      <c r="J315" s="260">
        <v>1719.3500000000001</v>
      </c>
      <c r="K315" s="259">
        <v>1696.95</v>
      </c>
      <c r="L315" s="259">
        <v>1670</v>
      </c>
      <c r="M315" s="259">
        <v>0.23094000000000001</v>
      </c>
      <c r="N315" s="1"/>
      <c r="O315" s="1"/>
    </row>
    <row r="316" spans="1:15" ht="12.75" customHeight="1">
      <c r="A316" s="30">
        <v>306</v>
      </c>
      <c r="B316" s="269" t="s">
        <v>156</v>
      </c>
      <c r="C316" s="259">
        <v>721.5</v>
      </c>
      <c r="D316" s="260">
        <v>718.68333333333339</v>
      </c>
      <c r="E316" s="260">
        <v>714.36666666666679</v>
      </c>
      <c r="F316" s="260">
        <v>707.23333333333335</v>
      </c>
      <c r="G316" s="260">
        <v>702.91666666666674</v>
      </c>
      <c r="H316" s="260">
        <v>725.81666666666683</v>
      </c>
      <c r="I316" s="260">
        <v>730.13333333333344</v>
      </c>
      <c r="J316" s="260">
        <v>737.26666666666688</v>
      </c>
      <c r="K316" s="259">
        <v>723</v>
      </c>
      <c r="L316" s="259">
        <v>711.55</v>
      </c>
      <c r="M316" s="259">
        <v>5.1307999999999998</v>
      </c>
      <c r="N316" s="1"/>
      <c r="O316" s="1"/>
    </row>
    <row r="317" spans="1:15" ht="12.75" customHeight="1">
      <c r="A317" s="30">
        <v>307</v>
      </c>
      <c r="B317" s="269" t="s">
        <v>424</v>
      </c>
      <c r="C317" s="259">
        <v>464.75</v>
      </c>
      <c r="D317" s="260">
        <v>468.5333333333333</v>
      </c>
      <c r="E317" s="260">
        <v>454.26666666666659</v>
      </c>
      <c r="F317" s="260">
        <v>443.7833333333333</v>
      </c>
      <c r="G317" s="260">
        <v>429.51666666666659</v>
      </c>
      <c r="H317" s="260">
        <v>479.01666666666659</v>
      </c>
      <c r="I317" s="260">
        <v>493.28333333333325</v>
      </c>
      <c r="J317" s="260">
        <v>503.76666666666659</v>
      </c>
      <c r="K317" s="259">
        <v>482.8</v>
      </c>
      <c r="L317" s="259">
        <v>458.05</v>
      </c>
      <c r="M317" s="259">
        <v>59.57403</v>
      </c>
      <c r="N317" s="1"/>
      <c r="O317" s="1"/>
    </row>
    <row r="318" spans="1:15" ht="12.75" customHeight="1">
      <c r="A318" s="30">
        <v>308</v>
      </c>
      <c r="B318" s="269" t="s">
        <v>425</v>
      </c>
      <c r="C318" s="259">
        <v>724.6</v>
      </c>
      <c r="D318" s="260">
        <v>703.4</v>
      </c>
      <c r="E318" s="260">
        <v>657.8</v>
      </c>
      <c r="F318" s="260">
        <v>591</v>
      </c>
      <c r="G318" s="260">
        <v>545.4</v>
      </c>
      <c r="H318" s="260">
        <v>770.19999999999993</v>
      </c>
      <c r="I318" s="260">
        <v>815.80000000000007</v>
      </c>
      <c r="J318" s="260">
        <v>882.59999999999991</v>
      </c>
      <c r="K318" s="259">
        <v>749</v>
      </c>
      <c r="L318" s="259">
        <v>636.6</v>
      </c>
      <c r="M318" s="259">
        <v>165.22578999999999</v>
      </c>
      <c r="N318" s="1"/>
      <c r="O318" s="1"/>
    </row>
    <row r="319" spans="1:15" ht="12.75" customHeight="1">
      <c r="A319" s="30">
        <v>309</v>
      </c>
      <c r="B319" s="269" t="s">
        <v>829</v>
      </c>
      <c r="C319" s="259">
        <v>591.85</v>
      </c>
      <c r="D319" s="260">
        <v>592.25</v>
      </c>
      <c r="E319" s="260">
        <v>585.6</v>
      </c>
      <c r="F319" s="260">
        <v>579.35</v>
      </c>
      <c r="G319" s="260">
        <v>572.70000000000005</v>
      </c>
      <c r="H319" s="260">
        <v>598.5</v>
      </c>
      <c r="I319" s="260">
        <v>605.15000000000009</v>
      </c>
      <c r="J319" s="260">
        <v>611.4</v>
      </c>
      <c r="K319" s="259">
        <v>598.9</v>
      </c>
      <c r="L319" s="259">
        <v>586</v>
      </c>
      <c r="M319" s="259">
        <v>0.19137999999999999</v>
      </c>
      <c r="N319" s="1"/>
      <c r="O319" s="1"/>
    </row>
    <row r="320" spans="1:15" ht="12.75" customHeight="1">
      <c r="A320" s="30">
        <v>310</v>
      </c>
      <c r="B320" s="269" t="s">
        <v>830</v>
      </c>
      <c r="C320" s="259">
        <v>843.95</v>
      </c>
      <c r="D320" s="260">
        <v>848.16666666666663</v>
      </c>
      <c r="E320" s="260">
        <v>836.7833333333333</v>
      </c>
      <c r="F320" s="260">
        <v>829.61666666666667</v>
      </c>
      <c r="G320" s="260">
        <v>818.23333333333335</v>
      </c>
      <c r="H320" s="260">
        <v>855.33333333333326</v>
      </c>
      <c r="I320" s="260">
        <v>866.7166666666667</v>
      </c>
      <c r="J320" s="260">
        <v>873.88333333333321</v>
      </c>
      <c r="K320" s="259">
        <v>859.55</v>
      </c>
      <c r="L320" s="259">
        <v>841</v>
      </c>
      <c r="M320" s="259">
        <v>1.21462</v>
      </c>
      <c r="N320" s="1"/>
      <c r="O320" s="1"/>
    </row>
    <row r="321" spans="1:15" ht="12.75" customHeight="1">
      <c r="A321" s="30">
        <v>311</v>
      </c>
      <c r="B321" s="269" t="s">
        <v>155</v>
      </c>
      <c r="C321" s="259">
        <v>1743</v>
      </c>
      <c r="D321" s="260">
        <v>1753.0666666666666</v>
      </c>
      <c r="E321" s="260">
        <v>1714.9333333333332</v>
      </c>
      <c r="F321" s="260">
        <v>1686.8666666666666</v>
      </c>
      <c r="G321" s="260">
        <v>1648.7333333333331</v>
      </c>
      <c r="H321" s="260">
        <v>1781.1333333333332</v>
      </c>
      <c r="I321" s="260">
        <v>1819.2666666666664</v>
      </c>
      <c r="J321" s="260">
        <v>1847.3333333333333</v>
      </c>
      <c r="K321" s="259">
        <v>1791.2</v>
      </c>
      <c r="L321" s="259">
        <v>1725</v>
      </c>
      <c r="M321" s="259">
        <v>1.7110700000000001</v>
      </c>
      <c r="N321" s="1"/>
      <c r="O321" s="1"/>
    </row>
    <row r="322" spans="1:15" ht="12.75" customHeight="1">
      <c r="A322" s="30">
        <v>312</v>
      </c>
      <c r="B322" s="269" t="s">
        <v>873</v>
      </c>
      <c r="C322" s="259">
        <v>82.4</v>
      </c>
      <c r="D322" s="260">
        <v>82.516666666666666</v>
      </c>
      <c r="E322" s="260">
        <v>81.583333333333329</v>
      </c>
      <c r="F322" s="260">
        <v>80.766666666666666</v>
      </c>
      <c r="G322" s="260">
        <v>79.833333333333329</v>
      </c>
      <c r="H322" s="260">
        <v>83.333333333333329</v>
      </c>
      <c r="I322" s="260">
        <v>84.266666666666666</v>
      </c>
      <c r="J322" s="260">
        <v>85.083333333333329</v>
      </c>
      <c r="K322" s="259">
        <v>83.45</v>
      </c>
      <c r="L322" s="259">
        <v>81.7</v>
      </c>
      <c r="M322" s="259">
        <v>23.515450000000001</v>
      </c>
      <c r="N322" s="1"/>
      <c r="O322" s="1"/>
    </row>
    <row r="323" spans="1:15" ht="12.75" customHeight="1">
      <c r="A323" s="30">
        <v>313</v>
      </c>
      <c r="B323" s="269" t="s">
        <v>427</v>
      </c>
      <c r="C323" s="259">
        <v>687.8</v>
      </c>
      <c r="D323" s="260">
        <v>688.7166666666667</v>
      </c>
      <c r="E323" s="260">
        <v>683.08333333333337</v>
      </c>
      <c r="F323" s="260">
        <v>678.36666666666667</v>
      </c>
      <c r="G323" s="260">
        <v>672.73333333333335</v>
      </c>
      <c r="H323" s="260">
        <v>693.43333333333339</v>
      </c>
      <c r="I323" s="260">
        <v>699.06666666666661</v>
      </c>
      <c r="J323" s="260">
        <v>703.78333333333342</v>
      </c>
      <c r="K323" s="259">
        <v>694.35</v>
      </c>
      <c r="L323" s="259">
        <v>684</v>
      </c>
      <c r="M323" s="259">
        <v>0.63205999999999996</v>
      </c>
      <c r="N323" s="1"/>
      <c r="O323" s="1"/>
    </row>
    <row r="324" spans="1:15" ht="12.75" customHeight="1">
      <c r="A324" s="30">
        <v>314</v>
      </c>
      <c r="B324" s="269" t="s">
        <v>159</v>
      </c>
      <c r="C324" s="259">
        <v>2036.15</v>
      </c>
      <c r="D324" s="260">
        <v>2027.0333333333335</v>
      </c>
      <c r="E324" s="260">
        <v>2012.116666666667</v>
      </c>
      <c r="F324" s="260">
        <v>1988.0833333333335</v>
      </c>
      <c r="G324" s="260">
        <v>1973.166666666667</v>
      </c>
      <c r="H324" s="260">
        <v>2051.0666666666671</v>
      </c>
      <c r="I324" s="260">
        <v>2065.9833333333336</v>
      </c>
      <c r="J324" s="260">
        <v>2090.0166666666673</v>
      </c>
      <c r="K324" s="259">
        <v>2041.95</v>
      </c>
      <c r="L324" s="259">
        <v>2003</v>
      </c>
      <c r="M324" s="259">
        <v>3.12704</v>
      </c>
      <c r="N324" s="1"/>
      <c r="O324" s="1"/>
    </row>
    <row r="325" spans="1:15" ht="12.75" customHeight="1">
      <c r="A325" s="30">
        <v>315</v>
      </c>
      <c r="B325" s="269" t="s">
        <v>428</v>
      </c>
      <c r="C325" s="259">
        <v>1492.05</v>
      </c>
      <c r="D325" s="260">
        <v>1498.0833333333333</v>
      </c>
      <c r="E325" s="260">
        <v>1476.2666666666664</v>
      </c>
      <c r="F325" s="260">
        <v>1460.4833333333331</v>
      </c>
      <c r="G325" s="260">
        <v>1438.6666666666663</v>
      </c>
      <c r="H325" s="260">
        <v>1513.8666666666666</v>
      </c>
      <c r="I325" s="260">
        <v>1535.6833333333336</v>
      </c>
      <c r="J325" s="260">
        <v>1551.4666666666667</v>
      </c>
      <c r="K325" s="259">
        <v>1519.9</v>
      </c>
      <c r="L325" s="259">
        <v>1482.3</v>
      </c>
      <c r="M325" s="259">
        <v>2.76986</v>
      </c>
      <c r="N325" s="1"/>
      <c r="O325" s="1"/>
    </row>
    <row r="326" spans="1:15" ht="12.75" customHeight="1">
      <c r="A326" s="30">
        <v>316</v>
      </c>
      <c r="B326" s="269" t="s">
        <v>161</v>
      </c>
      <c r="C326" s="259">
        <v>1060.55</v>
      </c>
      <c r="D326" s="260">
        <v>1064.7</v>
      </c>
      <c r="E326" s="260">
        <v>1046.8500000000001</v>
      </c>
      <c r="F326" s="260">
        <v>1033.1500000000001</v>
      </c>
      <c r="G326" s="260">
        <v>1015.3000000000002</v>
      </c>
      <c r="H326" s="260">
        <v>1078.4000000000001</v>
      </c>
      <c r="I326" s="260">
        <v>1096.25</v>
      </c>
      <c r="J326" s="260">
        <v>1109.95</v>
      </c>
      <c r="K326" s="259">
        <v>1082.55</v>
      </c>
      <c r="L326" s="259">
        <v>1051</v>
      </c>
      <c r="M326" s="259">
        <v>6.8833099999999998</v>
      </c>
      <c r="N326" s="1"/>
      <c r="O326" s="1"/>
    </row>
    <row r="327" spans="1:15" ht="12.75" customHeight="1">
      <c r="A327" s="30">
        <v>317</v>
      </c>
      <c r="B327" s="269" t="s">
        <v>267</v>
      </c>
      <c r="C327" s="259">
        <v>630</v>
      </c>
      <c r="D327" s="260">
        <v>628.76666666666677</v>
      </c>
      <c r="E327" s="260">
        <v>621.88333333333355</v>
      </c>
      <c r="F327" s="260">
        <v>613.76666666666677</v>
      </c>
      <c r="G327" s="260">
        <v>606.88333333333355</v>
      </c>
      <c r="H327" s="260">
        <v>636.88333333333355</v>
      </c>
      <c r="I327" s="260">
        <v>643.76666666666677</v>
      </c>
      <c r="J327" s="260">
        <v>651.88333333333355</v>
      </c>
      <c r="K327" s="259">
        <v>635.65</v>
      </c>
      <c r="L327" s="259">
        <v>620.65</v>
      </c>
      <c r="M327" s="259">
        <v>3.6362700000000001</v>
      </c>
      <c r="N327" s="1"/>
      <c r="O327" s="1"/>
    </row>
    <row r="328" spans="1:15" ht="12.75" customHeight="1">
      <c r="A328" s="30">
        <v>318</v>
      </c>
      <c r="B328" s="269" t="s">
        <v>429</v>
      </c>
      <c r="C328" s="259">
        <v>32.85</v>
      </c>
      <c r="D328" s="260">
        <v>33.033333333333331</v>
      </c>
      <c r="E328" s="260">
        <v>32.566666666666663</v>
      </c>
      <c r="F328" s="260">
        <v>32.283333333333331</v>
      </c>
      <c r="G328" s="260">
        <v>31.816666666666663</v>
      </c>
      <c r="H328" s="260">
        <v>33.316666666666663</v>
      </c>
      <c r="I328" s="260">
        <v>33.783333333333331</v>
      </c>
      <c r="J328" s="260">
        <v>34.066666666666663</v>
      </c>
      <c r="K328" s="259">
        <v>33.5</v>
      </c>
      <c r="L328" s="259">
        <v>32.75</v>
      </c>
      <c r="M328" s="259">
        <v>22.114070000000002</v>
      </c>
      <c r="N328" s="1"/>
      <c r="O328" s="1"/>
    </row>
    <row r="329" spans="1:15" ht="12.75" customHeight="1">
      <c r="A329" s="30">
        <v>319</v>
      </c>
      <c r="B329" s="269" t="s">
        <v>430</v>
      </c>
      <c r="C329" s="259">
        <v>73.849999999999994</v>
      </c>
      <c r="D329" s="260">
        <v>74.183333333333323</v>
      </c>
      <c r="E329" s="260">
        <v>73.266666666666652</v>
      </c>
      <c r="F329" s="260">
        <v>72.683333333333323</v>
      </c>
      <c r="G329" s="260">
        <v>71.766666666666652</v>
      </c>
      <c r="H329" s="260">
        <v>74.766666666666652</v>
      </c>
      <c r="I329" s="260">
        <v>75.683333333333309</v>
      </c>
      <c r="J329" s="260">
        <v>76.266666666666652</v>
      </c>
      <c r="K329" s="259">
        <v>75.099999999999994</v>
      </c>
      <c r="L329" s="259">
        <v>73.599999999999994</v>
      </c>
      <c r="M329" s="259">
        <v>19.147950000000002</v>
      </c>
      <c r="N329" s="1"/>
      <c r="O329" s="1"/>
    </row>
    <row r="330" spans="1:15" ht="12.75" customHeight="1">
      <c r="A330" s="30">
        <v>320</v>
      </c>
      <c r="B330" s="269" t="s">
        <v>431</v>
      </c>
      <c r="C330" s="259">
        <v>41.65</v>
      </c>
      <c r="D330" s="260">
        <v>42.133333333333333</v>
      </c>
      <c r="E330" s="260">
        <v>41.066666666666663</v>
      </c>
      <c r="F330" s="260">
        <v>40.483333333333327</v>
      </c>
      <c r="G330" s="260">
        <v>39.416666666666657</v>
      </c>
      <c r="H330" s="260">
        <v>42.716666666666669</v>
      </c>
      <c r="I330" s="260">
        <v>43.783333333333346</v>
      </c>
      <c r="J330" s="260">
        <v>44.366666666666674</v>
      </c>
      <c r="K330" s="259">
        <v>43.2</v>
      </c>
      <c r="L330" s="259">
        <v>41.55</v>
      </c>
      <c r="M330" s="259">
        <v>140.93665999999999</v>
      </c>
      <c r="N330" s="1"/>
      <c r="O330" s="1"/>
    </row>
    <row r="331" spans="1:15" ht="12.75" customHeight="1">
      <c r="A331" s="30">
        <v>321</v>
      </c>
      <c r="B331" s="269" t="s">
        <v>882</v>
      </c>
      <c r="C331" s="259">
        <v>287.2</v>
      </c>
      <c r="D331" s="260">
        <v>286.7</v>
      </c>
      <c r="E331" s="260">
        <v>281.79999999999995</v>
      </c>
      <c r="F331" s="260">
        <v>276.39999999999998</v>
      </c>
      <c r="G331" s="260">
        <v>271.49999999999994</v>
      </c>
      <c r="H331" s="260">
        <v>292.09999999999997</v>
      </c>
      <c r="I331" s="260">
        <v>296.99999999999994</v>
      </c>
      <c r="J331" s="260">
        <v>302.39999999999998</v>
      </c>
      <c r="K331" s="259">
        <v>291.60000000000002</v>
      </c>
      <c r="L331" s="259">
        <v>281.3</v>
      </c>
      <c r="M331" s="259">
        <v>4.9845699999999997</v>
      </c>
      <c r="N331" s="1"/>
      <c r="O331" s="1"/>
    </row>
    <row r="332" spans="1:15" ht="12.75" customHeight="1">
      <c r="A332" s="30">
        <v>322</v>
      </c>
      <c r="B332" s="269" t="s">
        <v>432</v>
      </c>
      <c r="C332" s="259">
        <v>78.150000000000006</v>
      </c>
      <c r="D332" s="260">
        <v>78.099999999999994</v>
      </c>
      <c r="E332" s="260">
        <v>76.899999999999991</v>
      </c>
      <c r="F332" s="260">
        <v>75.649999999999991</v>
      </c>
      <c r="G332" s="260">
        <v>74.449999999999989</v>
      </c>
      <c r="H332" s="260">
        <v>79.349999999999994</v>
      </c>
      <c r="I332" s="260">
        <v>80.549999999999983</v>
      </c>
      <c r="J332" s="260">
        <v>81.8</v>
      </c>
      <c r="K332" s="259">
        <v>79.3</v>
      </c>
      <c r="L332" s="259">
        <v>76.849999999999994</v>
      </c>
      <c r="M332" s="259">
        <v>27.98028</v>
      </c>
      <c r="N332" s="1"/>
      <c r="O332" s="1"/>
    </row>
    <row r="333" spans="1:15" ht="12.75" customHeight="1">
      <c r="A333" s="30">
        <v>323</v>
      </c>
      <c r="B333" s="269" t="s">
        <v>433</v>
      </c>
      <c r="C333" s="259">
        <v>243.2</v>
      </c>
      <c r="D333" s="260">
        <v>243.43333333333331</v>
      </c>
      <c r="E333" s="260">
        <v>241.86666666666662</v>
      </c>
      <c r="F333" s="260">
        <v>240.5333333333333</v>
      </c>
      <c r="G333" s="260">
        <v>238.96666666666661</v>
      </c>
      <c r="H333" s="260">
        <v>244.76666666666662</v>
      </c>
      <c r="I333" s="260">
        <v>246.33333333333329</v>
      </c>
      <c r="J333" s="260">
        <v>247.66666666666663</v>
      </c>
      <c r="K333" s="259">
        <v>245</v>
      </c>
      <c r="L333" s="259">
        <v>242.1</v>
      </c>
      <c r="M333" s="259">
        <v>2.24993</v>
      </c>
      <c r="N333" s="1"/>
      <c r="O333" s="1"/>
    </row>
    <row r="334" spans="1:15" ht="12.75" customHeight="1">
      <c r="A334" s="30">
        <v>324</v>
      </c>
      <c r="B334" s="269" t="s">
        <v>169</v>
      </c>
      <c r="C334" s="259">
        <v>180.95</v>
      </c>
      <c r="D334" s="260">
        <v>181.21666666666667</v>
      </c>
      <c r="E334" s="260">
        <v>179.73333333333335</v>
      </c>
      <c r="F334" s="260">
        <v>178.51666666666668</v>
      </c>
      <c r="G334" s="260">
        <v>177.03333333333336</v>
      </c>
      <c r="H334" s="260">
        <v>182.43333333333334</v>
      </c>
      <c r="I334" s="260">
        <v>183.91666666666663</v>
      </c>
      <c r="J334" s="260">
        <v>185.13333333333333</v>
      </c>
      <c r="K334" s="259">
        <v>182.7</v>
      </c>
      <c r="L334" s="259">
        <v>180</v>
      </c>
      <c r="M334" s="259">
        <v>221.46420000000001</v>
      </c>
      <c r="N334" s="1"/>
      <c r="O334" s="1"/>
    </row>
    <row r="335" spans="1:15" ht="12.75" customHeight="1">
      <c r="A335" s="30">
        <v>325</v>
      </c>
      <c r="B335" s="269" t="s">
        <v>434</v>
      </c>
      <c r="C335" s="259">
        <v>770</v>
      </c>
      <c r="D335" s="260">
        <v>770.4</v>
      </c>
      <c r="E335" s="260">
        <v>760.8</v>
      </c>
      <c r="F335" s="260">
        <v>751.6</v>
      </c>
      <c r="G335" s="260">
        <v>742</v>
      </c>
      <c r="H335" s="260">
        <v>779.59999999999991</v>
      </c>
      <c r="I335" s="260">
        <v>789.2</v>
      </c>
      <c r="J335" s="260">
        <v>798.39999999999986</v>
      </c>
      <c r="K335" s="259">
        <v>780</v>
      </c>
      <c r="L335" s="259">
        <v>761.2</v>
      </c>
      <c r="M335" s="259">
        <v>1.4254500000000001</v>
      </c>
      <c r="N335" s="1"/>
      <c r="O335" s="1"/>
    </row>
    <row r="336" spans="1:15" ht="12.75" customHeight="1">
      <c r="A336" s="30">
        <v>326</v>
      </c>
      <c r="B336" s="269" t="s">
        <v>163</v>
      </c>
      <c r="C336" s="259">
        <v>71.7</v>
      </c>
      <c r="D336" s="260">
        <v>71.8</v>
      </c>
      <c r="E336" s="260">
        <v>71.05</v>
      </c>
      <c r="F336" s="260">
        <v>70.400000000000006</v>
      </c>
      <c r="G336" s="260">
        <v>69.650000000000006</v>
      </c>
      <c r="H336" s="260">
        <v>72.449999999999989</v>
      </c>
      <c r="I336" s="260">
        <v>73.199999999999989</v>
      </c>
      <c r="J336" s="260">
        <v>73.84999999999998</v>
      </c>
      <c r="K336" s="259">
        <v>72.55</v>
      </c>
      <c r="L336" s="259">
        <v>71.150000000000006</v>
      </c>
      <c r="M336" s="259">
        <v>99.315809999999999</v>
      </c>
      <c r="N336" s="1"/>
      <c r="O336" s="1"/>
    </row>
    <row r="337" spans="1:15" ht="12.75" customHeight="1">
      <c r="A337" s="30">
        <v>327</v>
      </c>
      <c r="B337" s="269" t="s">
        <v>165</v>
      </c>
      <c r="C337" s="259">
        <v>4549</v>
      </c>
      <c r="D337" s="260">
        <v>4545.333333333333</v>
      </c>
      <c r="E337" s="260">
        <v>4510.6666666666661</v>
      </c>
      <c r="F337" s="260">
        <v>4472.333333333333</v>
      </c>
      <c r="G337" s="260">
        <v>4437.6666666666661</v>
      </c>
      <c r="H337" s="260">
        <v>4583.6666666666661</v>
      </c>
      <c r="I337" s="260">
        <v>4618.3333333333321</v>
      </c>
      <c r="J337" s="260">
        <v>4656.6666666666661</v>
      </c>
      <c r="K337" s="259">
        <v>4580</v>
      </c>
      <c r="L337" s="259">
        <v>4507</v>
      </c>
      <c r="M337" s="259">
        <v>0.95223000000000002</v>
      </c>
      <c r="N337" s="1"/>
      <c r="O337" s="1"/>
    </row>
    <row r="338" spans="1:15" ht="12.75" customHeight="1">
      <c r="A338" s="30">
        <v>328</v>
      </c>
      <c r="B338" s="269" t="s">
        <v>789</v>
      </c>
      <c r="C338" s="259">
        <v>639.1</v>
      </c>
      <c r="D338" s="260">
        <v>642.73333333333335</v>
      </c>
      <c r="E338" s="260">
        <v>632.11666666666667</v>
      </c>
      <c r="F338" s="260">
        <v>625.13333333333333</v>
      </c>
      <c r="G338" s="260">
        <v>614.51666666666665</v>
      </c>
      <c r="H338" s="260">
        <v>649.7166666666667</v>
      </c>
      <c r="I338" s="260">
        <v>660.33333333333348</v>
      </c>
      <c r="J338" s="260">
        <v>667.31666666666672</v>
      </c>
      <c r="K338" s="259">
        <v>653.35</v>
      </c>
      <c r="L338" s="259">
        <v>635.75</v>
      </c>
      <c r="M338" s="259">
        <v>1.76755</v>
      </c>
      <c r="N338" s="1"/>
      <c r="O338" s="1"/>
    </row>
    <row r="339" spans="1:15" ht="12.75" customHeight="1">
      <c r="A339" s="30">
        <v>329</v>
      </c>
      <c r="B339" s="269" t="s">
        <v>166</v>
      </c>
      <c r="C339" s="259">
        <v>20387.349999999999</v>
      </c>
      <c r="D339" s="260">
        <v>20436.649999999998</v>
      </c>
      <c r="E339" s="260">
        <v>20173.299999999996</v>
      </c>
      <c r="F339" s="260">
        <v>19959.249999999996</v>
      </c>
      <c r="G339" s="260">
        <v>19695.899999999994</v>
      </c>
      <c r="H339" s="260">
        <v>20650.699999999997</v>
      </c>
      <c r="I339" s="260">
        <v>20914.049999999996</v>
      </c>
      <c r="J339" s="260">
        <v>21128.1</v>
      </c>
      <c r="K339" s="259">
        <v>20700</v>
      </c>
      <c r="L339" s="259">
        <v>20222.599999999999</v>
      </c>
      <c r="M339" s="259">
        <v>0.43317</v>
      </c>
      <c r="N339" s="1"/>
      <c r="O339" s="1"/>
    </row>
    <row r="340" spans="1:15" ht="12.75" customHeight="1">
      <c r="A340" s="30">
        <v>330</v>
      </c>
      <c r="B340" s="269" t="s">
        <v>435</v>
      </c>
      <c r="C340" s="259">
        <v>63.2</v>
      </c>
      <c r="D340" s="260">
        <v>63.183333333333337</v>
      </c>
      <c r="E340" s="260">
        <v>62.416666666666671</v>
      </c>
      <c r="F340" s="260">
        <v>61.633333333333333</v>
      </c>
      <c r="G340" s="260">
        <v>60.866666666666667</v>
      </c>
      <c r="H340" s="260">
        <v>63.966666666666676</v>
      </c>
      <c r="I340" s="260">
        <v>64.733333333333348</v>
      </c>
      <c r="J340" s="260">
        <v>65.51666666666668</v>
      </c>
      <c r="K340" s="259">
        <v>63.95</v>
      </c>
      <c r="L340" s="259">
        <v>62.4</v>
      </c>
      <c r="M340" s="259">
        <v>3.61483</v>
      </c>
      <c r="N340" s="1"/>
      <c r="O340" s="1"/>
    </row>
    <row r="341" spans="1:15" ht="12.75" customHeight="1">
      <c r="A341" s="30">
        <v>331</v>
      </c>
      <c r="B341" s="269" t="s">
        <v>162</v>
      </c>
      <c r="C341" s="259">
        <v>268.5</v>
      </c>
      <c r="D341" s="260">
        <v>269.11666666666667</v>
      </c>
      <c r="E341" s="260">
        <v>267.38333333333333</v>
      </c>
      <c r="F341" s="260">
        <v>266.26666666666665</v>
      </c>
      <c r="G341" s="260">
        <v>264.5333333333333</v>
      </c>
      <c r="H341" s="260">
        <v>270.23333333333335</v>
      </c>
      <c r="I341" s="260">
        <v>271.9666666666667</v>
      </c>
      <c r="J341" s="260">
        <v>273.08333333333337</v>
      </c>
      <c r="K341" s="259">
        <v>270.85000000000002</v>
      </c>
      <c r="L341" s="259">
        <v>268</v>
      </c>
      <c r="M341" s="259">
        <v>1.7024600000000001</v>
      </c>
      <c r="N341" s="1"/>
      <c r="O341" s="1"/>
    </row>
    <row r="342" spans="1:15" ht="12.75" customHeight="1">
      <c r="A342" s="30">
        <v>332</v>
      </c>
      <c r="B342" s="269" t="s">
        <v>831</v>
      </c>
      <c r="C342" s="259">
        <v>405.9</v>
      </c>
      <c r="D342" s="260">
        <v>404.43333333333334</v>
      </c>
      <c r="E342" s="260">
        <v>400.36666666666667</v>
      </c>
      <c r="F342" s="260">
        <v>394.83333333333331</v>
      </c>
      <c r="G342" s="260">
        <v>390.76666666666665</v>
      </c>
      <c r="H342" s="260">
        <v>409.9666666666667</v>
      </c>
      <c r="I342" s="260">
        <v>414.03333333333342</v>
      </c>
      <c r="J342" s="260">
        <v>419.56666666666672</v>
      </c>
      <c r="K342" s="259">
        <v>408.5</v>
      </c>
      <c r="L342" s="259">
        <v>398.9</v>
      </c>
      <c r="M342" s="259">
        <v>1.1902699999999999</v>
      </c>
      <c r="N342" s="1"/>
      <c r="O342" s="1"/>
    </row>
    <row r="343" spans="1:15" ht="12.75" customHeight="1">
      <c r="A343" s="30">
        <v>333</v>
      </c>
      <c r="B343" s="269" t="s">
        <v>268</v>
      </c>
      <c r="C343" s="259">
        <v>917</v>
      </c>
      <c r="D343" s="260">
        <v>923.15</v>
      </c>
      <c r="E343" s="260">
        <v>904.65</v>
      </c>
      <c r="F343" s="260">
        <v>892.3</v>
      </c>
      <c r="G343" s="260">
        <v>873.8</v>
      </c>
      <c r="H343" s="260">
        <v>935.5</v>
      </c>
      <c r="I343" s="260">
        <v>954</v>
      </c>
      <c r="J343" s="260">
        <v>966.35</v>
      </c>
      <c r="K343" s="259">
        <v>941.65</v>
      </c>
      <c r="L343" s="259">
        <v>910.8</v>
      </c>
      <c r="M343" s="259">
        <v>6.3774899999999999</v>
      </c>
      <c r="N343" s="1"/>
      <c r="O343" s="1"/>
    </row>
    <row r="344" spans="1:15" ht="12.75" customHeight="1">
      <c r="A344" s="30">
        <v>334</v>
      </c>
      <c r="B344" s="269" t="s">
        <v>170</v>
      </c>
      <c r="C344" s="259">
        <v>136.44999999999999</v>
      </c>
      <c r="D344" s="260">
        <v>137</v>
      </c>
      <c r="E344" s="260">
        <v>134.80000000000001</v>
      </c>
      <c r="F344" s="260">
        <v>133.15</v>
      </c>
      <c r="G344" s="260">
        <v>130.95000000000002</v>
      </c>
      <c r="H344" s="260">
        <v>138.65</v>
      </c>
      <c r="I344" s="260">
        <v>140.85</v>
      </c>
      <c r="J344" s="260">
        <v>142.5</v>
      </c>
      <c r="K344" s="259">
        <v>139.19999999999999</v>
      </c>
      <c r="L344" s="259">
        <v>135.35</v>
      </c>
      <c r="M344" s="259">
        <v>211.17499000000001</v>
      </c>
      <c r="N344" s="1"/>
      <c r="O344" s="1"/>
    </row>
    <row r="345" spans="1:15" ht="12.75" customHeight="1">
      <c r="A345" s="30">
        <v>335</v>
      </c>
      <c r="B345" s="269" t="s">
        <v>269</v>
      </c>
      <c r="C345" s="259">
        <v>194.7</v>
      </c>
      <c r="D345" s="260">
        <v>195</v>
      </c>
      <c r="E345" s="260">
        <v>192.3</v>
      </c>
      <c r="F345" s="260">
        <v>189.9</v>
      </c>
      <c r="G345" s="260">
        <v>187.20000000000002</v>
      </c>
      <c r="H345" s="260">
        <v>197.4</v>
      </c>
      <c r="I345" s="260">
        <v>200.1</v>
      </c>
      <c r="J345" s="260">
        <v>202.5</v>
      </c>
      <c r="K345" s="259">
        <v>197.7</v>
      </c>
      <c r="L345" s="259">
        <v>192.6</v>
      </c>
      <c r="M345" s="259">
        <v>12.660690000000001</v>
      </c>
      <c r="N345" s="1"/>
      <c r="O345" s="1"/>
    </row>
    <row r="346" spans="1:15" ht="12.75" customHeight="1">
      <c r="A346" s="30">
        <v>336</v>
      </c>
      <c r="B346" s="269" t="s">
        <v>883</v>
      </c>
      <c r="C346" s="259">
        <v>564</v>
      </c>
      <c r="D346" s="260">
        <v>563.48333333333335</v>
      </c>
      <c r="E346" s="260">
        <v>558.51666666666665</v>
      </c>
      <c r="F346" s="260">
        <v>553.0333333333333</v>
      </c>
      <c r="G346" s="260">
        <v>548.06666666666661</v>
      </c>
      <c r="H346" s="260">
        <v>568.9666666666667</v>
      </c>
      <c r="I346" s="260">
        <v>573.93333333333339</v>
      </c>
      <c r="J346" s="260">
        <v>579.41666666666674</v>
      </c>
      <c r="K346" s="259">
        <v>568.45000000000005</v>
      </c>
      <c r="L346" s="259">
        <v>558</v>
      </c>
      <c r="M346" s="259">
        <v>1.0918399999999999</v>
      </c>
      <c r="N346" s="1"/>
      <c r="O346" s="1"/>
    </row>
    <row r="347" spans="1:15" ht="12.75" customHeight="1">
      <c r="A347" s="30">
        <v>337</v>
      </c>
      <c r="B347" s="269" t="s">
        <v>813</v>
      </c>
      <c r="C347" s="259">
        <v>642.6</v>
      </c>
      <c r="D347" s="260">
        <v>644.88333333333333</v>
      </c>
      <c r="E347" s="260">
        <v>638.11666666666667</v>
      </c>
      <c r="F347" s="260">
        <v>633.63333333333333</v>
      </c>
      <c r="G347" s="260">
        <v>626.86666666666667</v>
      </c>
      <c r="H347" s="260">
        <v>649.36666666666667</v>
      </c>
      <c r="I347" s="260">
        <v>656.13333333333333</v>
      </c>
      <c r="J347" s="260">
        <v>660.61666666666667</v>
      </c>
      <c r="K347" s="259">
        <v>651.65</v>
      </c>
      <c r="L347" s="259">
        <v>640.4</v>
      </c>
      <c r="M347" s="259">
        <v>5.3359300000000003</v>
      </c>
      <c r="N347" s="1"/>
      <c r="O347" s="1"/>
    </row>
    <row r="348" spans="1:15" ht="12.75" customHeight="1">
      <c r="A348" s="30">
        <v>338</v>
      </c>
      <c r="B348" s="269" t="s">
        <v>436</v>
      </c>
      <c r="C348" s="259">
        <v>2980.2</v>
      </c>
      <c r="D348" s="260">
        <v>2967.8166666666671</v>
      </c>
      <c r="E348" s="260">
        <v>2936.6333333333341</v>
      </c>
      <c r="F348" s="260">
        <v>2893.0666666666671</v>
      </c>
      <c r="G348" s="260">
        <v>2861.8833333333341</v>
      </c>
      <c r="H348" s="260">
        <v>3011.3833333333341</v>
      </c>
      <c r="I348" s="260">
        <v>3042.5666666666675</v>
      </c>
      <c r="J348" s="260">
        <v>3086.1333333333341</v>
      </c>
      <c r="K348" s="259">
        <v>2999</v>
      </c>
      <c r="L348" s="259">
        <v>2924.25</v>
      </c>
      <c r="M348" s="259">
        <v>1.8404100000000001</v>
      </c>
      <c r="N348" s="1"/>
      <c r="O348" s="1"/>
    </row>
    <row r="349" spans="1:15" ht="12.75" customHeight="1">
      <c r="A349" s="30">
        <v>339</v>
      </c>
      <c r="B349" s="269" t="s">
        <v>437</v>
      </c>
      <c r="C349" s="259">
        <v>272.25</v>
      </c>
      <c r="D349" s="260">
        <v>273.88333333333338</v>
      </c>
      <c r="E349" s="260">
        <v>269.06666666666678</v>
      </c>
      <c r="F349" s="260">
        <v>265.88333333333338</v>
      </c>
      <c r="G349" s="260">
        <v>261.06666666666678</v>
      </c>
      <c r="H349" s="260">
        <v>277.06666666666678</v>
      </c>
      <c r="I349" s="260">
        <v>281.88333333333338</v>
      </c>
      <c r="J349" s="260">
        <v>285.06666666666678</v>
      </c>
      <c r="K349" s="259">
        <v>278.7</v>
      </c>
      <c r="L349" s="259">
        <v>270.7</v>
      </c>
      <c r="M349" s="259">
        <v>1.39279</v>
      </c>
      <c r="N349" s="1"/>
      <c r="O349" s="1"/>
    </row>
    <row r="350" spans="1:15" ht="12.75" customHeight="1">
      <c r="A350" s="30">
        <v>340</v>
      </c>
      <c r="B350" s="269" t="s">
        <v>814</v>
      </c>
      <c r="C350" s="259">
        <v>388.1</v>
      </c>
      <c r="D350" s="260">
        <v>389.36666666666662</v>
      </c>
      <c r="E350" s="260">
        <v>383.83333333333326</v>
      </c>
      <c r="F350" s="260">
        <v>379.56666666666666</v>
      </c>
      <c r="G350" s="260">
        <v>374.0333333333333</v>
      </c>
      <c r="H350" s="260">
        <v>393.63333333333321</v>
      </c>
      <c r="I350" s="260">
        <v>399.16666666666663</v>
      </c>
      <c r="J350" s="260">
        <v>403.43333333333317</v>
      </c>
      <c r="K350" s="259">
        <v>394.9</v>
      </c>
      <c r="L350" s="259">
        <v>385.1</v>
      </c>
      <c r="M350" s="259">
        <v>7.5035600000000002</v>
      </c>
      <c r="N350" s="1"/>
      <c r="O350" s="1"/>
    </row>
    <row r="351" spans="1:15" ht="12.75" customHeight="1">
      <c r="A351" s="30">
        <v>341</v>
      </c>
      <c r="B351" s="269" t="s">
        <v>803</v>
      </c>
      <c r="C351" s="259">
        <v>125.65</v>
      </c>
      <c r="D351" s="260">
        <v>125.81666666666668</v>
      </c>
      <c r="E351" s="260">
        <v>124.48333333333335</v>
      </c>
      <c r="F351" s="260">
        <v>123.31666666666668</v>
      </c>
      <c r="G351" s="260">
        <v>121.98333333333335</v>
      </c>
      <c r="H351" s="260">
        <v>126.98333333333335</v>
      </c>
      <c r="I351" s="260">
        <v>128.31666666666669</v>
      </c>
      <c r="J351" s="260">
        <v>129.48333333333335</v>
      </c>
      <c r="K351" s="259">
        <v>127.15</v>
      </c>
      <c r="L351" s="259">
        <v>124.65</v>
      </c>
      <c r="M351" s="259">
        <v>7.1105499999999999</v>
      </c>
      <c r="N351" s="1"/>
      <c r="O351" s="1"/>
    </row>
    <row r="352" spans="1:15" ht="12.75" customHeight="1">
      <c r="A352" s="30">
        <v>342</v>
      </c>
      <c r="B352" s="269" t="s">
        <v>177</v>
      </c>
      <c r="C352" s="259">
        <v>3257.85</v>
      </c>
      <c r="D352" s="260">
        <v>3269.85</v>
      </c>
      <c r="E352" s="260">
        <v>3220.5</v>
      </c>
      <c r="F352" s="260">
        <v>3183.15</v>
      </c>
      <c r="G352" s="260">
        <v>3133.8</v>
      </c>
      <c r="H352" s="260">
        <v>3307.2</v>
      </c>
      <c r="I352" s="260">
        <v>3356.5499999999993</v>
      </c>
      <c r="J352" s="260">
        <v>3393.8999999999996</v>
      </c>
      <c r="K352" s="259">
        <v>3319.2</v>
      </c>
      <c r="L352" s="259">
        <v>3232.5</v>
      </c>
      <c r="M352" s="259">
        <v>2.4077600000000001</v>
      </c>
      <c r="N352" s="1"/>
      <c r="O352" s="1"/>
    </row>
    <row r="353" spans="1:15" ht="12.75" customHeight="1">
      <c r="A353" s="30">
        <v>343</v>
      </c>
      <c r="B353" s="269" t="s">
        <v>439</v>
      </c>
      <c r="C353" s="259">
        <v>423.2</v>
      </c>
      <c r="D353" s="260">
        <v>427.08333333333331</v>
      </c>
      <c r="E353" s="260">
        <v>417.26666666666665</v>
      </c>
      <c r="F353" s="260">
        <v>411.33333333333331</v>
      </c>
      <c r="G353" s="260">
        <v>401.51666666666665</v>
      </c>
      <c r="H353" s="260">
        <v>433.01666666666665</v>
      </c>
      <c r="I353" s="260">
        <v>442.83333333333337</v>
      </c>
      <c r="J353" s="260">
        <v>448.76666666666665</v>
      </c>
      <c r="K353" s="259">
        <v>436.9</v>
      </c>
      <c r="L353" s="259">
        <v>421.15</v>
      </c>
      <c r="M353" s="259">
        <v>3.0256500000000002</v>
      </c>
      <c r="N353" s="1"/>
      <c r="O353" s="1"/>
    </row>
    <row r="354" spans="1:15" ht="12.75" customHeight="1">
      <c r="A354" s="30">
        <v>344</v>
      </c>
      <c r="B354" s="269" t="s">
        <v>440</v>
      </c>
      <c r="C354" s="259">
        <v>261.85000000000002</v>
      </c>
      <c r="D354" s="260">
        <v>264.45</v>
      </c>
      <c r="E354" s="260">
        <v>258.2</v>
      </c>
      <c r="F354" s="260">
        <v>254.55</v>
      </c>
      <c r="G354" s="260">
        <v>248.3</v>
      </c>
      <c r="H354" s="260">
        <v>268.09999999999997</v>
      </c>
      <c r="I354" s="260">
        <v>274.34999999999997</v>
      </c>
      <c r="J354" s="260">
        <v>277.99999999999994</v>
      </c>
      <c r="K354" s="259">
        <v>270.7</v>
      </c>
      <c r="L354" s="259">
        <v>260.8</v>
      </c>
      <c r="M354" s="259">
        <v>4.14541</v>
      </c>
      <c r="N354" s="1"/>
      <c r="O354" s="1"/>
    </row>
    <row r="355" spans="1:15" ht="12.75" customHeight="1">
      <c r="A355" s="30">
        <v>345</v>
      </c>
      <c r="B355" s="269" t="s">
        <v>181</v>
      </c>
      <c r="C355" s="259">
        <v>1764.05</v>
      </c>
      <c r="D355" s="260">
        <v>1773.55</v>
      </c>
      <c r="E355" s="260">
        <v>1745.6499999999999</v>
      </c>
      <c r="F355" s="260">
        <v>1727.25</v>
      </c>
      <c r="G355" s="260">
        <v>1699.35</v>
      </c>
      <c r="H355" s="260">
        <v>1791.9499999999998</v>
      </c>
      <c r="I355" s="260">
        <v>1819.85</v>
      </c>
      <c r="J355" s="260">
        <v>1838.2499999999998</v>
      </c>
      <c r="K355" s="259">
        <v>1801.45</v>
      </c>
      <c r="L355" s="259">
        <v>1755.15</v>
      </c>
      <c r="M355" s="259">
        <v>8.2584900000000001</v>
      </c>
      <c r="N355" s="1"/>
      <c r="O355" s="1"/>
    </row>
    <row r="356" spans="1:15" ht="12.75" customHeight="1">
      <c r="A356" s="30">
        <v>346</v>
      </c>
      <c r="B356" s="269" t="s">
        <v>171</v>
      </c>
      <c r="C356" s="259">
        <v>50144.35</v>
      </c>
      <c r="D356" s="260">
        <v>49928.033333333326</v>
      </c>
      <c r="E356" s="260">
        <v>49566.366666666654</v>
      </c>
      <c r="F356" s="260">
        <v>48988.383333333331</v>
      </c>
      <c r="G356" s="260">
        <v>48626.71666666666</v>
      </c>
      <c r="H356" s="260">
        <v>50506.016666666648</v>
      </c>
      <c r="I356" s="260">
        <v>50867.68333333332</v>
      </c>
      <c r="J356" s="260">
        <v>51445.666666666642</v>
      </c>
      <c r="K356" s="259">
        <v>50289.7</v>
      </c>
      <c r="L356" s="259">
        <v>49350.05</v>
      </c>
      <c r="M356" s="259">
        <v>0.1265</v>
      </c>
      <c r="N356" s="1"/>
      <c r="O356" s="1"/>
    </row>
    <row r="357" spans="1:15" ht="12.75" customHeight="1">
      <c r="A357" s="30">
        <v>347</v>
      </c>
      <c r="B357" s="269" t="s">
        <v>874</v>
      </c>
      <c r="C357" s="259">
        <v>1402.05</v>
      </c>
      <c r="D357" s="260">
        <v>1403.9833333333333</v>
      </c>
      <c r="E357" s="260">
        <v>1388.0666666666666</v>
      </c>
      <c r="F357" s="260">
        <v>1374.0833333333333</v>
      </c>
      <c r="G357" s="260">
        <v>1358.1666666666665</v>
      </c>
      <c r="H357" s="260">
        <v>1417.9666666666667</v>
      </c>
      <c r="I357" s="260">
        <v>1433.8833333333332</v>
      </c>
      <c r="J357" s="260">
        <v>1447.8666666666668</v>
      </c>
      <c r="K357" s="259">
        <v>1419.9</v>
      </c>
      <c r="L357" s="259">
        <v>1390</v>
      </c>
      <c r="M357" s="259">
        <v>1.8815999999999999</v>
      </c>
      <c r="N357" s="1"/>
      <c r="O357" s="1"/>
    </row>
    <row r="358" spans="1:15" ht="12.75" customHeight="1">
      <c r="A358" s="30">
        <v>348</v>
      </c>
      <c r="B358" s="269" t="s">
        <v>441</v>
      </c>
      <c r="C358" s="259">
        <v>3751.75</v>
      </c>
      <c r="D358" s="260">
        <v>3751.2333333333336</v>
      </c>
      <c r="E358" s="260">
        <v>3720.5166666666673</v>
      </c>
      <c r="F358" s="260">
        <v>3689.2833333333338</v>
      </c>
      <c r="G358" s="260">
        <v>3658.5666666666675</v>
      </c>
      <c r="H358" s="260">
        <v>3782.4666666666672</v>
      </c>
      <c r="I358" s="260">
        <v>3813.1833333333334</v>
      </c>
      <c r="J358" s="260">
        <v>3844.416666666667</v>
      </c>
      <c r="K358" s="259">
        <v>3781.95</v>
      </c>
      <c r="L358" s="259">
        <v>3720</v>
      </c>
      <c r="M358" s="259">
        <v>2.19096</v>
      </c>
      <c r="N358" s="1"/>
      <c r="O358" s="1"/>
    </row>
    <row r="359" spans="1:15" ht="12.75" customHeight="1">
      <c r="A359" s="30">
        <v>349</v>
      </c>
      <c r="B359" s="269" t="s">
        <v>173</v>
      </c>
      <c r="C359" s="259">
        <v>211.35</v>
      </c>
      <c r="D359" s="260">
        <v>210.5</v>
      </c>
      <c r="E359" s="260">
        <v>209</v>
      </c>
      <c r="F359" s="260">
        <v>206.65</v>
      </c>
      <c r="G359" s="260">
        <v>205.15</v>
      </c>
      <c r="H359" s="260">
        <v>212.85</v>
      </c>
      <c r="I359" s="260">
        <v>214.35</v>
      </c>
      <c r="J359" s="260">
        <v>216.7</v>
      </c>
      <c r="K359" s="259">
        <v>212</v>
      </c>
      <c r="L359" s="259">
        <v>208.15</v>
      </c>
      <c r="M359" s="259">
        <v>17.113900000000001</v>
      </c>
      <c r="N359" s="1"/>
      <c r="O359" s="1"/>
    </row>
    <row r="360" spans="1:15" ht="12.75" customHeight="1">
      <c r="A360" s="30">
        <v>350</v>
      </c>
      <c r="B360" s="269" t="s">
        <v>175</v>
      </c>
      <c r="C360" s="259">
        <v>4473.45</v>
      </c>
      <c r="D360" s="260">
        <v>4446.2166666666672</v>
      </c>
      <c r="E360" s="260">
        <v>4402.4333333333343</v>
      </c>
      <c r="F360" s="260">
        <v>4331.416666666667</v>
      </c>
      <c r="G360" s="260">
        <v>4287.6333333333341</v>
      </c>
      <c r="H360" s="260">
        <v>4517.2333333333345</v>
      </c>
      <c r="I360" s="260">
        <v>4561.0166666666673</v>
      </c>
      <c r="J360" s="260">
        <v>4632.0333333333347</v>
      </c>
      <c r="K360" s="259">
        <v>4490</v>
      </c>
      <c r="L360" s="259">
        <v>4375.2</v>
      </c>
      <c r="M360" s="259">
        <v>0.32396000000000003</v>
      </c>
      <c r="N360" s="1"/>
      <c r="O360" s="1"/>
    </row>
    <row r="361" spans="1:15" ht="12.75" customHeight="1">
      <c r="A361" s="30">
        <v>351</v>
      </c>
      <c r="B361" s="269" t="s">
        <v>443</v>
      </c>
      <c r="C361" s="259">
        <v>1454.45</v>
      </c>
      <c r="D361" s="260">
        <v>1459.8666666666668</v>
      </c>
      <c r="E361" s="260">
        <v>1430.2833333333335</v>
      </c>
      <c r="F361" s="260">
        <v>1406.1166666666668</v>
      </c>
      <c r="G361" s="260">
        <v>1376.5333333333335</v>
      </c>
      <c r="H361" s="260">
        <v>1484.0333333333335</v>
      </c>
      <c r="I361" s="260">
        <v>1513.6166666666666</v>
      </c>
      <c r="J361" s="260">
        <v>1537.7833333333335</v>
      </c>
      <c r="K361" s="259">
        <v>1489.45</v>
      </c>
      <c r="L361" s="259">
        <v>1435.7</v>
      </c>
      <c r="M361" s="259">
        <v>1.16903</v>
      </c>
      <c r="N361" s="1"/>
      <c r="O361" s="1"/>
    </row>
    <row r="362" spans="1:15" ht="12.75" customHeight="1">
      <c r="A362" s="30">
        <v>352</v>
      </c>
      <c r="B362" s="269" t="s">
        <v>176</v>
      </c>
      <c r="C362" s="259">
        <v>2634.45</v>
      </c>
      <c r="D362" s="260">
        <v>2626.4666666666667</v>
      </c>
      <c r="E362" s="260">
        <v>2603.4333333333334</v>
      </c>
      <c r="F362" s="260">
        <v>2572.4166666666665</v>
      </c>
      <c r="G362" s="260">
        <v>2549.3833333333332</v>
      </c>
      <c r="H362" s="260">
        <v>2657.4833333333336</v>
      </c>
      <c r="I362" s="260">
        <v>2680.5166666666673</v>
      </c>
      <c r="J362" s="260">
        <v>2711.5333333333338</v>
      </c>
      <c r="K362" s="259">
        <v>2649.5</v>
      </c>
      <c r="L362" s="259">
        <v>2595.4499999999998</v>
      </c>
      <c r="M362" s="259">
        <v>4.6572399999999998</v>
      </c>
      <c r="N362" s="1"/>
      <c r="O362" s="1"/>
    </row>
    <row r="363" spans="1:15" ht="12.75" customHeight="1">
      <c r="A363" s="30">
        <v>353</v>
      </c>
      <c r="B363" s="269" t="s">
        <v>444</v>
      </c>
      <c r="C363" s="259">
        <v>907.85</v>
      </c>
      <c r="D363" s="260">
        <v>907.98333333333346</v>
      </c>
      <c r="E363" s="260">
        <v>902.01666666666688</v>
      </c>
      <c r="F363" s="260">
        <v>896.18333333333339</v>
      </c>
      <c r="G363" s="260">
        <v>890.21666666666681</v>
      </c>
      <c r="H363" s="260">
        <v>913.81666666666695</v>
      </c>
      <c r="I363" s="260">
        <v>919.78333333333342</v>
      </c>
      <c r="J363" s="260">
        <v>925.61666666666702</v>
      </c>
      <c r="K363" s="259">
        <v>913.95</v>
      </c>
      <c r="L363" s="259">
        <v>902.15</v>
      </c>
      <c r="M363" s="259">
        <v>0.11655</v>
      </c>
      <c r="N363" s="1"/>
      <c r="O363" s="1"/>
    </row>
    <row r="364" spans="1:15" ht="12.75" customHeight="1">
      <c r="A364" s="30">
        <v>354</v>
      </c>
      <c r="B364" s="269" t="s">
        <v>270</v>
      </c>
      <c r="C364" s="259">
        <v>2810.15</v>
      </c>
      <c r="D364" s="260">
        <v>2806.3833333333332</v>
      </c>
      <c r="E364" s="260">
        <v>2774.0166666666664</v>
      </c>
      <c r="F364" s="260">
        <v>2737.8833333333332</v>
      </c>
      <c r="G364" s="260">
        <v>2705.5166666666664</v>
      </c>
      <c r="H364" s="260">
        <v>2842.5166666666664</v>
      </c>
      <c r="I364" s="260">
        <v>2874.8833333333332</v>
      </c>
      <c r="J364" s="260">
        <v>2911.0166666666664</v>
      </c>
      <c r="K364" s="259">
        <v>2838.75</v>
      </c>
      <c r="L364" s="259">
        <v>2770.25</v>
      </c>
      <c r="M364" s="259">
        <v>4.9416900000000004</v>
      </c>
      <c r="N364" s="1"/>
      <c r="O364" s="1"/>
    </row>
    <row r="365" spans="1:15" ht="12.75" customHeight="1">
      <c r="A365" s="30">
        <v>355</v>
      </c>
      <c r="B365" s="269" t="s">
        <v>445</v>
      </c>
      <c r="C365" s="259">
        <v>1719.55</v>
      </c>
      <c r="D365" s="260">
        <v>1717.6666666666667</v>
      </c>
      <c r="E365" s="260">
        <v>1696.9333333333334</v>
      </c>
      <c r="F365" s="260">
        <v>1674.3166666666666</v>
      </c>
      <c r="G365" s="260">
        <v>1653.5833333333333</v>
      </c>
      <c r="H365" s="260">
        <v>1740.2833333333335</v>
      </c>
      <c r="I365" s="260">
        <v>1761.0166666666667</v>
      </c>
      <c r="J365" s="260">
        <v>1783.6333333333337</v>
      </c>
      <c r="K365" s="259">
        <v>1738.4</v>
      </c>
      <c r="L365" s="259">
        <v>1695.05</v>
      </c>
      <c r="M365" s="259">
        <v>1.4464300000000001</v>
      </c>
      <c r="N365" s="1"/>
      <c r="O365" s="1"/>
    </row>
    <row r="366" spans="1:15" ht="12.75" customHeight="1">
      <c r="A366" s="30">
        <v>356</v>
      </c>
      <c r="B366" s="269" t="s">
        <v>790</v>
      </c>
      <c r="C366" s="259">
        <v>312.85000000000002</v>
      </c>
      <c r="D366" s="260">
        <v>314.06666666666666</v>
      </c>
      <c r="E366" s="260">
        <v>310.23333333333335</v>
      </c>
      <c r="F366" s="260">
        <v>307.61666666666667</v>
      </c>
      <c r="G366" s="260">
        <v>303.78333333333336</v>
      </c>
      <c r="H366" s="260">
        <v>316.68333333333334</v>
      </c>
      <c r="I366" s="260">
        <v>320.51666666666671</v>
      </c>
      <c r="J366" s="260">
        <v>323.13333333333333</v>
      </c>
      <c r="K366" s="259">
        <v>317.89999999999998</v>
      </c>
      <c r="L366" s="259">
        <v>311.45</v>
      </c>
      <c r="M366" s="259">
        <v>19.408709999999999</v>
      </c>
      <c r="N366" s="1"/>
      <c r="O366" s="1"/>
    </row>
    <row r="367" spans="1:15" ht="12.75" customHeight="1">
      <c r="A367" s="30">
        <v>357</v>
      </c>
      <c r="B367" s="269" t="s">
        <v>174</v>
      </c>
      <c r="C367" s="259">
        <v>116.1</v>
      </c>
      <c r="D367" s="260">
        <v>115.73333333333333</v>
      </c>
      <c r="E367" s="260">
        <v>114.86666666666667</v>
      </c>
      <c r="F367" s="260">
        <v>113.63333333333334</v>
      </c>
      <c r="G367" s="260">
        <v>112.76666666666668</v>
      </c>
      <c r="H367" s="260">
        <v>116.96666666666667</v>
      </c>
      <c r="I367" s="260">
        <v>117.83333333333331</v>
      </c>
      <c r="J367" s="260">
        <v>119.06666666666666</v>
      </c>
      <c r="K367" s="259">
        <v>116.6</v>
      </c>
      <c r="L367" s="259">
        <v>114.5</v>
      </c>
      <c r="M367" s="259">
        <v>37.972470000000001</v>
      </c>
      <c r="N367" s="1"/>
      <c r="O367" s="1"/>
    </row>
    <row r="368" spans="1:15" ht="12.75" customHeight="1">
      <c r="A368" s="30">
        <v>358</v>
      </c>
      <c r="B368" s="269" t="s">
        <v>179</v>
      </c>
      <c r="C368" s="259">
        <v>233.3</v>
      </c>
      <c r="D368" s="260">
        <v>234.23333333333335</v>
      </c>
      <c r="E368" s="260">
        <v>231.91666666666669</v>
      </c>
      <c r="F368" s="260">
        <v>230.53333333333333</v>
      </c>
      <c r="G368" s="260">
        <v>228.21666666666667</v>
      </c>
      <c r="H368" s="260">
        <v>235.6166666666667</v>
      </c>
      <c r="I368" s="260">
        <v>237.93333333333337</v>
      </c>
      <c r="J368" s="260">
        <v>239.31666666666672</v>
      </c>
      <c r="K368" s="259">
        <v>236.55</v>
      </c>
      <c r="L368" s="259">
        <v>232.85</v>
      </c>
      <c r="M368" s="259">
        <v>96.633369999999999</v>
      </c>
      <c r="N368" s="1"/>
      <c r="O368" s="1"/>
    </row>
    <row r="369" spans="1:15" ht="12.75" customHeight="1">
      <c r="A369" s="30">
        <v>359</v>
      </c>
      <c r="B369" s="269" t="s">
        <v>791</v>
      </c>
      <c r="C369" s="259">
        <v>418.3</v>
      </c>
      <c r="D369" s="260">
        <v>417.11666666666662</v>
      </c>
      <c r="E369" s="260">
        <v>412.68333333333322</v>
      </c>
      <c r="F369" s="260">
        <v>407.06666666666661</v>
      </c>
      <c r="G369" s="260">
        <v>402.63333333333321</v>
      </c>
      <c r="H369" s="260">
        <v>422.73333333333323</v>
      </c>
      <c r="I369" s="260">
        <v>427.16666666666663</v>
      </c>
      <c r="J369" s="260">
        <v>432.78333333333325</v>
      </c>
      <c r="K369" s="259">
        <v>421.55</v>
      </c>
      <c r="L369" s="259">
        <v>411.5</v>
      </c>
      <c r="M369" s="259">
        <v>10.81124</v>
      </c>
      <c r="N369" s="1"/>
      <c r="O369" s="1"/>
    </row>
    <row r="370" spans="1:15" ht="12.75" customHeight="1">
      <c r="A370" s="30">
        <v>360</v>
      </c>
      <c r="B370" s="269" t="s">
        <v>271</v>
      </c>
      <c r="C370" s="259">
        <v>450.85</v>
      </c>
      <c r="D370" s="260">
        <v>448.7166666666667</v>
      </c>
      <c r="E370" s="260">
        <v>445.33333333333337</v>
      </c>
      <c r="F370" s="260">
        <v>439.81666666666666</v>
      </c>
      <c r="G370" s="260">
        <v>436.43333333333334</v>
      </c>
      <c r="H370" s="260">
        <v>454.23333333333341</v>
      </c>
      <c r="I370" s="260">
        <v>457.61666666666673</v>
      </c>
      <c r="J370" s="260">
        <v>463.13333333333344</v>
      </c>
      <c r="K370" s="259">
        <v>452.1</v>
      </c>
      <c r="L370" s="259">
        <v>443.2</v>
      </c>
      <c r="M370" s="259">
        <v>1.4235500000000001</v>
      </c>
      <c r="N370" s="1"/>
      <c r="O370" s="1"/>
    </row>
    <row r="371" spans="1:15" ht="12.75" customHeight="1">
      <c r="A371" s="30">
        <v>361</v>
      </c>
      <c r="B371" s="269" t="s">
        <v>446</v>
      </c>
      <c r="C371" s="259">
        <v>554.4</v>
      </c>
      <c r="D371" s="260">
        <v>552.66666666666663</v>
      </c>
      <c r="E371" s="260">
        <v>547.93333333333328</v>
      </c>
      <c r="F371" s="260">
        <v>541.4666666666667</v>
      </c>
      <c r="G371" s="260">
        <v>536.73333333333335</v>
      </c>
      <c r="H371" s="260">
        <v>559.13333333333321</v>
      </c>
      <c r="I371" s="260">
        <v>563.86666666666656</v>
      </c>
      <c r="J371" s="260">
        <v>570.33333333333314</v>
      </c>
      <c r="K371" s="259">
        <v>557.4</v>
      </c>
      <c r="L371" s="259">
        <v>546.20000000000005</v>
      </c>
      <c r="M371" s="259">
        <v>1.5530600000000001</v>
      </c>
      <c r="N371" s="1"/>
      <c r="O371" s="1"/>
    </row>
    <row r="372" spans="1:15" ht="12.75" customHeight="1">
      <c r="A372" s="30">
        <v>362</v>
      </c>
      <c r="B372" s="269" t="s">
        <v>447</v>
      </c>
      <c r="C372" s="259">
        <v>129.1</v>
      </c>
      <c r="D372" s="260">
        <v>128.35</v>
      </c>
      <c r="E372" s="260">
        <v>126.69999999999999</v>
      </c>
      <c r="F372" s="260">
        <v>124.3</v>
      </c>
      <c r="G372" s="260">
        <v>122.64999999999999</v>
      </c>
      <c r="H372" s="260">
        <v>130.75</v>
      </c>
      <c r="I372" s="260">
        <v>132.40000000000003</v>
      </c>
      <c r="J372" s="260">
        <v>134.79999999999998</v>
      </c>
      <c r="K372" s="259">
        <v>130</v>
      </c>
      <c r="L372" s="259">
        <v>125.95</v>
      </c>
      <c r="M372" s="259">
        <v>2.6411500000000001</v>
      </c>
      <c r="N372" s="1"/>
      <c r="O372" s="1"/>
    </row>
    <row r="373" spans="1:15" ht="12.75" customHeight="1">
      <c r="A373" s="30">
        <v>363</v>
      </c>
      <c r="B373" s="269" t="s">
        <v>832</v>
      </c>
      <c r="C373" s="259">
        <v>1294.3499999999999</v>
      </c>
      <c r="D373" s="260">
        <v>1306.7666666666667</v>
      </c>
      <c r="E373" s="260">
        <v>1275.5833333333333</v>
      </c>
      <c r="F373" s="260">
        <v>1256.8166666666666</v>
      </c>
      <c r="G373" s="260">
        <v>1225.6333333333332</v>
      </c>
      <c r="H373" s="260">
        <v>1325.5333333333333</v>
      </c>
      <c r="I373" s="260">
        <v>1356.7166666666667</v>
      </c>
      <c r="J373" s="260">
        <v>1375.4833333333333</v>
      </c>
      <c r="K373" s="259">
        <v>1337.95</v>
      </c>
      <c r="L373" s="259">
        <v>1288</v>
      </c>
      <c r="M373" s="259">
        <v>8.6360000000000006E-2</v>
      </c>
      <c r="N373" s="1"/>
      <c r="O373" s="1"/>
    </row>
    <row r="374" spans="1:15" ht="12.75" customHeight="1">
      <c r="A374" s="30">
        <v>364</v>
      </c>
      <c r="B374" s="269" t="s">
        <v>448</v>
      </c>
      <c r="C374" s="259">
        <v>4231.05</v>
      </c>
      <c r="D374" s="260">
        <v>4207.55</v>
      </c>
      <c r="E374" s="260">
        <v>4108.9000000000005</v>
      </c>
      <c r="F374" s="260">
        <v>3986.7500000000005</v>
      </c>
      <c r="G374" s="260">
        <v>3888.1000000000008</v>
      </c>
      <c r="H374" s="260">
        <v>4329.7000000000007</v>
      </c>
      <c r="I374" s="260">
        <v>4428.3500000000004</v>
      </c>
      <c r="J374" s="260">
        <v>4550.5</v>
      </c>
      <c r="K374" s="259">
        <v>4306.2</v>
      </c>
      <c r="L374" s="259">
        <v>4085.4</v>
      </c>
      <c r="M374" s="259">
        <v>9.1300000000000006E-2</v>
      </c>
      <c r="N374" s="1"/>
      <c r="O374" s="1"/>
    </row>
    <row r="375" spans="1:15" ht="12.75" customHeight="1">
      <c r="A375" s="30">
        <v>365</v>
      </c>
      <c r="B375" s="269" t="s">
        <v>272</v>
      </c>
      <c r="C375" s="259">
        <v>14114.6</v>
      </c>
      <c r="D375" s="260">
        <v>14090.65</v>
      </c>
      <c r="E375" s="260">
        <v>14006.3</v>
      </c>
      <c r="F375" s="260">
        <v>13898</v>
      </c>
      <c r="G375" s="260">
        <v>13813.65</v>
      </c>
      <c r="H375" s="260">
        <v>14198.949999999999</v>
      </c>
      <c r="I375" s="260">
        <v>14283.300000000001</v>
      </c>
      <c r="J375" s="260">
        <v>14391.599999999999</v>
      </c>
      <c r="K375" s="259">
        <v>14175</v>
      </c>
      <c r="L375" s="259">
        <v>13982.35</v>
      </c>
      <c r="M375" s="259">
        <v>3.8370000000000001E-2</v>
      </c>
      <c r="N375" s="1"/>
      <c r="O375" s="1"/>
    </row>
    <row r="376" spans="1:15" ht="12.75" customHeight="1">
      <c r="A376" s="30">
        <v>366</v>
      </c>
      <c r="B376" s="269" t="s">
        <v>178</v>
      </c>
      <c r="C376" s="259">
        <v>39.25</v>
      </c>
      <c r="D376" s="260">
        <v>39.416666666666664</v>
      </c>
      <c r="E376" s="260">
        <v>38.833333333333329</v>
      </c>
      <c r="F376" s="260">
        <v>38.416666666666664</v>
      </c>
      <c r="G376" s="260">
        <v>37.833333333333329</v>
      </c>
      <c r="H376" s="260">
        <v>39.833333333333329</v>
      </c>
      <c r="I376" s="260">
        <v>40.416666666666657</v>
      </c>
      <c r="J376" s="260">
        <v>40.833333333333329</v>
      </c>
      <c r="K376" s="259">
        <v>40</v>
      </c>
      <c r="L376" s="259">
        <v>39</v>
      </c>
      <c r="M376" s="259">
        <v>649.72626000000002</v>
      </c>
      <c r="N376" s="1"/>
      <c r="O376" s="1"/>
    </row>
    <row r="377" spans="1:15" ht="12.75" customHeight="1">
      <c r="A377" s="30">
        <v>367</v>
      </c>
      <c r="B377" s="269" t="s">
        <v>449</v>
      </c>
      <c r="C377" s="259">
        <v>549.85</v>
      </c>
      <c r="D377" s="260">
        <v>551.08333333333337</v>
      </c>
      <c r="E377" s="260">
        <v>546.06666666666672</v>
      </c>
      <c r="F377" s="260">
        <v>542.2833333333333</v>
      </c>
      <c r="G377" s="260">
        <v>537.26666666666665</v>
      </c>
      <c r="H377" s="260">
        <v>554.86666666666679</v>
      </c>
      <c r="I377" s="260">
        <v>559.88333333333344</v>
      </c>
      <c r="J377" s="260">
        <v>563.66666666666686</v>
      </c>
      <c r="K377" s="259">
        <v>556.1</v>
      </c>
      <c r="L377" s="259">
        <v>547.29999999999995</v>
      </c>
      <c r="M377" s="259">
        <v>0.48957000000000001</v>
      </c>
      <c r="N377" s="1"/>
      <c r="O377" s="1"/>
    </row>
    <row r="378" spans="1:15" ht="12.75" customHeight="1">
      <c r="A378" s="30">
        <v>368</v>
      </c>
      <c r="B378" s="269" t="s">
        <v>183</v>
      </c>
      <c r="C378" s="259">
        <v>133.80000000000001</v>
      </c>
      <c r="D378" s="260">
        <v>134.73333333333332</v>
      </c>
      <c r="E378" s="260">
        <v>132.11666666666665</v>
      </c>
      <c r="F378" s="260">
        <v>130.43333333333334</v>
      </c>
      <c r="G378" s="260">
        <v>127.81666666666666</v>
      </c>
      <c r="H378" s="260">
        <v>136.41666666666663</v>
      </c>
      <c r="I378" s="260">
        <v>139.0333333333333</v>
      </c>
      <c r="J378" s="260">
        <v>140.71666666666661</v>
      </c>
      <c r="K378" s="259">
        <v>137.35</v>
      </c>
      <c r="L378" s="259">
        <v>133.05000000000001</v>
      </c>
      <c r="M378" s="259">
        <v>147.36198999999999</v>
      </c>
      <c r="N378" s="1"/>
      <c r="O378" s="1"/>
    </row>
    <row r="379" spans="1:15" ht="12.75" customHeight="1">
      <c r="A379" s="30">
        <v>369</v>
      </c>
      <c r="B379" s="269" t="s">
        <v>184</v>
      </c>
      <c r="C379" s="259">
        <v>103.4</v>
      </c>
      <c r="D379" s="260">
        <v>103.46666666666665</v>
      </c>
      <c r="E379" s="260">
        <v>102.68333333333331</v>
      </c>
      <c r="F379" s="260">
        <v>101.96666666666665</v>
      </c>
      <c r="G379" s="260">
        <v>101.18333333333331</v>
      </c>
      <c r="H379" s="260">
        <v>104.18333333333331</v>
      </c>
      <c r="I379" s="260">
        <v>104.96666666666664</v>
      </c>
      <c r="J379" s="260">
        <v>105.68333333333331</v>
      </c>
      <c r="K379" s="259">
        <v>104.25</v>
      </c>
      <c r="L379" s="259">
        <v>102.75</v>
      </c>
      <c r="M379" s="259">
        <v>83.399789999999996</v>
      </c>
      <c r="N379" s="1"/>
      <c r="O379" s="1"/>
    </row>
    <row r="380" spans="1:15" ht="12.75" customHeight="1">
      <c r="A380" s="30">
        <v>370</v>
      </c>
      <c r="B380" s="269" t="s">
        <v>792</v>
      </c>
      <c r="C380" s="259">
        <v>651.79999999999995</v>
      </c>
      <c r="D380" s="260">
        <v>651.56666666666661</v>
      </c>
      <c r="E380" s="260">
        <v>640.23333333333323</v>
      </c>
      <c r="F380" s="260">
        <v>628.66666666666663</v>
      </c>
      <c r="G380" s="260">
        <v>617.33333333333326</v>
      </c>
      <c r="H380" s="260">
        <v>663.13333333333321</v>
      </c>
      <c r="I380" s="260">
        <v>674.4666666666667</v>
      </c>
      <c r="J380" s="260">
        <v>686.03333333333319</v>
      </c>
      <c r="K380" s="259">
        <v>662.9</v>
      </c>
      <c r="L380" s="259">
        <v>640</v>
      </c>
      <c r="M380" s="259">
        <v>3.3614099999999998</v>
      </c>
      <c r="N380" s="1"/>
      <c r="O380" s="1"/>
    </row>
    <row r="381" spans="1:15" ht="12.75" customHeight="1">
      <c r="A381" s="30">
        <v>371</v>
      </c>
      <c r="B381" s="269" t="s">
        <v>450</v>
      </c>
      <c r="C381" s="259">
        <v>375.85</v>
      </c>
      <c r="D381" s="260">
        <v>377.65000000000003</v>
      </c>
      <c r="E381" s="260">
        <v>371.30000000000007</v>
      </c>
      <c r="F381" s="260">
        <v>366.75000000000006</v>
      </c>
      <c r="G381" s="260">
        <v>360.40000000000009</v>
      </c>
      <c r="H381" s="260">
        <v>382.20000000000005</v>
      </c>
      <c r="I381" s="260">
        <v>388.55000000000007</v>
      </c>
      <c r="J381" s="260">
        <v>393.1</v>
      </c>
      <c r="K381" s="259">
        <v>384</v>
      </c>
      <c r="L381" s="259">
        <v>373.1</v>
      </c>
      <c r="M381" s="259">
        <v>4.0088900000000001</v>
      </c>
      <c r="N381" s="1"/>
      <c r="O381" s="1"/>
    </row>
    <row r="382" spans="1:15" ht="12.75" customHeight="1">
      <c r="A382" s="30">
        <v>372</v>
      </c>
      <c r="B382" s="269" t="s">
        <v>451</v>
      </c>
      <c r="C382" s="259">
        <v>1068.6500000000001</v>
      </c>
      <c r="D382" s="260">
        <v>1066.8999999999999</v>
      </c>
      <c r="E382" s="260">
        <v>1048.7999999999997</v>
      </c>
      <c r="F382" s="260">
        <v>1028.9499999999998</v>
      </c>
      <c r="G382" s="260">
        <v>1010.8499999999997</v>
      </c>
      <c r="H382" s="260">
        <v>1086.7499999999998</v>
      </c>
      <c r="I382" s="260">
        <v>1104.8499999999997</v>
      </c>
      <c r="J382" s="260">
        <v>1124.6999999999998</v>
      </c>
      <c r="K382" s="259">
        <v>1085</v>
      </c>
      <c r="L382" s="259">
        <v>1047.05</v>
      </c>
      <c r="M382" s="259">
        <v>2.73265</v>
      </c>
      <c r="N382" s="1"/>
      <c r="O382" s="1"/>
    </row>
    <row r="383" spans="1:15" ht="12.75" customHeight="1">
      <c r="A383" s="30">
        <v>373</v>
      </c>
      <c r="B383" s="269" t="s">
        <v>452</v>
      </c>
      <c r="C383" s="259">
        <v>39.950000000000003</v>
      </c>
      <c r="D383" s="260">
        <v>39.983333333333334</v>
      </c>
      <c r="E383" s="260">
        <v>39.216666666666669</v>
      </c>
      <c r="F383" s="260">
        <v>38.483333333333334</v>
      </c>
      <c r="G383" s="260">
        <v>37.716666666666669</v>
      </c>
      <c r="H383" s="260">
        <v>40.716666666666669</v>
      </c>
      <c r="I383" s="260">
        <v>41.483333333333334</v>
      </c>
      <c r="J383" s="260">
        <v>42.216666666666669</v>
      </c>
      <c r="K383" s="259">
        <v>40.75</v>
      </c>
      <c r="L383" s="259">
        <v>39.25</v>
      </c>
      <c r="M383" s="259">
        <v>92.299760000000006</v>
      </c>
      <c r="N383" s="1"/>
      <c r="O383" s="1"/>
    </row>
    <row r="384" spans="1:15" ht="12.75" customHeight="1">
      <c r="A384" s="30">
        <v>374</v>
      </c>
      <c r="B384" s="269" t="s">
        <v>453</v>
      </c>
      <c r="C384" s="259">
        <v>169</v>
      </c>
      <c r="D384" s="260">
        <v>169.78333333333333</v>
      </c>
      <c r="E384" s="260">
        <v>166.56666666666666</v>
      </c>
      <c r="F384" s="260">
        <v>164.13333333333333</v>
      </c>
      <c r="G384" s="260">
        <v>160.91666666666666</v>
      </c>
      <c r="H384" s="260">
        <v>172.21666666666667</v>
      </c>
      <c r="I384" s="260">
        <v>175.43333333333331</v>
      </c>
      <c r="J384" s="260">
        <v>177.86666666666667</v>
      </c>
      <c r="K384" s="259">
        <v>173</v>
      </c>
      <c r="L384" s="259">
        <v>167.35</v>
      </c>
      <c r="M384" s="259">
        <v>42.312109999999997</v>
      </c>
      <c r="N384" s="1"/>
      <c r="O384" s="1"/>
    </row>
    <row r="385" spans="1:15" ht="12.75" customHeight="1">
      <c r="A385" s="30">
        <v>375</v>
      </c>
      <c r="B385" s="269" t="s">
        <v>454</v>
      </c>
      <c r="C385" s="259">
        <v>694.55</v>
      </c>
      <c r="D385" s="260">
        <v>691.2833333333333</v>
      </c>
      <c r="E385" s="260">
        <v>685.26666666666665</v>
      </c>
      <c r="F385" s="260">
        <v>675.98333333333335</v>
      </c>
      <c r="G385" s="260">
        <v>669.9666666666667</v>
      </c>
      <c r="H385" s="260">
        <v>700.56666666666661</v>
      </c>
      <c r="I385" s="260">
        <v>706.58333333333326</v>
      </c>
      <c r="J385" s="260">
        <v>715.86666666666656</v>
      </c>
      <c r="K385" s="259">
        <v>697.3</v>
      </c>
      <c r="L385" s="259">
        <v>682</v>
      </c>
      <c r="M385" s="259">
        <v>1.0566800000000001</v>
      </c>
      <c r="N385" s="1"/>
      <c r="O385" s="1"/>
    </row>
    <row r="386" spans="1:15" ht="12.75" customHeight="1">
      <c r="A386" s="30">
        <v>376</v>
      </c>
      <c r="B386" s="269" t="s">
        <v>455</v>
      </c>
      <c r="C386" s="259">
        <v>226.1</v>
      </c>
      <c r="D386" s="260">
        <v>227.23333333333335</v>
      </c>
      <c r="E386" s="260">
        <v>223.9666666666667</v>
      </c>
      <c r="F386" s="260">
        <v>221.83333333333334</v>
      </c>
      <c r="G386" s="260">
        <v>218.56666666666669</v>
      </c>
      <c r="H386" s="260">
        <v>229.3666666666667</v>
      </c>
      <c r="I386" s="260">
        <v>232.63333333333335</v>
      </c>
      <c r="J386" s="260">
        <v>234.76666666666671</v>
      </c>
      <c r="K386" s="259">
        <v>230.5</v>
      </c>
      <c r="L386" s="259">
        <v>225.1</v>
      </c>
      <c r="M386" s="259">
        <v>1.76176</v>
      </c>
      <c r="N386" s="1"/>
      <c r="O386" s="1"/>
    </row>
    <row r="387" spans="1:15" ht="12.75" customHeight="1">
      <c r="A387" s="30">
        <v>377</v>
      </c>
      <c r="B387" s="269" t="s">
        <v>456</v>
      </c>
      <c r="C387" s="259">
        <v>101.7</v>
      </c>
      <c r="D387" s="260">
        <v>102.61666666666667</v>
      </c>
      <c r="E387" s="260">
        <v>100.53333333333335</v>
      </c>
      <c r="F387" s="260">
        <v>99.366666666666674</v>
      </c>
      <c r="G387" s="260">
        <v>97.283333333333346</v>
      </c>
      <c r="H387" s="260">
        <v>103.78333333333335</v>
      </c>
      <c r="I387" s="260">
        <v>105.86666666666666</v>
      </c>
      <c r="J387" s="260">
        <v>107.03333333333335</v>
      </c>
      <c r="K387" s="259">
        <v>104.7</v>
      </c>
      <c r="L387" s="259">
        <v>101.45</v>
      </c>
      <c r="M387" s="259">
        <v>33.366129999999998</v>
      </c>
      <c r="N387" s="1"/>
      <c r="O387" s="1"/>
    </row>
    <row r="388" spans="1:15" ht="12.75" customHeight="1">
      <c r="A388" s="30">
        <v>378</v>
      </c>
      <c r="B388" s="269" t="s">
        <v>457</v>
      </c>
      <c r="C388" s="259">
        <v>1984.7</v>
      </c>
      <c r="D388" s="260">
        <v>1991.9333333333334</v>
      </c>
      <c r="E388" s="260">
        <v>1962.9166666666667</v>
      </c>
      <c r="F388" s="260">
        <v>1941.1333333333334</v>
      </c>
      <c r="G388" s="260">
        <v>1912.1166666666668</v>
      </c>
      <c r="H388" s="260">
        <v>2013.7166666666667</v>
      </c>
      <c r="I388" s="260">
        <v>2042.7333333333331</v>
      </c>
      <c r="J388" s="260">
        <v>2064.5166666666664</v>
      </c>
      <c r="K388" s="259">
        <v>2020.95</v>
      </c>
      <c r="L388" s="259">
        <v>1970.15</v>
      </c>
      <c r="M388" s="259">
        <v>0.10632</v>
      </c>
      <c r="N388" s="1"/>
      <c r="O388" s="1"/>
    </row>
    <row r="389" spans="1:15" ht="12.75" customHeight="1">
      <c r="A389" s="30">
        <v>379</v>
      </c>
      <c r="B389" s="269" t="s">
        <v>833</v>
      </c>
      <c r="C389" s="259">
        <v>48.35</v>
      </c>
      <c r="D389" s="260">
        <v>48.633333333333333</v>
      </c>
      <c r="E389" s="260">
        <v>47.966666666666669</v>
      </c>
      <c r="F389" s="260">
        <v>47.583333333333336</v>
      </c>
      <c r="G389" s="260">
        <v>46.916666666666671</v>
      </c>
      <c r="H389" s="260">
        <v>49.016666666666666</v>
      </c>
      <c r="I389" s="260">
        <v>49.683333333333337</v>
      </c>
      <c r="J389" s="260">
        <v>50.066666666666663</v>
      </c>
      <c r="K389" s="259">
        <v>49.3</v>
      </c>
      <c r="L389" s="259">
        <v>48.25</v>
      </c>
      <c r="M389" s="259">
        <v>6.3861400000000001</v>
      </c>
      <c r="N389" s="1"/>
      <c r="O389" s="1"/>
    </row>
    <row r="390" spans="1:15" ht="12.75" customHeight="1">
      <c r="A390" s="30">
        <v>380</v>
      </c>
      <c r="B390" s="269" t="s">
        <v>884</v>
      </c>
      <c r="C390" s="259">
        <v>1174.25</v>
      </c>
      <c r="D390" s="260">
        <v>1190.4333333333334</v>
      </c>
      <c r="E390" s="260">
        <v>1150.9666666666667</v>
      </c>
      <c r="F390" s="260">
        <v>1127.6833333333334</v>
      </c>
      <c r="G390" s="260">
        <v>1088.2166666666667</v>
      </c>
      <c r="H390" s="260">
        <v>1213.7166666666667</v>
      </c>
      <c r="I390" s="260">
        <v>1253.1833333333334</v>
      </c>
      <c r="J390" s="260">
        <v>1276.4666666666667</v>
      </c>
      <c r="K390" s="259">
        <v>1229.9000000000001</v>
      </c>
      <c r="L390" s="259">
        <v>1167.1500000000001</v>
      </c>
      <c r="M390" s="259">
        <v>2.9213399999999998</v>
      </c>
      <c r="N390" s="1"/>
      <c r="O390" s="1"/>
    </row>
    <row r="391" spans="1:15" ht="12.75" customHeight="1">
      <c r="A391" s="30">
        <v>381</v>
      </c>
      <c r="B391" s="269" t="s">
        <v>458</v>
      </c>
      <c r="C391" s="259">
        <v>147.9</v>
      </c>
      <c r="D391" s="260">
        <v>145.98333333333335</v>
      </c>
      <c r="E391" s="260">
        <v>139.26666666666671</v>
      </c>
      <c r="F391" s="260">
        <v>130.63333333333335</v>
      </c>
      <c r="G391" s="260">
        <v>123.91666666666671</v>
      </c>
      <c r="H391" s="260">
        <v>154.6166666666667</v>
      </c>
      <c r="I391" s="260">
        <v>161.33333333333334</v>
      </c>
      <c r="J391" s="260">
        <v>169.9666666666667</v>
      </c>
      <c r="K391" s="259">
        <v>152.69999999999999</v>
      </c>
      <c r="L391" s="259">
        <v>137.35</v>
      </c>
      <c r="M391" s="259">
        <v>165.06728000000001</v>
      </c>
      <c r="N391" s="1"/>
      <c r="O391" s="1"/>
    </row>
    <row r="392" spans="1:15" ht="12.75" customHeight="1">
      <c r="A392" s="30">
        <v>382</v>
      </c>
      <c r="B392" s="269" t="s">
        <v>459</v>
      </c>
      <c r="C392" s="259">
        <v>976.55</v>
      </c>
      <c r="D392" s="260">
        <v>976.2166666666667</v>
      </c>
      <c r="E392" s="260">
        <v>972.83333333333337</v>
      </c>
      <c r="F392" s="260">
        <v>969.11666666666667</v>
      </c>
      <c r="G392" s="260">
        <v>965.73333333333335</v>
      </c>
      <c r="H392" s="260">
        <v>979.93333333333339</v>
      </c>
      <c r="I392" s="260">
        <v>983.31666666666661</v>
      </c>
      <c r="J392" s="260">
        <v>987.03333333333342</v>
      </c>
      <c r="K392" s="259">
        <v>979.6</v>
      </c>
      <c r="L392" s="259">
        <v>972.5</v>
      </c>
      <c r="M392" s="259">
        <v>1.0519000000000001</v>
      </c>
      <c r="N392" s="1"/>
      <c r="O392" s="1"/>
    </row>
    <row r="393" spans="1:15" ht="12.75" customHeight="1">
      <c r="A393" s="30">
        <v>383</v>
      </c>
      <c r="B393" s="269" t="s">
        <v>185</v>
      </c>
      <c r="C393" s="259">
        <v>2545.65</v>
      </c>
      <c r="D393" s="260">
        <v>2536.9500000000003</v>
      </c>
      <c r="E393" s="260">
        <v>2523.7000000000007</v>
      </c>
      <c r="F393" s="260">
        <v>2501.7500000000005</v>
      </c>
      <c r="G393" s="260">
        <v>2488.5000000000009</v>
      </c>
      <c r="H393" s="260">
        <v>2558.9000000000005</v>
      </c>
      <c r="I393" s="260">
        <v>2572.1499999999996</v>
      </c>
      <c r="J393" s="260">
        <v>2594.1000000000004</v>
      </c>
      <c r="K393" s="259">
        <v>2550.1999999999998</v>
      </c>
      <c r="L393" s="259">
        <v>2515</v>
      </c>
      <c r="M393" s="259">
        <v>41.451439999999998</v>
      </c>
      <c r="N393" s="1"/>
      <c r="O393" s="1"/>
    </row>
    <row r="394" spans="1:15" ht="12.75" customHeight="1">
      <c r="A394" s="30">
        <v>384</v>
      </c>
      <c r="B394" s="269" t="s">
        <v>804</v>
      </c>
      <c r="C394" s="259">
        <v>121.95</v>
      </c>
      <c r="D394" s="260">
        <v>122.11666666666667</v>
      </c>
      <c r="E394" s="260">
        <v>120.53333333333335</v>
      </c>
      <c r="F394" s="260">
        <v>119.11666666666667</v>
      </c>
      <c r="G394" s="260">
        <v>117.53333333333335</v>
      </c>
      <c r="H394" s="260">
        <v>123.53333333333335</v>
      </c>
      <c r="I394" s="260">
        <v>125.11666666666666</v>
      </c>
      <c r="J394" s="260">
        <v>126.53333333333335</v>
      </c>
      <c r="K394" s="259">
        <v>123.7</v>
      </c>
      <c r="L394" s="259">
        <v>120.7</v>
      </c>
      <c r="M394" s="259">
        <v>4.2588999999999997</v>
      </c>
      <c r="N394" s="1"/>
      <c r="O394" s="1"/>
    </row>
    <row r="395" spans="1:15" ht="12.75" customHeight="1">
      <c r="A395" s="30">
        <v>385</v>
      </c>
      <c r="B395" s="269" t="s">
        <v>460</v>
      </c>
      <c r="C395" s="259">
        <v>899.4</v>
      </c>
      <c r="D395" s="260">
        <v>900.2833333333333</v>
      </c>
      <c r="E395" s="260">
        <v>892.11666666666656</v>
      </c>
      <c r="F395" s="260">
        <v>884.83333333333326</v>
      </c>
      <c r="G395" s="260">
        <v>876.66666666666652</v>
      </c>
      <c r="H395" s="260">
        <v>907.56666666666661</v>
      </c>
      <c r="I395" s="260">
        <v>915.73333333333335</v>
      </c>
      <c r="J395" s="260">
        <v>923.01666666666665</v>
      </c>
      <c r="K395" s="259">
        <v>908.45</v>
      </c>
      <c r="L395" s="259">
        <v>893</v>
      </c>
      <c r="M395" s="259">
        <v>0.38468000000000002</v>
      </c>
      <c r="N395" s="1"/>
      <c r="O395" s="1"/>
    </row>
    <row r="396" spans="1:15" ht="12.75" customHeight="1">
      <c r="A396" s="30">
        <v>386</v>
      </c>
      <c r="B396" s="269" t="s">
        <v>461</v>
      </c>
      <c r="C396" s="259">
        <v>1336.65</v>
      </c>
      <c r="D396" s="260">
        <v>1336.3500000000001</v>
      </c>
      <c r="E396" s="260">
        <v>1324.7000000000003</v>
      </c>
      <c r="F396" s="260">
        <v>1312.7500000000002</v>
      </c>
      <c r="G396" s="260">
        <v>1301.1000000000004</v>
      </c>
      <c r="H396" s="260">
        <v>1348.3000000000002</v>
      </c>
      <c r="I396" s="260">
        <v>1359.9500000000003</v>
      </c>
      <c r="J396" s="260">
        <v>1371.9</v>
      </c>
      <c r="K396" s="259">
        <v>1348</v>
      </c>
      <c r="L396" s="259">
        <v>1324.4</v>
      </c>
      <c r="M396" s="259">
        <v>1.1819200000000001</v>
      </c>
      <c r="N396" s="1"/>
      <c r="O396" s="1"/>
    </row>
    <row r="397" spans="1:15" ht="12.75" customHeight="1">
      <c r="A397" s="30">
        <v>387</v>
      </c>
      <c r="B397" s="269" t="s">
        <v>273</v>
      </c>
      <c r="C397" s="259">
        <v>835.9</v>
      </c>
      <c r="D397" s="260">
        <v>833.31666666666661</v>
      </c>
      <c r="E397" s="260">
        <v>826.63333333333321</v>
      </c>
      <c r="F397" s="260">
        <v>817.36666666666656</v>
      </c>
      <c r="G397" s="260">
        <v>810.68333333333317</v>
      </c>
      <c r="H397" s="260">
        <v>842.58333333333326</v>
      </c>
      <c r="I397" s="260">
        <v>849.26666666666665</v>
      </c>
      <c r="J397" s="260">
        <v>858.5333333333333</v>
      </c>
      <c r="K397" s="259">
        <v>840</v>
      </c>
      <c r="L397" s="259">
        <v>824.05</v>
      </c>
      <c r="M397" s="259">
        <v>9.5795499999999993</v>
      </c>
      <c r="N397" s="1"/>
      <c r="O397" s="1"/>
    </row>
    <row r="398" spans="1:15" ht="12.75" customHeight="1">
      <c r="A398" s="30">
        <v>388</v>
      </c>
      <c r="B398" s="269" t="s">
        <v>187</v>
      </c>
      <c r="C398" s="259">
        <v>1272.6500000000001</v>
      </c>
      <c r="D398" s="260">
        <v>1271.5166666666667</v>
      </c>
      <c r="E398" s="260">
        <v>1263.6333333333332</v>
      </c>
      <c r="F398" s="260">
        <v>1254.6166666666666</v>
      </c>
      <c r="G398" s="260">
        <v>1246.7333333333331</v>
      </c>
      <c r="H398" s="260">
        <v>1280.5333333333333</v>
      </c>
      <c r="I398" s="260">
        <v>1288.416666666667</v>
      </c>
      <c r="J398" s="260">
        <v>1297.4333333333334</v>
      </c>
      <c r="K398" s="259">
        <v>1279.4000000000001</v>
      </c>
      <c r="L398" s="259">
        <v>1262.5</v>
      </c>
      <c r="M398" s="259">
        <v>3.6948599999999998</v>
      </c>
      <c r="N398" s="1"/>
      <c r="O398" s="1"/>
    </row>
    <row r="399" spans="1:15" ht="12.75" customHeight="1">
      <c r="A399" s="30">
        <v>389</v>
      </c>
      <c r="B399" s="269" t="s">
        <v>462</v>
      </c>
      <c r="C399" s="259">
        <v>424.25</v>
      </c>
      <c r="D399" s="260">
        <v>422.08333333333331</v>
      </c>
      <c r="E399" s="260">
        <v>419.16666666666663</v>
      </c>
      <c r="F399" s="260">
        <v>414.08333333333331</v>
      </c>
      <c r="G399" s="260">
        <v>411.16666666666663</v>
      </c>
      <c r="H399" s="260">
        <v>427.16666666666663</v>
      </c>
      <c r="I399" s="260">
        <v>430.08333333333326</v>
      </c>
      <c r="J399" s="260">
        <v>435.16666666666663</v>
      </c>
      <c r="K399" s="259">
        <v>425</v>
      </c>
      <c r="L399" s="259">
        <v>417</v>
      </c>
      <c r="M399" s="259">
        <v>0.23436000000000001</v>
      </c>
      <c r="N399" s="1"/>
      <c r="O399" s="1"/>
    </row>
    <row r="400" spans="1:15" ht="12.75" customHeight="1">
      <c r="A400" s="30">
        <v>390</v>
      </c>
      <c r="B400" s="269" t="s">
        <v>463</v>
      </c>
      <c r="C400" s="259">
        <v>35.049999999999997</v>
      </c>
      <c r="D400" s="260">
        <v>35.283333333333331</v>
      </c>
      <c r="E400" s="260">
        <v>34.766666666666666</v>
      </c>
      <c r="F400" s="260">
        <v>34.483333333333334</v>
      </c>
      <c r="G400" s="260">
        <v>33.966666666666669</v>
      </c>
      <c r="H400" s="260">
        <v>35.566666666666663</v>
      </c>
      <c r="I400" s="260">
        <v>36.083333333333329</v>
      </c>
      <c r="J400" s="260">
        <v>36.36666666666666</v>
      </c>
      <c r="K400" s="259">
        <v>35.799999999999997</v>
      </c>
      <c r="L400" s="259">
        <v>35</v>
      </c>
      <c r="M400" s="259">
        <v>38.062399999999997</v>
      </c>
      <c r="N400" s="1"/>
      <c r="O400" s="1"/>
    </row>
    <row r="401" spans="1:15" ht="12.75" customHeight="1">
      <c r="A401" s="30">
        <v>391</v>
      </c>
      <c r="B401" s="269" t="s">
        <v>464</v>
      </c>
      <c r="C401" s="259">
        <v>4448.8999999999996</v>
      </c>
      <c r="D401" s="260">
        <v>4453.7166666666662</v>
      </c>
      <c r="E401" s="260">
        <v>4417.4333333333325</v>
      </c>
      <c r="F401" s="260">
        <v>4385.9666666666662</v>
      </c>
      <c r="G401" s="260">
        <v>4349.6833333333325</v>
      </c>
      <c r="H401" s="260">
        <v>4485.1833333333325</v>
      </c>
      <c r="I401" s="260">
        <v>4521.4666666666672</v>
      </c>
      <c r="J401" s="260">
        <v>4552.9333333333325</v>
      </c>
      <c r="K401" s="259">
        <v>4490</v>
      </c>
      <c r="L401" s="259">
        <v>4422.25</v>
      </c>
      <c r="M401" s="259">
        <v>0.33367999999999998</v>
      </c>
      <c r="N401" s="1"/>
      <c r="O401" s="1"/>
    </row>
    <row r="402" spans="1:15" ht="12.75" customHeight="1">
      <c r="A402" s="30">
        <v>392</v>
      </c>
      <c r="B402" s="269" t="s">
        <v>191</v>
      </c>
      <c r="C402" s="259">
        <v>2547.9</v>
      </c>
      <c r="D402" s="260">
        <v>2568.6333333333332</v>
      </c>
      <c r="E402" s="260">
        <v>2512.2666666666664</v>
      </c>
      <c r="F402" s="260">
        <v>2476.6333333333332</v>
      </c>
      <c r="G402" s="260">
        <v>2420.2666666666664</v>
      </c>
      <c r="H402" s="260">
        <v>2604.2666666666664</v>
      </c>
      <c r="I402" s="260">
        <v>2660.6333333333332</v>
      </c>
      <c r="J402" s="260">
        <v>2696.2666666666664</v>
      </c>
      <c r="K402" s="259">
        <v>2625</v>
      </c>
      <c r="L402" s="259">
        <v>2533</v>
      </c>
      <c r="M402" s="259">
        <v>8.2602700000000002</v>
      </c>
      <c r="N402" s="1"/>
      <c r="O402" s="1"/>
    </row>
    <row r="403" spans="1:15" ht="12.75" customHeight="1">
      <c r="A403" s="30">
        <v>393</v>
      </c>
      <c r="B403" s="269" t="s">
        <v>810</v>
      </c>
      <c r="C403" s="259">
        <v>64.650000000000006</v>
      </c>
      <c r="D403" s="260">
        <v>64.88333333333334</v>
      </c>
      <c r="E403" s="260">
        <v>64.166666666666686</v>
      </c>
      <c r="F403" s="260">
        <v>63.683333333333351</v>
      </c>
      <c r="G403" s="260">
        <v>62.966666666666697</v>
      </c>
      <c r="H403" s="260">
        <v>65.366666666666674</v>
      </c>
      <c r="I403" s="260">
        <v>66.083333333333343</v>
      </c>
      <c r="J403" s="260">
        <v>66.566666666666663</v>
      </c>
      <c r="K403" s="259">
        <v>65.599999999999994</v>
      </c>
      <c r="L403" s="259">
        <v>64.400000000000006</v>
      </c>
      <c r="M403" s="259">
        <v>50.243859999999998</v>
      </c>
      <c r="N403" s="1"/>
      <c r="O403" s="1"/>
    </row>
    <row r="404" spans="1:15" ht="12.75" customHeight="1">
      <c r="A404" s="30">
        <v>394</v>
      </c>
      <c r="B404" s="269" t="s">
        <v>274</v>
      </c>
      <c r="C404" s="259">
        <v>5632.15</v>
      </c>
      <c r="D404" s="260">
        <v>5650.0499999999993</v>
      </c>
      <c r="E404" s="260">
        <v>5602.1499999999987</v>
      </c>
      <c r="F404" s="260">
        <v>5572.15</v>
      </c>
      <c r="G404" s="260">
        <v>5524.2499999999991</v>
      </c>
      <c r="H404" s="260">
        <v>5680.0499999999984</v>
      </c>
      <c r="I404" s="260">
        <v>5727.95</v>
      </c>
      <c r="J404" s="260">
        <v>5757.949999999998</v>
      </c>
      <c r="K404" s="259">
        <v>5697.95</v>
      </c>
      <c r="L404" s="259">
        <v>5620.05</v>
      </c>
      <c r="M404" s="259">
        <v>0.15201999999999999</v>
      </c>
      <c r="N404" s="1"/>
      <c r="O404" s="1"/>
    </row>
    <row r="405" spans="1:15" ht="12.75" customHeight="1">
      <c r="A405" s="30">
        <v>395</v>
      </c>
      <c r="B405" s="269" t="s">
        <v>834</v>
      </c>
      <c r="C405" s="259">
        <v>1466.95</v>
      </c>
      <c r="D405" s="260">
        <v>1470.8333333333333</v>
      </c>
      <c r="E405" s="260">
        <v>1453.6666666666665</v>
      </c>
      <c r="F405" s="260">
        <v>1440.3833333333332</v>
      </c>
      <c r="G405" s="260">
        <v>1423.2166666666665</v>
      </c>
      <c r="H405" s="260">
        <v>1484.1166666666666</v>
      </c>
      <c r="I405" s="260">
        <v>1501.2833333333331</v>
      </c>
      <c r="J405" s="260">
        <v>1514.5666666666666</v>
      </c>
      <c r="K405" s="259">
        <v>1488</v>
      </c>
      <c r="L405" s="259">
        <v>1457.55</v>
      </c>
      <c r="M405" s="259">
        <v>1.1325400000000001</v>
      </c>
      <c r="N405" s="1"/>
      <c r="O405" s="1"/>
    </row>
    <row r="406" spans="1:15" ht="12.75" customHeight="1">
      <c r="A406" s="30">
        <v>396</v>
      </c>
      <c r="B406" s="269" t="s">
        <v>835</v>
      </c>
      <c r="C406" s="259">
        <v>390.15</v>
      </c>
      <c r="D406" s="260">
        <v>393.01666666666665</v>
      </c>
      <c r="E406" s="260">
        <v>386.13333333333333</v>
      </c>
      <c r="F406" s="260">
        <v>382.11666666666667</v>
      </c>
      <c r="G406" s="260">
        <v>375.23333333333335</v>
      </c>
      <c r="H406" s="260">
        <v>397.0333333333333</v>
      </c>
      <c r="I406" s="260">
        <v>403.91666666666663</v>
      </c>
      <c r="J406" s="260">
        <v>407.93333333333328</v>
      </c>
      <c r="K406" s="259">
        <v>399.9</v>
      </c>
      <c r="L406" s="259">
        <v>389</v>
      </c>
      <c r="M406" s="259">
        <v>1.14489</v>
      </c>
      <c r="N406" s="1"/>
      <c r="O406" s="1"/>
    </row>
    <row r="407" spans="1:15" ht="12.75" customHeight="1">
      <c r="A407" s="30">
        <v>397</v>
      </c>
      <c r="B407" s="269" t="s">
        <v>465</v>
      </c>
      <c r="C407" s="259">
        <v>2839.6</v>
      </c>
      <c r="D407" s="260">
        <v>2834.6833333333329</v>
      </c>
      <c r="E407" s="260">
        <v>2811.9166666666661</v>
      </c>
      <c r="F407" s="260">
        <v>2784.2333333333331</v>
      </c>
      <c r="G407" s="260">
        <v>2761.4666666666662</v>
      </c>
      <c r="H407" s="260">
        <v>2862.3666666666659</v>
      </c>
      <c r="I407" s="260">
        <v>2885.1333333333332</v>
      </c>
      <c r="J407" s="260">
        <v>2912.8166666666657</v>
      </c>
      <c r="K407" s="259">
        <v>2857.45</v>
      </c>
      <c r="L407" s="259">
        <v>2807</v>
      </c>
      <c r="M407" s="259">
        <v>1.0602400000000001</v>
      </c>
      <c r="N407" s="1"/>
      <c r="O407" s="1"/>
    </row>
    <row r="408" spans="1:15" ht="12.75" customHeight="1">
      <c r="A408" s="30">
        <v>398</v>
      </c>
      <c r="B408" s="269" t="s">
        <v>885</v>
      </c>
      <c r="C408" s="259">
        <v>399.65</v>
      </c>
      <c r="D408" s="260">
        <v>394.60000000000008</v>
      </c>
      <c r="E408" s="260">
        <v>377.90000000000015</v>
      </c>
      <c r="F408" s="260">
        <v>356.15000000000009</v>
      </c>
      <c r="G408" s="260">
        <v>339.45000000000016</v>
      </c>
      <c r="H408" s="260">
        <v>416.35000000000014</v>
      </c>
      <c r="I408" s="260">
        <v>433.05000000000007</v>
      </c>
      <c r="J408" s="260">
        <v>454.80000000000013</v>
      </c>
      <c r="K408" s="259">
        <v>411.3</v>
      </c>
      <c r="L408" s="259">
        <v>372.85</v>
      </c>
      <c r="M408" s="259">
        <v>21.419540000000001</v>
      </c>
      <c r="N408" s="1"/>
      <c r="O408" s="1"/>
    </row>
    <row r="409" spans="1:15" ht="12.75" customHeight="1">
      <c r="A409" s="30">
        <v>399</v>
      </c>
      <c r="B409" s="269" t="s">
        <v>466</v>
      </c>
      <c r="C409" s="259">
        <v>2897.5</v>
      </c>
      <c r="D409" s="260">
        <v>2873.3166666666671</v>
      </c>
      <c r="E409" s="260">
        <v>2826.8833333333341</v>
      </c>
      <c r="F409" s="260">
        <v>2756.2666666666669</v>
      </c>
      <c r="G409" s="260">
        <v>2709.8333333333339</v>
      </c>
      <c r="H409" s="260">
        <v>2943.9333333333343</v>
      </c>
      <c r="I409" s="260">
        <v>2990.3666666666677</v>
      </c>
      <c r="J409" s="260">
        <v>3060.9833333333345</v>
      </c>
      <c r="K409" s="259">
        <v>2919.75</v>
      </c>
      <c r="L409" s="259">
        <v>2802.7</v>
      </c>
      <c r="M409" s="259">
        <v>0.21804000000000001</v>
      </c>
      <c r="N409" s="1"/>
      <c r="O409" s="1"/>
    </row>
    <row r="410" spans="1:15" ht="12.75" customHeight="1">
      <c r="A410" s="30">
        <v>400</v>
      </c>
      <c r="B410" s="269" t="s">
        <v>467</v>
      </c>
      <c r="C410" s="259">
        <v>313.64999999999998</v>
      </c>
      <c r="D410" s="260">
        <v>314.2</v>
      </c>
      <c r="E410" s="260">
        <v>312</v>
      </c>
      <c r="F410" s="260">
        <v>310.35000000000002</v>
      </c>
      <c r="G410" s="260">
        <v>308.15000000000003</v>
      </c>
      <c r="H410" s="260">
        <v>315.84999999999997</v>
      </c>
      <c r="I410" s="260">
        <v>318.0499999999999</v>
      </c>
      <c r="J410" s="260">
        <v>319.69999999999993</v>
      </c>
      <c r="K410" s="259">
        <v>316.39999999999998</v>
      </c>
      <c r="L410" s="259">
        <v>312.55</v>
      </c>
      <c r="M410" s="259">
        <v>1.2771699999999999</v>
      </c>
      <c r="N410" s="1"/>
      <c r="O410" s="1"/>
    </row>
    <row r="411" spans="1:15" ht="12.75" customHeight="1">
      <c r="A411" s="30">
        <v>401</v>
      </c>
      <c r="B411" s="269" t="s">
        <v>468</v>
      </c>
      <c r="C411" s="259">
        <v>132.19999999999999</v>
      </c>
      <c r="D411" s="260">
        <v>132.45000000000002</v>
      </c>
      <c r="E411" s="260">
        <v>130.90000000000003</v>
      </c>
      <c r="F411" s="260">
        <v>129.60000000000002</v>
      </c>
      <c r="G411" s="260">
        <v>128.05000000000004</v>
      </c>
      <c r="H411" s="260">
        <v>133.75000000000003</v>
      </c>
      <c r="I411" s="260">
        <v>135.30000000000004</v>
      </c>
      <c r="J411" s="260">
        <v>136.60000000000002</v>
      </c>
      <c r="K411" s="259">
        <v>134</v>
      </c>
      <c r="L411" s="259">
        <v>131.15</v>
      </c>
      <c r="M411" s="259">
        <v>15.65987</v>
      </c>
      <c r="N411" s="1"/>
      <c r="O411" s="1"/>
    </row>
    <row r="412" spans="1:15" ht="12.75" customHeight="1">
      <c r="A412" s="30">
        <v>402</v>
      </c>
      <c r="B412" s="269" t="s">
        <v>886</v>
      </c>
      <c r="C412" s="259">
        <v>780.9</v>
      </c>
      <c r="D412" s="260">
        <v>784.9666666666667</v>
      </c>
      <c r="E412" s="260">
        <v>757.93333333333339</v>
      </c>
      <c r="F412" s="260">
        <v>734.9666666666667</v>
      </c>
      <c r="G412" s="260">
        <v>707.93333333333339</v>
      </c>
      <c r="H412" s="260">
        <v>807.93333333333339</v>
      </c>
      <c r="I412" s="260">
        <v>834.9666666666667</v>
      </c>
      <c r="J412" s="260">
        <v>857.93333333333339</v>
      </c>
      <c r="K412" s="259">
        <v>812</v>
      </c>
      <c r="L412" s="259">
        <v>762</v>
      </c>
      <c r="M412" s="259">
        <v>2.60785</v>
      </c>
      <c r="N412" s="1"/>
      <c r="O412" s="1"/>
    </row>
    <row r="413" spans="1:15" ht="12.75" customHeight="1">
      <c r="A413" s="30">
        <v>403</v>
      </c>
      <c r="B413" s="269" t="s">
        <v>189</v>
      </c>
      <c r="C413" s="259">
        <v>22327.200000000001</v>
      </c>
      <c r="D413" s="260">
        <v>22499.466666666664</v>
      </c>
      <c r="E413" s="260">
        <v>22057.933333333327</v>
      </c>
      <c r="F413" s="260">
        <v>21788.666666666664</v>
      </c>
      <c r="G413" s="260">
        <v>21347.133333333328</v>
      </c>
      <c r="H413" s="260">
        <v>22768.733333333326</v>
      </c>
      <c r="I413" s="260">
        <v>23210.266666666659</v>
      </c>
      <c r="J413" s="260">
        <v>23479.533333333326</v>
      </c>
      <c r="K413" s="259">
        <v>22941</v>
      </c>
      <c r="L413" s="259">
        <v>22230.2</v>
      </c>
      <c r="M413" s="259">
        <v>0.78456999999999999</v>
      </c>
      <c r="N413" s="1"/>
      <c r="O413" s="1"/>
    </row>
    <row r="414" spans="1:15" ht="12.75" customHeight="1">
      <c r="A414" s="30">
        <v>404</v>
      </c>
      <c r="B414" s="269" t="s">
        <v>836</v>
      </c>
      <c r="C414" s="259">
        <v>58.75</v>
      </c>
      <c r="D414" s="260">
        <v>59.016666666666673</v>
      </c>
      <c r="E414" s="260">
        <v>57.433333333333344</v>
      </c>
      <c r="F414" s="260">
        <v>56.116666666666674</v>
      </c>
      <c r="G414" s="260">
        <v>54.533333333333346</v>
      </c>
      <c r="H414" s="260">
        <v>60.333333333333343</v>
      </c>
      <c r="I414" s="260">
        <v>61.916666666666671</v>
      </c>
      <c r="J414" s="260">
        <v>63.233333333333341</v>
      </c>
      <c r="K414" s="259">
        <v>60.6</v>
      </c>
      <c r="L414" s="259">
        <v>57.7</v>
      </c>
      <c r="M414" s="259">
        <v>328.69254999999998</v>
      </c>
      <c r="N414" s="1"/>
      <c r="O414" s="1"/>
    </row>
    <row r="415" spans="1:15" ht="12.75" customHeight="1">
      <c r="A415" s="30">
        <v>405</v>
      </c>
      <c r="B415" s="269" t="s">
        <v>192</v>
      </c>
      <c r="C415" s="259">
        <v>1207.8</v>
      </c>
      <c r="D415" s="260">
        <v>1210.2</v>
      </c>
      <c r="E415" s="260">
        <v>1197.6000000000001</v>
      </c>
      <c r="F415" s="260">
        <v>1187.4000000000001</v>
      </c>
      <c r="G415" s="260">
        <v>1174.8000000000002</v>
      </c>
      <c r="H415" s="260">
        <v>1220.4000000000001</v>
      </c>
      <c r="I415" s="260">
        <v>1233</v>
      </c>
      <c r="J415" s="260">
        <v>1243.2</v>
      </c>
      <c r="K415" s="259">
        <v>1222.8</v>
      </c>
      <c r="L415" s="259">
        <v>1200</v>
      </c>
      <c r="M415" s="259">
        <v>5.4679200000000003</v>
      </c>
      <c r="N415" s="1"/>
      <c r="O415" s="1"/>
    </row>
    <row r="416" spans="1:15" ht="12.75" customHeight="1">
      <c r="A416" s="30">
        <v>406</v>
      </c>
      <c r="B416" s="269" t="s">
        <v>837</v>
      </c>
      <c r="C416" s="259">
        <v>304</v>
      </c>
      <c r="D416" s="260">
        <v>302.68333333333334</v>
      </c>
      <c r="E416" s="260">
        <v>300.36666666666667</v>
      </c>
      <c r="F416" s="260">
        <v>296.73333333333335</v>
      </c>
      <c r="G416" s="260">
        <v>294.41666666666669</v>
      </c>
      <c r="H416" s="260">
        <v>306.31666666666666</v>
      </c>
      <c r="I416" s="260">
        <v>308.63333333333338</v>
      </c>
      <c r="J416" s="260">
        <v>312.26666666666665</v>
      </c>
      <c r="K416" s="259">
        <v>305</v>
      </c>
      <c r="L416" s="259">
        <v>299.05</v>
      </c>
      <c r="M416" s="259">
        <v>0.94433999999999996</v>
      </c>
      <c r="N416" s="1"/>
      <c r="O416" s="1"/>
    </row>
    <row r="417" spans="1:15" ht="12.75" customHeight="1">
      <c r="A417" s="30">
        <v>407</v>
      </c>
      <c r="B417" s="269" t="s">
        <v>190</v>
      </c>
      <c r="C417" s="259">
        <v>2908.8</v>
      </c>
      <c r="D417" s="260">
        <v>2917.9166666666665</v>
      </c>
      <c r="E417" s="260">
        <v>2887.9333333333329</v>
      </c>
      <c r="F417" s="260">
        <v>2867.0666666666666</v>
      </c>
      <c r="G417" s="260">
        <v>2837.083333333333</v>
      </c>
      <c r="H417" s="260">
        <v>2938.7833333333328</v>
      </c>
      <c r="I417" s="260">
        <v>2968.7666666666664</v>
      </c>
      <c r="J417" s="260">
        <v>2989.6333333333328</v>
      </c>
      <c r="K417" s="259">
        <v>2947.9</v>
      </c>
      <c r="L417" s="259">
        <v>2897.05</v>
      </c>
      <c r="M417" s="259">
        <v>0.94710000000000005</v>
      </c>
      <c r="N417" s="1"/>
      <c r="O417" s="1"/>
    </row>
    <row r="418" spans="1:15" ht="12.75" customHeight="1">
      <c r="A418" s="30">
        <v>408</v>
      </c>
      <c r="B418" s="269" t="s">
        <v>469</v>
      </c>
      <c r="C418" s="259">
        <v>621.70000000000005</v>
      </c>
      <c r="D418" s="260">
        <v>621.85</v>
      </c>
      <c r="E418" s="260">
        <v>615.05000000000007</v>
      </c>
      <c r="F418" s="260">
        <v>608.40000000000009</v>
      </c>
      <c r="G418" s="260">
        <v>601.60000000000014</v>
      </c>
      <c r="H418" s="260">
        <v>628.5</v>
      </c>
      <c r="I418" s="260">
        <v>635.29999999999995</v>
      </c>
      <c r="J418" s="260">
        <v>641.94999999999993</v>
      </c>
      <c r="K418" s="259">
        <v>628.65</v>
      </c>
      <c r="L418" s="259">
        <v>615.20000000000005</v>
      </c>
      <c r="M418" s="259">
        <v>0.50685999999999998</v>
      </c>
      <c r="N418" s="1"/>
      <c r="O418" s="1"/>
    </row>
    <row r="419" spans="1:15" ht="12.75" customHeight="1">
      <c r="A419" s="30">
        <v>409</v>
      </c>
      <c r="B419" s="269" t="s">
        <v>470</v>
      </c>
      <c r="C419" s="259">
        <v>3963.55</v>
      </c>
      <c r="D419" s="260">
        <v>3974.1833333333338</v>
      </c>
      <c r="E419" s="260">
        <v>3899.4666666666676</v>
      </c>
      <c r="F419" s="260">
        <v>3835.3833333333337</v>
      </c>
      <c r="G419" s="260">
        <v>3760.6666666666674</v>
      </c>
      <c r="H419" s="260">
        <v>4038.2666666666678</v>
      </c>
      <c r="I419" s="260">
        <v>4112.9833333333336</v>
      </c>
      <c r="J419" s="260">
        <v>4177.0666666666675</v>
      </c>
      <c r="K419" s="259">
        <v>4048.9</v>
      </c>
      <c r="L419" s="259">
        <v>3910.1</v>
      </c>
      <c r="M419" s="259">
        <v>0.59689999999999999</v>
      </c>
      <c r="N419" s="1"/>
      <c r="O419" s="1"/>
    </row>
    <row r="420" spans="1:15" ht="12.75" customHeight="1">
      <c r="A420" s="30">
        <v>410</v>
      </c>
      <c r="B420" s="269" t="s">
        <v>805</v>
      </c>
      <c r="C420" s="259">
        <v>470.8</v>
      </c>
      <c r="D420" s="260">
        <v>472.01666666666665</v>
      </c>
      <c r="E420" s="260">
        <v>466.23333333333329</v>
      </c>
      <c r="F420" s="260">
        <v>461.66666666666663</v>
      </c>
      <c r="G420" s="260">
        <v>455.88333333333327</v>
      </c>
      <c r="H420" s="260">
        <v>476.58333333333331</v>
      </c>
      <c r="I420" s="260">
        <v>482.36666666666662</v>
      </c>
      <c r="J420" s="260">
        <v>486.93333333333334</v>
      </c>
      <c r="K420" s="259">
        <v>477.8</v>
      </c>
      <c r="L420" s="259">
        <v>467.45</v>
      </c>
      <c r="M420" s="259">
        <v>7.8015299999999996</v>
      </c>
      <c r="N420" s="1"/>
      <c r="O420" s="1"/>
    </row>
    <row r="421" spans="1:15" ht="12.75" customHeight="1">
      <c r="A421" s="30">
        <v>411</v>
      </c>
      <c r="B421" s="269" t="s">
        <v>471</v>
      </c>
      <c r="C421" s="259">
        <v>513.25</v>
      </c>
      <c r="D421" s="260">
        <v>514.75</v>
      </c>
      <c r="E421" s="260">
        <v>508.5</v>
      </c>
      <c r="F421" s="260">
        <v>503.75</v>
      </c>
      <c r="G421" s="260">
        <v>497.5</v>
      </c>
      <c r="H421" s="260">
        <v>519.5</v>
      </c>
      <c r="I421" s="260">
        <v>525.75</v>
      </c>
      <c r="J421" s="260">
        <v>530.5</v>
      </c>
      <c r="K421" s="259">
        <v>521</v>
      </c>
      <c r="L421" s="259">
        <v>510</v>
      </c>
      <c r="M421" s="259">
        <v>0.94567999999999997</v>
      </c>
      <c r="N421" s="1"/>
      <c r="O421" s="1"/>
    </row>
    <row r="422" spans="1:15" ht="12.75" customHeight="1">
      <c r="A422" s="30">
        <v>412</v>
      </c>
      <c r="B422" s="269" t="s">
        <v>838</v>
      </c>
      <c r="C422" s="259">
        <v>724.85</v>
      </c>
      <c r="D422" s="260">
        <v>723.46666666666658</v>
      </c>
      <c r="E422" s="260">
        <v>715.93333333333317</v>
      </c>
      <c r="F422" s="260">
        <v>707.01666666666654</v>
      </c>
      <c r="G422" s="260">
        <v>699.48333333333312</v>
      </c>
      <c r="H422" s="260">
        <v>732.38333333333321</v>
      </c>
      <c r="I422" s="260">
        <v>739.91666666666674</v>
      </c>
      <c r="J422" s="260">
        <v>748.83333333333326</v>
      </c>
      <c r="K422" s="259">
        <v>731</v>
      </c>
      <c r="L422" s="259">
        <v>714.55</v>
      </c>
      <c r="M422" s="259">
        <v>2.1570200000000002</v>
      </c>
      <c r="N422" s="1"/>
      <c r="O422" s="1"/>
    </row>
    <row r="423" spans="1:15" ht="12.75" customHeight="1">
      <c r="A423" s="30">
        <v>413</v>
      </c>
      <c r="B423" s="269" t="s">
        <v>188</v>
      </c>
      <c r="C423" s="259">
        <v>573.85</v>
      </c>
      <c r="D423" s="260">
        <v>574.23333333333346</v>
      </c>
      <c r="E423" s="260">
        <v>569.51666666666688</v>
      </c>
      <c r="F423" s="260">
        <v>565.18333333333339</v>
      </c>
      <c r="G423" s="260">
        <v>560.46666666666681</v>
      </c>
      <c r="H423" s="260">
        <v>578.56666666666695</v>
      </c>
      <c r="I423" s="260">
        <v>583.28333333333342</v>
      </c>
      <c r="J423" s="260">
        <v>587.61666666666702</v>
      </c>
      <c r="K423" s="259">
        <v>578.95000000000005</v>
      </c>
      <c r="L423" s="259">
        <v>569.9</v>
      </c>
      <c r="M423" s="259">
        <v>102.4144</v>
      </c>
      <c r="N423" s="1"/>
      <c r="O423" s="1"/>
    </row>
    <row r="424" spans="1:15" ht="12.75" customHeight="1">
      <c r="A424" s="30">
        <v>414</v>
      </c>
      <c r="B424" s="269" t="s">
        <v>186</v>
      </c>
      <c r="C424" s="259">
        <v>80.45</v>
      </c>
      <c r="D424" s="260">
        <v>80.533333333333346</v>
      </c>
      <c r="E424" s="260">
        <v>79.616666666666688</v>
      </c>
      <c r="F424" s="260">
        <v>78.783333333333346</v>
      </c>
      <c r="G424" s="260">
        <v>77.866666666666688</v>
      </c>
      <c r="H424" s="260">
        <v>81.366666666666688</v>
      </c>
      <c r="I424" s="260">
        <v>82.283333333333346</v>
      </c>
      <c r="J424" s="260">
        <v>83.116666666666688</v>
      </c>
      <c r="K424" s="259">
        <v>81.45</v>
      </c>
      <c r="L424" s="259">
        <v>79.7</v>
      </c>
      <c r="M424" s="259">
        <v>142.78917000000001</v>
      </c>
      <c r="N424" s="1"/>
      <c r="O424" s="1"/>
    </row>
    <row r="425" spans="1:15" ht="12.75" customHeight="1">
      <c r="A425" s="30">
        <v>415</v>
      </c>
      <c r="B425" s="269" t="s">
        <v>472</v>
      </c>
      <c r="C425" s="259">
        <v>287.55</v>
      </c>
      <c r="D425" s="260">
        <v>289.03333333333336</v>
      </c>
      <c r="E425" s="260">
        <v>285.51666666666671</v>
      </c>
      <c r="F425" s="260">
        <v>283.48333333333335</v>
      </c>
      <c r="G425" s="260">
        <v>279.9666666666667</v>
      </c>
      <c r="H425" s="260">
        <v>291.06666666666672</v>
      </c>
      <c r="I425" s="260">
        <v>294.58333333333337</v>
      </c>
      <c r="J425" s="260">
        <v>296.61666666666673</v>
      </c>
      <c r="K425" s="259">
        <v>292.55</v>
      </c>
      <c r="L425" s="259">
        <v>287</v>
      </c>
      <c r="M425" s="259">
        <v>0.95179999999999998</v>
      </c>
      <c r="N425" s="1"/>
      <c r="O425" s="1"/>
    </row>
    <row r="426" spans="1:15" ht="12.75" customHeight="1">
      <c r="A426" s="30">
        <v>416</v>
      </c>
      <c r="B426" s="269" t="s">
        <v>473</v>
      </c>
      <c r="C426" s="259">
        <v>163.80000000000001</v>
      </c>
      <c r="D426" s="260">
        <v>164.96666666666667</v>
      </c>
      <c r="E426" s="260">
        <v>161.93333333333334</v>
      </c>
      <c r="F426" s="260">
        <v>160.06666666666666</v>
      </c>
      <c r="G426" s="260">
        <v>157.03333333333333</v>
      </c>
      <c r="H426" s="260">
        <v>166.83333333333334</v>
      </c>
      <c r="I426" s="260">
        <v>169.8666666666667</v>
      </c>
      <c r="J426" s="260">
        <v>171.73333333333335</v>
      </c>
      <c r="K426" s="259">
        <v>168</v>
      </c>
      <c r="L426" s="259">
        <v>163.1</v>
      </c>
      <c r="M426" s="259">
        <v>5.5867800000000001</v>
      </c>
      <c r="N426" s="1"/>
      <c r="O426" s="1"/>
    </row>
    <row r="427" spans="1:15" ht="12.75" customHeight="1">
      <c r="A427" s="30">
        <v>417</v>
      </c>
      <c r="B427" s="269" t="s">
        <v>474</v>
      </c>
      <c r="C427" s="259">
        <v>408.8</v>
      </c>
      <c r="D427" s="260">
        <v>411.55</v>
      </c>
      <c r="E427" s="260">
        <v>405.25</v>
      </c>
      <c r="F427" s="260">
        <v>401.7</v>
      </c>
      <c r="G427" s="260">
        <v>395.4</v>
      </c>
      <c r="H427" s="260">
        <v>415.1</v>
      </c>
      <c r="I427" s="260">
        <v>421.40000000000009</v>
      </c>
      <c r="J427" s="260">
        <v>424.95000000000005</v>
      </c>
      <c r="K427" s="259">
        <v>417.85</v>
      </c>
      <c r="L427" s="259">
        <v>408</v>
      </c>
      <c r="M427" s="259">
        <v>1.5860000000000001</v>
      </c>
      <c r="N427" s="1"/>
      <c r="O427" s="1"/>
    </row>
    <row r="428" spans="1:15" ht="12.75" customHeight="1">
      <c r="A428" s="30">
        <v>418</v>
      </c>
      <c r="B428" s="269" t="s">
        <v>475</v>
      </c>
      <c r="C428" s="259">
        <v>492.85</v>
      </c>
      <c r="D428" s="260">
        <v>495.25</v>
      </c>
      <c r="E428" s="260">
        <v>488.75</v>
      </c>
      <c r="F428" s="260">
        <v>484.65</v>
      </c>
      <c r="G428" s="260">
        <v>478.15</v>
      </c>
      <c r="H428" s="260">
        <v>499.35</v>
      </c>
      <c r="I428" s="260">
        <v>505.85</v>
      </c>
      <c r="J428" s="260">
        <v>509.95000000000005</v>
      </c>
      <c r="K428" s="259">
        <v>501.75</v>
      </c>
      <c r="L428" s="259">
        <v>491.15</v>
      </c>
      <c r="M428" s="259">
        <v>2.0053299999999998</v>
      </c>
      <c r="N428" s="1"/>
      <c r="O428" s="1"/>
    </row>
    <row r="429" spans="1:15" ht="12.75" customHeight="1">
      <c r="A429" s="30">
        <v>419</v>
      </c>
      <c r="B429" s="269" t="s">
        <v>476</v>
      </c>
      <c r="C429" s="259">
        <v>248.6</v>
      </c>
      <c r="D429" s="260">
        <v>251.78333333333333</v>
      </c>
      <c r="E429" s="260">
        <v>244.06666666666666</v>
      </c>
      <c r="F429" s="260">
        <v>239.53333333333333</v>
      </c>
      <c r="G429" s="260">
        <v>231.81666666666666</v>
      </c>
      <c r="H429" s="260">
        <v>256.31666666666666</v>
      </c>
      <c r="I429" s="260">
        <v>264.0333333333333</v>
      </c>
      <c r="J429" s="260">
        <v>268.56666666666666</v>
      </c>
      <c r="K429" s="259">
        <v>259.5</v>
      </c>
      <c r="L429" s="259">
        <v>247.25</v>
      </c>
      <c r="M429" s="259">
        <v>5.7593300000000003</v>
      </c>
      <c r="N429" s="1"/>
      <c r="O429" s="1"/>
    </row>
    <row r="430" spans="1:15" ht="12.75" customHeight="1">
      <c r="A430" s="30">
        <v>420</v>
      </c>
      <c r="B430" s="269" t="s">
        <v>193</v>
      </c>
      <c r="C430" s="259">
        <v>1051.95</v>
      </c>
      <c r="D430" s="260">
        <v>1051.8500000000001</v>
      </c>
      <c r="E430" s="260">
        <v>1032.7500000000002</v>
      </c>
      <c r="F430" s="260">
        <v>1013.5500000000002</v>
      </c>
      <c r="G430" s="260">
        <v>994.45000000000027</v>
      </c>
      <c r="H430" s="260">
        <v>1071.0500000000002</v>
      </c>
      <c r="I430" s="260">
        <v>1090.1500000000001</v>
      </c>
      <c r="J430" s="260">
        <v>1109.3500000000001</v>
      </c>
      <c r="K430" s="259">
        <v>1070.95</v>
      </c>
      <c r="L430" s="259">
        <v>1032.6500000000001</v>
      </c>
      <c r="M430" s="259">
        <v>59.236620000000002</v>
      </c>
      <c r="N430" s="1"/>
      <c r="O430" s="1"/>
    </row>
    <row r="431" spans="1:15" ht="12.75" customHeight="1">
      <c r="A431" s="30">
        <v>421</v>
      </c>
      <c r="B431" s="269" t="s">
        <v>194</v>
      </c>
      <c r="C431" s="259">
        <v>544.1</v>
      </c>
      <c r="D431" s="260">
        <v>537.73333333333323</v>
      </c>
      <c r="E431" s="260">
        <v>528.46666666666647</v>
      </c>
      <c r="F431" s="260">
        <v>512.83333333333326</v>
      </c>
      <c r="G431" s="260">
        <v>503.56666666666649</v>
      </c>
      <c r="H431" s="260">
        <v>553.36666666666645</v>
      </c>
      <c r="I431" s="260">
        <v>562.6333333333331</v>
      </c>
      <c r="J431" s="260">
        <v>578.26666666666642</v>
      </c>
      <c r="K431" s="259">
        <v>547</v>
      </c>
      <c r="L431" s="259">
        <v>522.1</v>
      </c>
      <c r="M431" s="259">
        <v>29.117619999999999</v>
      </c>
      <c r="N431" s="1"/>
      <c r="O431" s="1"/>
    </row>
    <row r="432" spans="1:15" ht="12.75" customHeight="1">
      <c r="A432" s="30">
        <v>422</v>
      </c>
      <c r="B432" s="269" t="s">
        <v>477</v>
      </c>
      <c r="C432" s="259">
        <v>2377.35</v>
      </c>
      <c r="D432" s="260">
        <v>2372.6333333333332</v>
      </c>
      <c r="E432" s="260">
        <v>2355.9166666666665</v>
      </c>
      <c r="F432" s="260">
        <v>2334.4833333333331</v>
      </c>
      <c r="G432" s="260">
        <v>2317.7666666666664</v>
      </c>
      <c r="H432" s="260">
        <v>2394.0666666666666</v>
      </c>
      <c r="I432" s="260">
        <v>2410.7833333333338</v>
      </c>
      <c r="J432" s="260">
        <v>2432.2166666666667</v>
      </c>
      <c r="K432" s="259">
        <v>2389.35</v>
      </c>
      <c r="L432" s="259">
        <v>2351.1999999999998</v>
      </c>
      <c r="M432" s="259">
        <v>0.23294000000000001</v>
      </c>
      <c r="N432" s="1"/>
      <c r="O432" s="1"/>
    </row>
    <row r="433" spans="1:15" ht="12.75" customHeight="1">
      <c r="A433" s="30">
        <v>423</v>
      </c>
      <c r="B433" s="269" t="s">
        <v>478</v>
      </c>
      <c r="C433" s="259">
        <v>944.1</v>
      </c>
      <c r="D433" s="260">
        <v>945.38333333333333</v>
      </c>
      <c r="E433" s="260">
        <v>933.81666666666661</v>
      </c>
      <c r="F433" s="260">
        <v>923.5333333333333</v>
      </c>
      <c r="G433" s="260">
        <v>911.96666666666658</v>
      </c>
      <c r="H433" s="260">
        <v>955.66666666666663</v>
      </c>
      <c r="I433" s="260">
        <v>967.23333333333346</v>
      </c>
      <c r="J433" s="260">
        <v>977.51666666666665</v>
      </c>
      <c r="K433" s="259">
        <v>956.95</v>
      </c>
      <c r="L433" s="259">
        <v>935.1</v>
      </c>
      <c r="M433" s="259">
        <v>1.52305</v>
      </c>
      <c r="N433" s="1"/>
      <c r="O433" s="1"/>
    </row>
    <row r="434" spans="1:15" ht="12.75" customHeight="1">
      <c r="A434" s="30">
        <v>424</v>
      </c>
      <c r="B434" s="269" t="s">
        <v>479</v>
      </c>
      <c r="C434" s="259">
        <v>394.6</v>
      </c>
      <c r="D434" s="260">
        <v>396.18333333333334</v>
      </c>
      <c r="E434" s="260">
        <v>388.91666666666669</v>
      </c>
      <c r="F434" s="260">
        <v>383.23333333333335</v>
      </c>
      <c r="G434" s="260">
        <v>375.9666666666667</v>
      </c>
      <c r="H434" s="260">
        <v>401.86666666666667</v>
      </c>
      <c r="I434" s="260">
        <v>409.13333333333333</v>
      </c>
      <c r="J434" s="260">
        <v>414.81666666666666</v>
      </c>
      <c r="K434" s="259">
        <v>403.45</v>
      </c>
      <c r="L434" s="259">
        <v>390.5</v>
      </c>
      <c r="M434" s="259">
        <v>1.6676599999999999</v>
      </c>
      <c r="N434" s="1"/>
      <c r="O434" s="1"/>
    </row>
    <row r="435" spans="1:15" ht="12.75" customHeight="1">
      <c r="A435" s="30">
        <v>425</v>
      </c>
      <c r="B435" s="269" t="s">
        <v>480</v>
      </c>
      <c r="C435" s="259">
        <v>327.55</v>
      </c>
      <c r="D435" s="260">
        <v>327.11666666666667</v>
      </c>
      <c r="E435" s="260">
        <v>324.43333333333334</v>
      </c>
      <c r="F435" s="260">
        <v>321.31666666666666</v>
      </c>
      <c r="G435" s="260">
        <v>318.63333333333333</v>
      </c>
      <c r="H435" s="260">
        <v>330.23333333333335</v>
      </c>
      <c r="I435" s="260">
        <v>332.91666666666674</v>
      </c>
      <c r="J435" s="260">
        <v>336.03333333333336</v>
      </c>
      <c r="K435" s="259">
        <v>329.8</v>
      </c>
      <c r="L435" s="259">
        <v>324</v>
      </c>
      <c r="M435" s="259">
        <v>1.24403</v>
      </c>
      <c r="N435" s="1"/>
      <c r="O435" s="1"/>
    </row>
    <row r="436" spans="1:15" ht="12.75" customHeight="1">
      <c r="A436" s="30">
        <v>426</v>
      </c>
      <c r="B436" s="269" t="s">
        <v>481</v>
      </c>
      <c r="C436" s="259">
        <v>2284.25</v>
      </c>
      <c r="D436" s="260">
        <v>2289.3833333333332</v>
      </c>
      <c r="E436" s="260">
        <v>2233.7666666666664</v>
      </c>
      <c r="F436" s="260">
        <v>2183.2833333333333</v>
      </c>
      <c r="G436" s="260">
        <v>2127.6666666666665</v>
      </c>
      <c r="H436" s="260">
        <v>2339.8666666666663</v>
      </c>
      <c r="I436" s="260">
        <v>2395.4833333333331</v>
      </c>
      <c r="J436" s="260">
        <v>2445.9666666666662</v>
      </c>
      <c r="K436" s="259">
        <v>2345</v>
      </c>
      <c r="L436" s="259">
        <v>2238.9</v>
      </c>
      <c r="M436" s="259">
        <v>2.57999</v>
      </c>
      <c r="N436" s="1"/>
      <c r="O436" s="1"/>
    </row>
    <row r="437" spans="1:15" ht="12.75" customHeight="1">
      <c r="A437" s="30">
        <v>427</v>
      </c>
      <c r="B437" s="269" t="s">
        <v>482</v>
      </c>
      <c r="C437" s="259">
        <v>407.4</v>
      </c>
      <c r="D437" s="260">
        <v>403.5</v>
      </c>
      <c r="E437" s="260">
        <v>396.9</v>
      </c>
      <c r="F437" s="260">
        <v>386.4</v>
      </c>
      <c r="G437" s="260">
        <v>379.79999999999995</v>
      </c>
      <c r="H437" s="260">
        <v>414</v>
      </c>
      <c r="I437" s="260">
        <v>420.6</v>
      </c>
      <c r="J437" s="260">
        <v>431.1</v>
      </c>
      <c r="K437" s="259">
        <v>410.1</v>
      </c>
      <c r="L437" s="259">
        <v>393</v>
      </c>
      <c r="M437" s="259">
        <v>3.7640799999999999</v>
      </c>
      <c r="N437" s="1"/>
      <c r="O437" s="1"/>
    </row>
    <row r="438" spans="1:15" ht="12.75" customHeight="1">
      <c r="A438" s="30">
        <v>428</v>
      </c>
      <c r="B438" s="269" t="s">
        <v>483</v>
      </c>
      <c r="C438" s="259">
        <v>8</v>
      </c>
      <c r="D438" s="260">
        <v>8.0666666666666664</v>
      </c>
      <c r="E438" s="260">
        <v>7.8833333333333329</v>
      </c>
      <c r="F438" s="260">
        <v>7.7666666666666666</v>
      </c>
      <c r="G438" s="260">
        <v>7.583333333333333</v>
      </c>
      <c r="H438" s="260">
        <v>8.1833333333333336</v>
      </c>
      <c r="I438" s="260">
        <v>8.3666666666666671</v>
      </c>
      <c r="J438" s="260">
        <v>8.4833333333333325</v>
      </c>
      <c r="K438" s="259">
        <v>8.25</v>
      </c>
      <c r="L438" s="259">
        <v>7.95</v>
      </c>
      <c r="M438" s="259">
        <v>538.78867000000002</v>
      </c>
      <c r="N438" s="1"/>
      <c r="O438" s="1"/>
    </row>
    <row r="439" spans="1:15" ht="12.75" customHeight="1">
      <c r="A439" s="30">
        <v>429</v>
      </c>
      <c r="B439" s="269" t="s">
        <v>887</v>
      </c>
      <c r="C439" s="259">
        <v>211.2</v>
      </c>
      <c r="D439" s="260">
        <v>212.25</v>
      </c>
      <c r="E439" s="260">
        <v>209.7</v>
      </c>
      <c r="F439" s="260">
        <v>208.2</v>
      </c>
      <c r="G439" s="260">
        <v>205.64999999999998</v>
      </c>
      <c r="H439" s="260">
        <v>213.75</v>
      </c>
      <c r="I439" s="260">
        <v>216.3</v>
      </c>
      <c r="J439" s="260">
        <v>217.8</v>
      </c>
      <c r="K439" s="259">
        <v>214.8</v>
      </c>
      <c r="L439" s="259">
        <v>210.75</v>
      </c>
      <c r="M439" s="259">
        <v>1.4723900000000001</v>
      </c>
      <c r="N439" s="1"/>
      <c r="O439" s="1"/>
    </row>
    <row r="440" spans="1:15" ht="12.75" customHeight="1">
      <c r="A440" s="30">
        <v>430</v>
      </c>
      <c r="B440" s="269" t="s">
        <v>484</v>
      </c>
      <c r="C440" s="259">
        <v>836.7</v>
      </c>
      <c r="D440" s="260">
        <v>838.55000000000007</v>
      </c>
      <c r="E440" s="260">
        <v>833.15000000000009</v>
      </c>
      <c r="F440" s="260">
        <v>829.6</v>
      </c>
      <c r="G440" s="260">
        <v>824.2</v>
      </c>
      <c r="H440" s="260">
        <v>842.10000000000014</v>
      </c>
      <c r="I440" s="260">
        <v>847.5</v>
      </c>
      <c r="J440" s="260">
        <v>851.05000000000018</v>
      </c>
      <c r="K440" s="259">
        <v>843.95</v>
      </c>
      <c r="L440" s="259">
        <v>835</v>
      </c>
      <c r="M440" s="259">
        <v>0.12967000000000001</v>
      </c>
      <c r="N440" s="1"/>
      <c r="O440" s="1"/>
    </row>
    <row r="441" spans="1:15" ht="12.75" customHeight="1">
      <c r="A441" s="30">
        <v>431</v>
      </c>
      <c r="B441" s="269" t="s">
        <v>275</v>
      </c>
      <c r="C441" s="259">
        <v>643.4</v>
      </c>
      <c r="D441" s="260">
        <v>637.63333333333333</v>
      </c>
      <c r="E441" s="260">
        <v>629.26666666666665</v>
      </c>
      <c r="F441" s="260">
        <v>615.13333333333333</v>
      </c>
      <c r="G441" s="260">
        <v>606.76666666666665</v>
      </c>
      <c r="H441" s="260">
        <v>651.76666666666665</v>
      </c>
      <c r="I441" s="260">
        <v>660.13333333333321</v>
      </c>
      <c r="J441" s="260">
        <v>674.26666666666665</v>
      </c>
      <c r="K441" s="259">
        <v>646</v>
      </c>
      <c r="L441" s="259">
        <v>623.5</v>
      </c>
      <c r="M441" s="259">
        <v>7.5294699999999999</v>
      </c>
      <c r="N441" s="1"/>
      <c r="O441" s="1"/>
    </row>
    <row r="442" spans="1:15" ht="12.75" customHeight="1">
      <c r="A442" s="30">
        <v>432</v>
      </c>
      <c r="B442" s="269" t="s">
        <v>485</v>
      </c>
      <c r="C442" s="259">
        <v>1870.6</v>
      </c>
      <c r="D442" s="260">
        <v>1873.7833333333335</v>
      </c>
      <c r="E442" s="260">
        <v>1855.916666666667</v>
      </c>
      <c r="F442" s="260">
        <v>1841.2333333333333</v>
      </c>
      <c r="G442" s="260">
        <v>1823.3666666666668</v>
      </c>
      <c r="H442" s="260">
        <v>1888.4666666666672</v>
      </c>
      <c r="I442" s="260">
        <v>1906.3333333333335</v>
      </c>
      <c r="J442" s="260">
        <v>1921.0166666666673</v>
      </c>
      <c r="K442" s="259">
        <v>1891.65</v>
      </c>
      <c r="L442" s="259">
        <v>1859.1</v>
      </c>
      <c r="M442" s="259">
        <v>0.19861000000000001</v>
      </c>
      <c r="N442" s="1"/>
      <c r="O442" s="1"/>
    </row>
    <row r="443" spans="1:15" ht="12.75" customHeight="1">
      <c r="A443" s="30">
        <v>433</v>
      </c>
      <c r="B443" s="269" t="s">
        <v>486</v>
      </c>
      <c r="C443" s="259">
        <v>615.04999999999995</v>
      </c>
      <c r="D443" s="260">
        <v>616.98333333333323</v>
      </c>
      <c r="E443" s="260">
        <v>601.96666666666647</v>
      </c>
      <c r="F443" s="260">
        <v>588.88333333333321</v>
      </c>
      <c r="G443" s="260">
        <v>573.86666666666645</v>
      </c>
      <c r="H443" s="260">
        <v>630.06666666666649</v>
      </c>
      <c r="I443" s="260">
        <v>645.08333333333314</v>
      </c>
      <c r="J443" s="260">
        <v>658.16666666666652</v>
      </c>
      <c r="K443" s="259">
        <v>632</v>
      </c>
      <c r="L443" s="259">
        <v>603.9</v>
      </c>
      <c r="M443" s="259">
        <v>0.18997</v>
      </c>
      <c r="N443" s="1"/>
      <c r="O443" s="1"/>
    </row>
    <row r="444" spans="1:15" ht="12.75" customHeight="1">
      <c r="A444" s="30">
        <v>434</v>
      </c>
      <c r="B444" s="269" t="s">
        <v>487</v>
      </c>
      <c r="C444" s="259">
        <v>936.2</v>
      </c>
      <c r="D444" s="260">
        <v>938.4666666666667</v>
      </c>
      <c r="E444" s="260">
        <v>928.73333333333335</v>
      </c>
      <c r="F444" s="260">
        <v>921.26666666666665</v>
      </c>
      <c r="G444" s="260">
        <v>911.5333333333333</v>
      </c>
      <c r="H444" s="260">
        <v>945.93333333333339</v>
      </c>
      <c r="I444" s="260">
        <v>955.66666666666674</v>
      </c>
      <c r="J444" s="260">
        <v>963.13333333333344</v>
      </c>
      <c r="K444" s="259">
        <v>948.2</v>
      </c>
      <c r="L444" s="259">
        <v>931</v>
      </c>
      <c r="M444" s="259">
        <v>0.35377999999999998</v>
      </c>
      <c r="N444" s="1"/>
      <c r="O444" s="1"/>
    </row>
    <row r="445" spans="1:15" ht="12.75" customHeight="1">
      <c r="A445" s="30">
        <v>435</v>
      </c>
      <c r="B445" s="269" t="s">
        <v>488</v>
      </c>
      <c r="C445" s="259">
        <v>34.75</v>
      </c>
      <c r="D445" s="260">
        <v>34.766666666666673</v>
      </c>
      <c r="E445" s="260">
        <v>34.633333333333347</v>
      </c>
      <c r="F445" s="260">
        <v>34.516666666666673</v>
      </c>
      <c r="G445" s="260">
        <v>34.383333333333347</v>
      </c>
      <c r="H445" s="260">
        <v>34.883333333333347</v>
      </c>
      <c r="I445" s="260">
        <v>35.016666666666673</v>
      </c>
      <c r="J445" s="260">
        <v>35.133333333333347</v>
      </c>
      <c r="K445" s="259">
        <v>34.9</v>
      </c>
      <c r="L445" s="259">
        <v>34.65</v>
      </c>
      <c r="M445" s="259">
        <v>26.571870000000001</v>
      </c>
      <c r="N445" s="1"/>
      <c r="O445" s="1"/>
    </row>
    <row r="446" spans="1:15" ht="12.75" customHeight="1">
      <c r="A446" s="30">
        <v>436</v>
      </c>
      <c r="B446" s="269" t="s">
        <v>206</v>
      </c>
      <c r="C446" s="259">
        <v>1115</v>
      </c>
      <c r="D446" s="260">
        <v>1123.4333333333332</v>
      </c>
      <c r="E446" s="260">
        <v>1103.1666666666663</v>
      </c>
      <c r="F446" s="260">
        <v>1091.333333333333</v>
      </c>
      <c r="G446" s="260">
        <v>1071.0666666666662</v>
      </c>
      <c r="H446" s="260">
        <v>1135.2666666666664</v>
      </c>
      <c r="I446" s="260">
        <v>1155.5333333333333</v>
      </c>
      <c r="J446" s="260">
        <v>1167.3666666666666</v>
      </c>
      <c r="K446" s="259">
        <v>1143.7</v>
      </c>
      <c r="L446" s="259">
        <v>1111.5999999999999</v>
      </c>
      <c r="M446" s="259">
        <v>11.42831</v>
      </c>
      <c r="N446" s="1"/>
      <c r="O446" s="1"/>
    </row>
    <row r="447" spans="1:15" ht="12.75" customHeight="1">
      <c r="A447" s="30">
        <v>437</v>
      </c>
      <c r="B447" s="269" t="s">
        <v>489</v>
      </c>
      <c r="C447" s="259">
        <v>766.15</v>
      </c>
      <c r="D447" s="260">
        <v>761.15</v>
      </c>
      <c r="E447" s="260">
        <v>747.3</v>
      </c>
      <c r="F447" s="260">
        <v>728.44999999999993</v>
      </c>
      <c r="G447" s="260">
        <v>714.59999999999991</v>
      </c>
      <c r="H447" s="260">
        <v>780</v>
      </c>
      <c r="I447" s="260">
        <v>793.85000000000014</v>
      </c>
      <c r="J447" s="260">
        <v>812.7</v>
      </c>
      <c r="K447" s="259">
        <v>775</v>
      </c>
      <c r="L447" s="259">
        <v>742.3</v>
      </c>
      <c r="M447" s="259">
        <v>5.4006600000000002</v>
      </c>
      <c r="N447" s="1"/>
      <c r="O447" s="1"/>
    </row>
    <row r="448" spans="1:15" ht="12.75" customHeight="1">
      <c r="A448" s="30">
        <v>438</v>
      </c>
      <c r="B448" s="269" t="s">
        <v>195</v>
      </c>
      <c r="C448" s="259">
        <v>1132.75</v>
      </c>
      <c r="D448" s="260">
        <v>1140.25</v>
      </c>
      <c r="E448" s="260">
        <v>1122.5</v>
      </c>
      <c r="F448" s="260">
        <v>1112.25</v>
      </c>
      <c r="G448" s="260">
        <v>1094.5</v>
      </c>
      <c r="H448" s="260">
        <v>1150.5</v>
      </c>
      <c r="I448" s="260">
        <v>1168.25</v>
      </c>
      <c r="J448" s="260">
        <v>1178.5</v>
      </c>
      <c r="K448" s="259">
        <v>1158</v>
      </c>
      <c r="L448" s="259">
        <v>1130</v>
      </c>
      <c r="M448" s="259">
        <v>12.324149999999999</v>
      </c>
      <c r="N448" s="1"/>
      <c r="O448" s="1"/>
    </row>
    <row r="449" spans="1:15" ht="12.75" customHeight="1">
      <c r="A449" s="30">
        <v>439</v>
      </c>
      <c r="B449" s="269" t="s">
        <v>490</v>
      </c>
      <c r="C449" s="259">
        <v>218.4</v>
      </c>
      <c r="D449" s="260">
        <v>218.28333333333333</v>
      </c>
      <c r="E449" s="260">
        <v>217.16666666666666</v>
      </c>
      <c r="F449" s="260">
        <v>215.93333333333334</v>
      </c>
      <c r="G449" s="260">
        <v>214.81666666666666</v>
      </c>
      <c r="H449" s="260">
        <v>219.51666666666665</v>
      </c>
      <c r="I449" s="260">
        <v>220.63333333333333</v>
      </c>
      <c r="J449" s="260">
        <v>221.86666666666665</v>
      </c>
      <c r="K449" s="259">
        <v>219.4</v>
      </c>
      <c r="L449" s="259">
        <v>217.05</v>
      </c>
      <c r="M449" s="259">
        <v>4.2355200000000002</v>
      </c>
      <c r="N449" s="1"/>
      <c r="O449" s="1"/>
    </row>
    <row r="450" spans="1:15" ht="12.75" customHeight="1">
      <c r="A450" s="30">
        <v>440</v>
      </c>
      <c r="B450" s="269" t="s">
        <v>491</v>
      </c>
      <c r="C450" s="259">
        <v>1269.8499999999999</v>
      </c>
      <c r="D450" s="260">
        <v>1273.2166666666665</v>
      </c>
      <c r="E450" s="260">
        <v>1258.633333333333</v>
      </c>
      <c r="F450" s="260">
        <v>1247.4166666666665</v>
      </c>
      <c r="G450" s="260">
        <v>1232.833333333333</v>
      </c>
      <c r="H450" s="260">
        <v>1284.4333333333329</v>
      </c>
      <c r="I450" s="260">
        <v>1299.0166666666664</v>
      </c>
      <c r="J450" s="260">
        <v>1310.2333333333329</v>
      </c>
      <c r="K450" s="259">
        <v>1287.8</v>
      </c>
      <c r="L450" s="259">
        <v>1262</v>
      </c>
      <c r="M450" s="259">
        <v>4.9201699999999997</v>
      </c>
      <c r="N450" s="1"/>
      <c r="O450" s="1"/>
    </row>
    <row r="451" spans="1:15" ht="12.75" customHeight="1">
      <c r="A451" s="30">
        <v>441</v>
      </c>
      <c r="B451" s="269" t="s">
        <v>200</v>
      </c>
      <c r="C451" s="259">
        <v>3241.7</v>
      </c>
      <c r="D451" s="260">
        <v>3244.5833333333335</v>
      </c>
      <c r="E451" s="260">
        <v>3219.166666666667</v>
      </c>
      <c r="F451" s="260">
        <v>3196.6333333333337</v>
      </c>
      <c r="G451" s="260">
        <v>3171.2166666666672</v>
      </c>
      <c r="H451" s="260">
        <v>3267.1166666666668</v>
      </c>
      <c r="I451" s="260">
        <v>3292.5333333333338</v>
      </c>
      <c r="J451" s="260">
        <v>3315.0666666666666</v>
      </c>
      <c r="K451" s="259">
        <v>3270</v>
      </c>
      <c r="L451" s="259">
        <v>3222.05</v>
      </c>
      <c r="M451" s="259">
        <v>14.05955</v>
      </c>
      <c r="N451" s="1"/>
      <c r="O451" s="1"/>
    </row>
    <row r="452" spans="1:15" ht="12.75" customHeight="1">
      <c r="A452" s="30">
        <v>442</v>
      </c>
      <c r="B452" s="269" t="s">
        <v>196</v>
      </c>
      <c r="C452" s="259">
        <v>768.05</v>
      </c>
      <c r="D452" s="260">
        <v>770.31666666666661</v>
      </c>
      <c r="E452" s="260">
        <v>762.43333333333317</v>
      </c>
      <c r="F452" s="260">
        <v>756.81666666666661</v>
      </c>
      <c r="G452" s="260">
        <v>748.93333333333317</v>
      </c>
      <c r="H452" s="260">
        <v>775.93333333333317</v>
      </c>
      <c r="I452" s="260">
        <v>783.81666666666661</v>
      </c>
      <c r="J452" s="260">
        <v>789.43333333333317</v>
      </c>
      <c r="K452" s="259">
        <v>778.2</v>
      </c>
      <c r="L452" s="259">
        <v>764.7</v>
      </c>
      <c r="M452" s="259">
        <v>10.737259999999999</v>
      </c>
      <c r="N452" s="1"/>
      <c r="O452" s="1"/>
    </row>
    <row r="453" spans="1:15" ht="12.75" customHeight="1">
      <c r="A453" s="30">
        <v>443</v>
      </c>
      <c r="B453" s="269" t="s">
        <v>276</v>
      </c>
      <c r="C453" s="259">
        <v>6943.2</v>
      </c>
      <c r="D453" s="260">
        <v>6972.0666666666666</v>
      </c>
      <c r="E453" s="260">
        <v>6896.1333333333332</v>
      </c>
      <c r="F453" s="260">
        <v>6849.0666666666666</v>
      </c>
      <c r="G453" s="260">
        <v>6773.1333333333332</v>
      </c>
      <c r="H453" s="260">
        <v>7019.1333333333332</v>
      </c>
      <c r="I453" s="260">
        <v>7095.0666666666657</v>
      </c>
      <c r="J453" s="260">
        <v>7142.1333333333332</v>
      </c>
      <c r="K453" s="259">
        <v>7048</v>
      </c>
      <c r="L453" s="259">
        <v>6925</v>
      </c>
      <c r="M453" s="259">
        <v>2.12622</v>
      </c>
      <c r="N453" s="1"/>
      <c r="O453" s="1"/>
    </row>
    <row r="454" spans="1:15" ht="12.75" customHeight="1">
      <c r="A454" s="30">
        <v>444</v>
      </c>
      <c r="B454" s="269" t="s">
        <v>839</v>
      </c>
      <c r="C454" s="259">
        <v>2354.1999999999998</v>
      </c>
      <c r="D454" s="260">
        <v>2337.0666666666666</v>
      </c>
      <c r="E454" s="260">
        <v>2294.1333333333332</v>
      </c>
      <c r="F454" s="260">
        <v>2234.0666666666666</v>
      </c>
      <c r="G454" s="260">
        <v>2191.1333333333332</v>
      </c>
      <c r="H454" s="260">
        <v>2397.1333333333332</v>
      </c>
      <c r="I454" s="260">
        <v>2440.0666666666666</v>
      </c>
      <c r="J454" s="260">
        <v>2500.1333333333332</v>
      </c>
      <c r="K454" s="259">
        <v>2380</v>
      </c>
      <c r="L454" s="259">
        <v>2277</v>
      </c>
      <c r="M454" s="259">
        <v>0.30564000000000002</v>
      </c>
      <c r="N454" s="1"/>
      <c r="O454" s="1"/>
    </row>
    <row r="455" spans="1:15" ht="12.75" customHeight="1">
      <c r="A455" s="30">
        <v>445</v>
      </c>
      <c r="B455" s="269" t="s">
        <v>492</v>
      </c>
      <c r="C455" s="259">
        <v>252.75</v>
      </c>
      <c r="D455" s="260">
        <v>251.83333333333334</v>
      </c>
      <c r="E455" s="260">
        <v>243.26666666666671</v>
      </c>
      <c r="F455" s="260">
        <v>233.78333333333336</v>
      </c>
      <c r="G455" s="260">
        <v>225.21666666666673</v>
      </c>
      <c r="H455" s="260">
        <v>261.31666666666672</v>
      </c>
      <c r="I455" s="260">
        <v>269.88333333333333</v>
      </c>
      <c r="J455" s="260">
        <v>279.36666666666667</v>
      </c>
      <c r="K455" s="259">
        <v>260.39999999999998</v>
      </c>
      <c r="L455" s="259">
        <v>242.35</v>
      </c>
      <c r="M455" s="259">
        <v>167.87184999999999</v>
      </c>
      <c r="N455" s="1"/>
      <c r="O455" s="1"/>
    </row>
    <row r="456" spans="1:15" ht="12.75" customHeight="1">
      <c r="A456" s="30">
        <v>446</v>
      </c>
      <c r="B456" s="269" t="s">
        <v>197</v>
      </c>
      <c r="C456" s="259">
        <v>422.15</v>
      </c>
      <c r="D456" s="260">
        <v>422.4666666666667</v>
      </c>
      <c r="E456" s="260">
        <v>419.83333333333337</v>
      </c>
      <c r="F456" s="260">
        <v>417.51666666666665</v>
      </c>
      <c r="G456" s="260">
        <v>414.88333333333333</v>
      </c>
      <c r="H456" s="260">
        <v>424.78333333333342</v>
      </c>
      <c r="I456" s="260">
        <v>427.41666666666674</v>
      </c>
      <c r="J456" s="260">
        <v>429.73333333333346</v>
      </c>
      <c r="K456" s="259">
        <v>425.1</v>
      </c>
      <c r="L456" s="259">
        <v>420.15</v>
      </c>
      <c r="M456" s="259">
        <v>124.33578</v>
      </c>
      <c r="N456" s="1"/>
      <c r="O456" s="1"/>
    </row>
    <row r="457" spans="1:15" ht="12.75" customHeight="1">
      <c r="A457" s="30">
        <v>447</v>
      </c>
      <c r="B457" s="269" t="s">
        <v>198</v>
      </c>
      <c r="C457" s="259">
        <v>229.05</v>
      </c>
      <c r="D457" s="260">
        <v>229.55000000000004</v>
      </c>
      <c r="E457" s="260">
        <v>227.30000000000007</v>
      </c>
      <c r="F457" s="260">
        <v>225.55000000000004</v>
      </c>
      <c r="G457" s="260">
        <v>223.30000000000007</v>
      </c>
      <c r="H457" s="260">
        <v>231.30000000000007</v>
      </c>
      <c r="I457" s="260">
        <v>233.55</v>
      </c>
      <c r="J457" s="260">
        <v>235.30000000000007</v>
      </c>
      <c r="K457" s="259">
        <v>231.8</v>
      </c>
      <c r="L457" s="259">
        <v>227.8</v>
      </c>
      <c r="M457" s="259">
        <v>94.782169999999994</v>
      </c>
      <c r="N457" s="1"/>
      <c r="O457" s="1"/>
    </row>
    <row r="458" spans="1:15" ht="12.75" customHeight="1">
      <c r="A458" s="30">
        <v>448</v>
      </c>
      <c r="B458" s="269" t="s">
        <v>199</v>
      </c>
      <c r="C458" s="259">
        <v>101.25</v>
      </c>
      <c r="D458" s="260">
        <v>101.68333333333334</v>
      </c>
      <c r="E458" s="260">
        <v>100.36666666666667</v>
      </c>
      <c r="F458" s="260">
        <v>99.483333333333334</v>
      </c>
      <c r="G458" s="260">
        <v>98.166666666666671</v>
      </c>
      <c r="H458" s="260">
        <v>102.56666666666668</v>
      </c>
      <c r="I458" s="260">
        <v>103.88333333333334</v>
      </c>
      <c r="J458" s="260">
        <v>104.76666666666668</v>
      </c>
      <c r="K458" s="259">
        <v>103</v>
      </c>
      <c r="L458" s="259">
        <v>100.8</v>
      </c>
      <c r="M458" s="259">
        <v>423.36049000000003</v>
      </c>
      <c r="N458" s="1"/>
      <c r="O458" s="1"/>
    </row>
    <row r="459" spans="1:15" ht="12.75" customHeight="1">
      <c r="A459" s="30">
        <v>449</v>
      </c>
      <c r="B459" s="269" t="s">
        <v>793</v>
      </c>
      <c r="C459" s="259">
        <v>102.25</v>
      </c>
      <c r="D459" s="260">
        <v>102.7</v>
      </c>
      <c r="E459" s="260">
        <v>101.55000000000001</v>
      </c>
      <c r="F459" s="260">
        <v>100.85000000000001</v>
      </c>
      <c r="G459" s="260">
        <v>99.700000000000017</v>
      </c>
      <c r="H459" s="260">
        <v>103.4</v>
      </c>
      <c r="I459" s="260">
        <v>104.55000000000001</v>
      </c>
      <c r="J459" s="260">
        <v>105.25</v>
      </c>
      <c r="K459" s="259">
        <v>103.85</v>
      </c>
      <c r="L459" s="259">
        <v>102</v>
      </c>
      <c r="M459" s="259">
        <v>4.7056699999999996</v>
      </c>
      <c r="N459" s="1"/>
      <c r="O459" s="1"/>
    </row>
    <row r="460" spans="1:15" ht="12.75" customHeight="1">
      <c r="A460" s="30">
        <v>450</v>
      </c>
      <c r="B460" s="269" t="s">
        <v>493</v>
      </c>
      <c r="C460" s="259">
        <v>2862.8</v>
      </c>
      <c r="D460" s="260">
        <v>2875.2833333333333</v>
      </c>
      <c r="E460" s="260">
        <v>2830.5666666666666</v>
      </c>
      <c r="F460" s="260">
        <v>2798.3333333333335</v>
      </c>
      <c r="G460" s="260">
        <v>2753.6166666666668</v>
      </c>
      <c r="H460" s="260">
        <v>2907.5166666666664</v>
      </c>
      <c r="I460" s="260">
        <v>2952.2333333333327</v>
      </c>
      <c r="J460" s="260">
        <v>2984.4666666666662</v>
      </c>
      <c r="K460" s="259">
        <v>2920</v>
      </c>
      <c r="L460" s="259">
        <v>2843.05</v>
      </c>
      <c r="M460" s="259">
        <v>6.6489999999999994E-2</v>
      </c>
      <c r="N460" s="1"/>
      <c r="O460" s="1"/>
    </row>
    <row r="461" spans="1:15" ht="12.75" customHeight="1">
      <c r="A461" s="30">
        <v>451</v>
      </c>
      <c r="B461" s="269" t="s">
        <v>201</v>
      </c>
      <c r="C461" s="259">
        <v>1082</v>
      </c>
      <c r="D461" s="260">
        <v>1082.3499999999999</v>
      </c>
      <c r="E461" s="260">
        <v>1065.9999999999998</v>
      </c>
      <c r="F461" s="260">
        <v>1049.9999999999998</v>
      </c>
      <c r="G461" s="260">
        <v>1033.6499999999996</v>
      </c>
      <c r="H461" s="260">
        <v>1098.3499999999999</v>
      </c>
      <c r="I461" s="260">
        <v>1114.7000000000003</v>
      </c>
      <c r="J461" s="260">
        <v>1130.7</v>
      </c>
      <c r="K461" s="259">
        <v>1098.7</v>
      </c>
      <c r="L461" s="259">
        <v>1066.3499999999999</v>
      </c>
      <c r="M461" s="259">
        <v>41.044849999999997</v>
      </c>
      <c r="N461" s="1"/>
      <c r="O461" s="1"/>
    </row>
    <row r="462" spans="1:15" ht="12.75" customHeight="1">
      <c r="A462" s="30">
        <v>452</v>
      </c>
      <c r="B462" s="269" t="s">
        <v>888</v>
      </c>
      <c r="C462" s="259">
        <v>683.95</v>
      </c>
      <c r="D462" s="260">
        <v>685.58333333333337</v>
      </c>
      <c r="E462" s="260">
        <v>678.76666666666677</v>
      </c>
      <c r="F462" s="260">
        <v>673.58333333333337</v>
      </c>
      <c r="G462" s="260">
        <v>666.76666666666677</v>
      </c>
      <c r="H462" s="260">
        <v>690.76666666666677</v>
      </c>
      <c r="I462" s="260">
        <v>697.58333333333337</v>
      </c>
      <c r="J462" s="260">
        <v>702.76666666666677</v>
      </c>
      <c r="K462" s="259">
        <v>692.4</v>
      </c>
      <c r="L462" s="259">
        <v>680.4</v>
      </c>
      <c r="M462" s="259">
        <v>4.9492200000000004</v>
      </c>
      <c r="N462" s="1"/>
      <c r="O462" s="1"/>
    </row>
    <row r="463" spans="1:15" ht="12.75" customHeight="1">
      <c r="A463" s="30">
        <v>453</v>
      </c>
      <c r="B463" s="269" t="s">
        <v>494</v>
      </c>
      <c r="C463" s="259">
        <v>88.1</v>
      </c>
      <c r="D463" s="260">
        <v>88.216666666666654</v>
      </c>
      <c r="E463" s="260">
        <v>87.533333333333303</v>
      </c>
      <c r="F463" s="260">
        <v>86.966666666666654</v>
      </c>
      <c r="G463" s="260">
        <v>86.283333333333303</v>
      </c>
      <c r="H463" s="260">
        <v>88.783333333333303</v>
      </c>
      <c r="I463" s="260">
        <v>89.466666666666669</v>
      </c>
      <c r="J463" s="260">
        <v>90.033333333333303</v>
      </c>
      <c r="K463" s="259">
        <v>88.9</v>
      </c>
      <c r="L463" s="259">
        <v>87.65</v>
      </c>
      <c r="M463" s="259">
        <v>1.0251300000000001</v>
      </c>
      <c r="N463" s="1"/>
      <c r="O463" s="1"/>
    </row>
    <row r="464" spans="1:15" ht="12.75" customHeight="1">
      <c r="A464" s="30">
        <v>454</v>
      </c>
      <c r="B464" s="269" t="s">
        <v>182</v>
      </c>
      <c r="C464" s="259">
        <v>725.75</v>
      </c>
      <c r="D464" s="260">
        <v>727.58333333333337</v>
      </c>
      <c r="E464" s="260">
        <v>718.16666666666674</v>
      </c>
      <c r="F464" s="260">
        <v>710.58333333333337</v>
      </c>
      <c r="G464" s="260">
        <v>701.16666666666674</v>
      </c>
      <c r="H464" s="260">
        <v>735.16666666666674</v>
      </c>
      <c r="I464" s="260">
        <v>744.58333333333348</v>
      </c>
      <c r="J464" s="260">
        <v>752.16666666666674</v>
      </c>
      <c r="K464" s="259">
        <v>737</v>
      </c>
      <c r="L464" s="259">
        <v>720</v>
      </c>
      <c r="M464" s="259">
        <v>4.0812600000000003</v>
      </c>
      <c r="N464" s="1"/>
      <c r="O464" s="1"/>
    </row>
    <row r="465" spans="1:15" ht="12.75" customHeight="1">
      <c r="A465" s="30">
        <v>455</v>
      </c>
      <c r="B465" s="269" t="s">
        <v>495</v>
      </c>
      <c r="C465" s="259">
        <v>2215.85</v>
      </c>
      <c r="D465" s="260">
        <v>2213.9166666666665</v>
      </c>
      <c r="E465" s="260">
        <v>2174.833333333333</v>
      </c>
      <c r="F465" s="260">
        <v>2133.8166666666666</v>
      </c>
      <c r="G465" s="260">
        <v>2094.7333333333331</v>
      </c>
      <c r="H465" s="260">
        <v>2254.9333333333329</v>
      </c>
      <c r="I465" s="260">
        <v>2294.016666666666</v>
      </c>
      <c r="J465" s="260">
        <v>2335.0333333333328</v>
      </c>
      <c r="K465" s="259">
        <v>2253</v>
      </c>
      <c r="L465" s="259">
        <v>2172.9</v>
      </c>
      <c r="M465" s="259">
        <v>0.47455000000000003</v>
      </c>
      <c r="N465" s="1"/>
      <c r="O465" s="1"/>
    </row>
    <row r="466" spans="1:15" ht="12.75" customHeight="1">
      <c r="A466" s="30">
        <v>456</v>
      </c>
      <c r="B466" s="269" t="s">
        <v>496</v>
      </c>
      <c r="C466" s="259">
        <v>650.20000000000005</v>
      </c>
      <c r="D466" s="260">
        <v>649.16666666666663</v>
      </c>
      <c r="E466" s="260">
        <v>643.93333333333328</v>
      </c>
      <c r="F466" s="260">
        <v>637.66666666666663</v>
      </c>
      <c r="G466" s="260">
        <v>632.43333333333328</v>
      </c>
      <c r="H466" s="260">
        <v>655.43333333333328</v>
      </c>
      <c r="I466" s="260">
        <v>660.66666666666663</v>
      </c>
      <c r="J466" s="260">
        <v>666.93333333333328</v>
      </c>
      <c r="K466" s="259">
        <v>654.4</v>
      </c>
      <c r="L466" s="259">
        <v>642.9</v>
      </c>
      <c r="M466" s="259">
        <v>0.1845</v>
      </c>
      <c r="N466" s="1"/>
      <c r="O466" s="1"/>
    </row>
    <row r="467" spans="1:15" ht="12.75" customHeight="1">
      <c r="A467" s="30">
        <v>457</v>
      </c>
      <c r="B467" s="269" t="s">
        <v>497</v>
      </c>
      <c r="C467" s="259">
        <v>2772.75</v>
      </c>
      <c r="D467" s="260">
        <v>2797.85</v>
      </c>
      <c r="E467" s="260">
        <v>2735</v>
      </c>
      <c r="F467" s="260">
        <v>2697.25</v>
      </c>
      <c r="G467" s="260">
        <v>2634.4</v>
      </c>
      <c r="H467" s="260">
        <v>2835.6</v>
      </c>
      <c r="I467" s="260">
        <v>2898.4499999999994</v>
      </c>
      <c r="J467" s="260">
        <v>2936.2</v>
      </c>
      <c r="K467" s="259">
        <v>2860.7</v>
      </c>
      <c r="L467" s="259">
        <v>2760.1</v>
      </c>
      <c r="M467" s="259">
        <v>0.69735999999999998</v>
      </c>
      <c r="N467" s="1"/>
      <c r="O467" s="1"/>
    </row>
    <row r="468" spans="1:15" ht="12.75" customHeight="1">
      <c r="A468" s="30">
        <v>458</v>
      </c>
      <c r="B468" s="269" t="s">
        <v>202</v>
      </c>
      <c r="C468" s="259">
        <v>2728.45</v>
      </c>
      <c r="D468" s="260">
        <v>2726.2666666666664</v>
      </c>
      <c r="E468" s="260">
        <v>2705.1833333333329</v>
      </c>
      <c r="F468" s="260">
        <v>2681.9166666666665</v>
      </c>
      <c r="G468" s="260">
        <v>2660.833333333333</v>
      </c>
      <c r="H468" s="260">
        <v>2749.5333333333328</v>
      </c>
      <c r="I468" s="260">
        <v>2770.6166666666668</v>
      </c>
      <c r="J468" s="260">
        <v>2793.8833333333328</v>
      </c>
      <c r="K468" s="259">
        <v>2747.35</v>
      </c>
      <c r="L468" s="259">
        <v>2703</v>
      </c>
      <c r="M468" s="259">
        <v>17.049420000000001</v>
      </c>
      <c r="N468" s="1"/>
      <c r="O468" s="1"/>
    </row>
    <row r="469" spans="1:15" ht="12.75" customHeight="1">
      <c r="A469" s="30">
        <v>459</v>
      </c>
      <c r="B469" s="269" t="s">
        <v>203</v>
      </c>
      <c r="C469" s="259">
        <v>1694.3</v>
      </c>
      <c r="D469" s="260">
        <v>1693.2666666666667</v>
      </c>
      <c r="E469" s="260">
        <v>1678.5333333333333</v>
      </c>
      <c r="F469" s="260">
        <v>1662.7666666666667</v>
      </c>
      <c r="G469" s="260">
        <v>1648.0333333333333</v>
      </c>
      <c r="H469" s="260">
        <v>1709.0333333333333</v>
      </c>
      <c r="I469" s="260">
        <v>1723.7666666666664</v>
      </c>
      <c r="J469" s="260">
        <v>1739.5333333333333</v>
      </c>
      <c r="K469" s="259">
        <v>1708</v>
      </c>
      <c r="L469" s="259">
        <v>1677.5</v>
      </c>
      <c r="M469" s="259">
        <v>4.4540699999999998</v>
      </c>
      <c r="N469" s="1"/>
      <c r="O469" s="1"/>
    </row>
    <row r="470" spans="1:15" ht="12.75" customHeight="1">
      <c r="A470" s="30">
        <v>460</v>
      </c>
      <c r="B470" s="269" t="s">
        <v>204</v>
      </c>
      <c r="C470" s="259">
        <v>506.7</v>
      </c>
      <c r="D470" s="260">
        <v>512.08333333333337</v>
      </c>
      <c r="E470" s="260">
        <v>499.4666666666667</v>
      </c>
      <c r="F470" s="260">
        <v>492.23333333333335</v>
      </c>
      <c r="G470" s="260">
        <v>479.61666666666667</v>
      </c>
      <c r="H470" s="260">
        <v>519.31666666666672</v>
      </c>
      <c r="I470" s="260">
        <v>531.93333333333328</v>
      </c>
      <c r="J470" s="260">
        <v>539.16666666666674</v>
      </c>
      <c r="K470" s="259">
        <v>524.70000000000005</v>
      </c>
      <c r="L470" s="259">
        <v>504.85</v>
      </c>
      <c r="M470" s="259">
        <v>8.2443000000000008</v>
      </c>
      <c r="N470" s="1"/>
      <c r="O470" s="1"/>
    </row>
    <row r="471" spans="1:15" ht="12.75" customHeight="1">
      <c r="A471" s="30">
        <v>461</v>
      </c>
      <c r="B471" s="269" t="s">
        <v>621</v>
      </c>
      <c r="C471" s="259">
        <v>673.4</v>
      </c>
      <c r="D471" s="260">
        <v>677.98333333333335</v>
      </c>
      <c r="E471" s="260">
        <v>662.9666666666667</v>
      </c>
      <c r="F471" s="260">
        <v>652.5333333333333</v>
      </c>
      <c r="G471" s="260">
        <v>637.51666666666665</v>
      </c>
      <c r="H471" s="260">
        <v>688.41666666666674</v>
      </c>
      <c r="I471" s="260">
        <v>703.43333333333339</v>
      </c>
      <c r="J471" s="260">
        <v>713.86666666666679</v>
      </c>
      <c r="K471" s="259">
        <v>693</v>
      </c>
      <c r="L471" s="259">
        <v>667.55</v>
      </c>
      <c r="M471" s="259">
        <v>1.8564700000000001</v>
      </c>
      <c r="N471" s="1"/>
      <c r="O471" s="1"/>
    </row>
    <row r="472" spans="1:15" ht="12.75" customHeight="1">
      <c r="A472" s="30">
        <v>462</v>
      </c>
      <c r="B472" s="269" t="s">
        <v>205</v>
      </c>
      <c r="C472" s="259">
        <v>1530.25</v>
      </c>
      <c r="D472" s="260">
        <v>1537.4666666666665</v>
      </c>
      <c r="E472" s="260">
        <v>1509.9333333333329</v>
      </c>
      <c r="F472" s="260">
        <v>1489.6166666666666</v>
      </c>
      <c r="G472" s="260">
        <v>1462.083333333333</v>
      </c>
      <c r="H472" s="260">
        <v>1557.7833333333328</v>
      </c>
      <c r="I472" s="260">
        <v>1585.3166666666662</v>
      </c>
      <c r="J472" s="260">
        <v>1605.6333333333328</v>
      </c>
      <c r="K472" s="259">
        <v>1565</v>
      </c>
      <c r="L472" s="259">
        <v>1517.15</v>
      </c>
      <c r="M472" s="259">
        <v>5.3500100000000002</v>
      </c>
      <c r="N472" s="1"/>
      <c r="O472" s="1"/>
    </row>
    <row r="473" spans="1:15" ht="12.75" customHeight="1">
      <c r="A473" s="30">
        <v>463</v>
      </c>
      <c r="B473" s="269" t="s">
        <v>498</v>
      </c>
      <c r="C473" s="259">
        <v>35.25</v>
      </c>
      <c r="D473" s="260">
        <v>35.283333333333331</v>
      </c>
      <c r="E473" s="260">
        <v>35.11666666666666</v>
      </c>
      <c r="F473" s="260">
        <v>34.983333333333327</v>
      </c>
      <c r="G473" s="260">
        <v>34.816666666666656</v>
      </c>
      <c r="H473" s="260">
        <v>35.416666666666664</v>
      </c>
      <c r="I473" s="260">
        <v>35.583333333333336</v>
      </c>
      <c r="J473" s="260">
        <v>35.716666666666669</v>
      </c>
      <c r="K473" s="259">
        <v>35.450000000000003</v>
      </c>
      <c r="L473" s="259">
        <v>35.15</v>
      </c>
      <c r="M473" s="259">
        <v>35.483629999999998</v>
      </c>
      <c r="N473" s="1"/>
      <c r="O473" s="1"/>
    </row>
    <row r="474" spans="1:15" ht="12.75" customHeight="1">
      <c r="A474" s="30">
        <v>464</v>
      </c>
      <c r="B474" s="269" t="s">
        <v>840</v>
      </c>
      <c r="C474" s="259">
        <v>261.60000000000002</v>
      </c>
      <c r="D474" s="260">
        <v>262.61666666666662</v>
      </c>
      <c r="E474" s="260">
        <v>259.28333333333325</v>
      </c>
      <c r="F474" s="260">
        <v>256.96666666666664</v>
      </c>
      <c r="G474" s="260">
        <v>253.63333333333327</v>
      </c>
      <c r="H474" s="260">
        <v>264.93333333333322</v>
      </c>
      <c r="I474" s="260">
        <v>268.26666666666659</v>
      </c>
      <c r="J474" s="260">
        <v>270.5833333333332</v>
      </c>
      <c r="K474" s="259">
        <v>265.95</v>
      </c>
      <c r="L474" s="259">
        <v>260.3</v>
      </c>
      <c r="M474" s="259">
        <v>3.28464</v>
      </c>
      <c r="N474" s="1"/>
      <c r="O474" s="1"/>
    </row>
    <row r="475" spans="1:15" ht="12.75" customHeight="1">
      <c r="A475" s="30">
        <v>465</v>
      </c>
      <c r="B475" s="269" t="s">
        <v>499</v>
      </c>
      <c r="C475" s="259">
        <v>283.25</v>
      </c>
      <c r="D475" s="260">
        <v>282.16666666666669</v>
      </c>
      <c r="E475" s="260">
        <v>277.58333333333337</v>
      </c>
      <c r="F475" s="260">
        <v>271.91666666666669</v>
      </c>
      <c r="G475" s="260">
        <v>267.33333333333337</v>
      </c>
      <c r="H475" s="260">
        <v>287.83333333333337</v>
      </c>
      <c r="I475" s="260">
        <v>292.41666666666674</v>
      </c>
      <c r="J475" s="260">
        <v>298.08333333333337</v>
      </c>
      <c r="K475" s="259">
        <v>286.75</v>
      </c>
      <c r="L475" s="259">
        <v>276.5</v>
      </c>
      <c r="M475" s="259">
        <v>9.9678599999999999</v>
      </c>
      <c r="N475" s="1"/>
      <c r="O475" s="1"/>
    </row>
    <row r="476" spans="1:15" ht="12.75" customHeight="1">
      <c r="A476" s="30">
        <v>466</v>
      </c>
      <c r="B476" s="269" t="s">
        <v>500</v>
      </c>
      <c r="C476" s="259">
        <v>2843.45</v>
      </c>
      <c r="D476" s="260">
        <v>2826.1666666666665</v>
      </c>
      <c r="E476" s="260">
        <v>2782.333333333333</v>
      </c>
      <c r="F476" s="260">
        <v>2721.2166666666667</v>
      </c>
      <c r="G476" s="260">
        <v>2677.3833333333332</v>
      </c>
      <c r="H476" s="260">
        <v>2887.2833333333328</v>
      </c>
      <c r="I476" s="260">
        <v>2931.1166666666659</v>
      </c>
      <c r="J476" s="260">
        <v>2992.2333333333327</v>
      </c>
      <c r="K476" s="259">
        <v>2870</v>
      </c>
      <c r="L476" s="259">
        <v>2765.05</v>
      </c>
      <c r="M476" s="259">
        <v>7.0699699999999996</v>
      </c>
      <c r="N476" s="1"/>
      <c r="O476" s="1"/>
    </row>
    <row r="477" spans="1:15" ht="12.75" customHeight="1">
      <c r="A477" s="30">
        <v>467</v>
      </c>
      <c r="B477" s="269" t="s">
        <v>501</v>
      </c>
      <c r="C477" s="259">
        <v>684.1</v>
      </c>
      <c r="D477" s="260">
        <v>681.78333333333342</v>
      </c>
      <c r="E477" s="260">
        <v>673.76666666666688</v>
      </c>
      <c r="F477" s="260">
        <v>663.43333333333351</v>
      </c>
      <c r="G477" s="260">
        <v>655.41666666666697</v>
      </c>
      <c r="H477" s="260">
        <v>692.11666666666679</v>
      </c>
      <c r="I477" s="260">
        <v>700.13333333333344</v>
      </c>
      <c r="J477" s="260">
        <v>710.4666666666667</v>
      </c>
      <c r="K477" s="259">
        <v>689.8</v>
      </c>
      <c r="L477" s="259">
        <v>671.45</v>
      </c>
      <c r="M477" s="259">
        <v>1.4835799999999999</v>
      </c>
      <c r="N477" s="1"/>
      <c r="O477" s="1"/>
    </row>
    <row r="478" spans="1:15" ht="12.75" customHeight="1">
      <c r="A478" s="30">
        <v>468</v>
      </c>
      <c r="B478" s="269" t="s">
        <v>889</v>
      </c>
      <c r="C478" s="259">
        <v>540</v>
      </c>
      <c r="D478" s="260">
        <v>539.63333333333333</v>
      </c>
      <c r="E478" s="260">
        <v>534.61666666666667</v>
      </c>
      <c r="F478" s="260">
        <v>529.23333333333335</v>
      </c>
      <c r="G478" s="260">
        <v>524.2166666666667</v>
      </c>
      <c r="H478" s="260">
        <v>545.01666666666665</v>
      </c>
      <c r="I478" s="260">
        <v>550.0333333333333</v>
      </c>
      <c r="J478" s="260">
        <v>555.41666666666663</v>
      </c>
      <c r="K478" s="259">
        <v>544.65</v>
      </c>
      <c r="L478" s="259">
        <v>534.25</v>
      </c>
      <c r="M478" s="259">
        <v>3.4186299999999998</v>
      </c>
      <c r="N478" s="1"/>
      <c r="O478" s="1"/>
    </row>
    <row r="479" spans="1:15" ht="12.75" customHeight="1">
      <c r="A479" s="30">
        <v>469</v>
      </c>
      <c r="B479" s="269" t="s">
        <v>209</v>
      </c>
      <c r="C479" s="259">
        <v>717.55</v>
      </c>
      <c r="D479" s="260">
        <v>719.88333333333321</v>
      </c>
      <c r="E479" s="260">
        <v>711.46666666666647</v>
      </c>
      <c r="F479" s="260">
        <v>705.38333333333321</v>
      </c>
      <c r="G479" s="260">
        <v>696.96666666666647</v>
      </c>
      <c r="H479" s="260">
        <v>725.96666666666647</v>
      </c>
      <c r="I479" s="260">
        <v>734.38333333333321</v>
      </c>
      <c r="J479" s="260">
        <v>740.46666666666647</v>
      </c>
      <c r="K479" s="259">
        <v>728.3</v>
      </c>
      <c r="L479" s="259">
        <v>713.8</v>
      </c>
      <c r="M479" s="259">
        <v>19.492519999999999</v>
      </c>
      <c r="N479" s="1"/>
      <c r="O479" s="1"/>
    </row>
    <row r="480" spans="1:15" ht="12.75" customHeight="1">
      <c r="A480" s="30">
        <v>470</v>
      </c>
      <c r="B480" s="269" t="s">
        <v>502</v>
      </c>
      <c r="C480" s="259">
        <v>687.5</v>
      </c>
      <c r="D480" s="260">
        <v>690.15</v>
      </c>
      <c r="E480" s="260">
        <v>676.34999999999991</v>
      </c>
      <c r="F480" s="260">
        <v>665.19999999999993</v>
      </c>
      <c r="G480" s="260">
        <v>651.39999999999986</v>
      </c>
      <c r="H480" s="260">
        <v>701.3</v>
      </c>
      <c r="I480" s="260">
        <v>715.09999999999991</v>
      </c>
      <c r="J480" s="260">
        <v>726.25</v>
      </c>
      <c r="K480" s="259">
        <v>703.95</v>
      </c>
      <c r="L480" s="259">
        <v>679</v>
      </c>
      <c r="M480" s="259">
        <v>2.7557</v>
      </c>
      <c r="N480" s="1"/>
      <c r="O480" s="1"/>
    </row>
    <row r="481" spans="1:15" ht="12.75" customHeight="1">
      <c r="A481" s="30">
        <v>471</v>
      </c>
      <c r="B481" s="269" t="s">
        <v>208</v>
      </c>
      <c r="C481" s="259">
        <v>6779.9</v>
      </c>
      <c r="D481" s="260">
        <v>6793.3166666666666</v>
      </c>
      <c r="E481" s="260">
        <v>6711.6333333333332</v>
      </c>
      <c r="F481" s="260">
        <v>6643.3666666666668</v>
      </c>
      <c r="G481" s="260">
        <v>6561.6833333333334</v>
      </c>
      <c r="H481" s="260">
        <v>6861.583333333333</v>
      </c>
      <c r="I481" s="260">
        <v>6943.2666666666655</v>
      </c>
      <c r="J481" s="260">
        <v>7011.5333333333328</v>
      </c>
      <c r="K481" s="259">
        <v>6875</v>
      </c>
      <c r="L481" s="259">
        <v>6725.05</v>
      </c>
      <c r="M481" s="259">
        <v>2.5563400000000001</v>
      </c>
      <c r="N481" s="1"/>
      <c r="O481" s="1"/>
    </row>
    <row r="482" spans="1:15" ht="12.75" customHeight="1">
      <c r="A482" s="30">
        <v>472</v>
      </c>
      <c r="B482" s="269" t="s">
        <v>277</v>
      </c>
      <c r="C482" s="259">
        <v>51.9</v>
      </c>
      <c r="D482" s="260">
        <v>52.116666666666667</v>
      </c>
      <c r="E482" s="260">
        <v>51.033333333333331</v>
      </c>
      <c r="F482" s="260">
        <v>50.166666666666664</v>
      </c>
      <c r="G482" s="260">
        <v>49.083333333333329</v>
      </c>
      <c r="H482" s="260">
        <v>52.983333333333334</v>
      </c>
      <c r="I482" s="260">
        <v>54.066666666666663</v>
      </c>
      <c r="J482" s="260">
        <v>54.933333333333337</v>
      </c>
      <c r="K482" s="259">
        <v>53.2</v>
      </c>
      <c r="L482" s="259">
        <v>51.25</v>
      </c>
      <c r="M482" s="259">
        <v>108.68384</v>
      </c>
      <c r="N482" s="1"/>
      <c r="O482" s="1"/>
    </row>
    <row r="483" spans="1:15" ht="12.75" customHeight="1">
      <c r="A483" s="30">
        <v>473</v>
      </c>
      <c r="B483" s="269" t="s">
        <v>207</v>
      </c>
      <c r="C483" s="259">
        <v>1671.4</v>
      </c>
      <c r="D483" s="260">
        <v>1678.6000000000001</v>
      </c>
      <c r="E483" s="260">
        <v>1658.8000000000002</v>
      </c>
      <c r="F483" s="260">
        <v>1646.2</v>
      </c>
      <c r="G483" s="260">
        <v>1626.4</v>
      </c>
      <c r="H483" s="260">
        <v>1691.2000000000003</v>
      </c>
      <c r="I483" s="260">
        <v>1711</v>
      </c>
      <c r="J483" s="260">
        <v>1723.6000000000004</v>
      </c>
      <c r="K483" s="259">
        <v>1698.4</v>
      </c>
      <c r="L483" s="259">
        <v>1666</v>
      </c>
      <c r="M483" s="259">
        <v>1.78552</v>
      </c>
      <c r="N483" s="1"/>
      <c r="O483" s="1"/>
    </row>
    <row r="484" spans="1:15" ht="12.75" customHeight="1">
      <c r="A484" s="30">
        <v>474</v>
      </c>
      <c r="B484" s="274" t="s">
        <v>154</v>
      </c>
      <c r="C484" s="275">
        <v>894</v>
      </c>
      <c r="D484" s="275">
        <v>895.1</v>
      </c>
      <c r="E484" s="275">
        <v>885.90000000000009</v>
      </c>
      <c r="F484" s="275">
        <v>877.80000000000007</v>
      </c>
      <c r="G484" s="275">
        <v>868.60000000000014</v>
      </c>
      <c r="H484" s="275">
        <v>903.2</v>
      </c>
      <c r="I484" s="275">
        <v>912.40000000000009</v>
      </c>
      <c r="J484" s="274">
        <v>920.5</v>
      </c>
      <c r="K484" s="274">
        <v>904.3</v>
      </c>
      <c r="L484" s="274">
        <v>887</v>
      </c>
      <c r="M484" s="230">
        <v>16.213480000000001</v>
      </c>
      <c r="N484" s="1"/>
      <c r="O484" s="1"/>
    </row>
    <row r="485" spans="1:15" ht="12.75" customHeight="1">
      <c r="A485" s="30">
        <v>475</v>
      </c>
      <c r="B485" s="274" t="s">
        <v>278</v>
      </c>
      <c r="C485" s="275">
        <v>264.95</v>
      </c>
      <c r="D485" s="275">
        <v>263.34999999999997</v>
      </c>
      <c r="E485" s="275">
        <v>257.99999999999994</v>
      </c>
      <c r="F485" s="275">
        <v>251.04999999999995</v>
      </c>
      <c r="G485" s="275">
        <v>245.69999999999993</v>
      </c>
      <c r="H485" s="275">
        <v>270.29999999999995</v>
      </c>
      <c r="I485" s="275">
        <v>275.64999999999998</v>
      </c>
      <c r="J485" s="274">
        <v>282.59999999999997</v>
      </c>
      <c r="K485" s="274">
        <v>268.7</v>
      </c>
      <c r="L485" s="274">
        <v>256.39999999999998</v>
      </c>
      <c r="M485" s="230">
        <v>11.18111</v>
      </c>
      <c r="N485" s="1"/>
      <c r="O485" s="1"/>
    </row>
    <row r="486" spans="1:15" ht="12.75" customHeight="1">
      <c r="A486" s="30">
        <v>476</v>
      </c>
      <c r="B486" s="274" t="s">
        <v>503</v>
      </c>
      <c r="C486" s="259">
        <v>3027.1</v>
      </c>
      <c r="D486" s="260">
        <v>3035.8666666666668</v>
      </c>
      <c r="E486" s="260">
        <v>2992.5833333333335</v>
      </c>
      <c r="F486" s="260">
        <v>2958.0666666666666</v>
      </c>
      <c r="G486" s="260">
        <v>2914.7833333333333</v>
      </c>
      <c r="H486" s="260">
        <v>3070.3833333333337</v>
      </c>
      <c r="I486" s="260">
        <v>3113.6666666666665</v>
      </c>
      <c r="J486" s="260">
        <v>3148.1833333333338</v>
      </c>
      <c r="K486" s="259">
        <v>3079.15</v>
      </c>
      <c r="L486" s="259">
        <v>3001.35</v>
      </c>
      <c r="M486" s="259">
        <v>0.15862000000000001</v>
      </c>
      <c r="N486" s="1"/>
      <c r="O486" s="1"/>
    </row>
    <row r="487" spans="1:15" ht="12.75" customHeight="1">
      <c r="A487" s="30">
        <v>477</v>
      </c>
      <c r="B487" s="274" t="s">
        <v>504</v>
      </c>
      <c r="C487" s="275">
        <v>730.9</v>
      </c>
      <c r="D487" s="275">
        <v>734.63333333333333</v>
      </c>
      <c r="E487" s="275">
        <v>724.26666666666665</v>
      </c>
      <c r="F487" s="275">
        <v>717.63333333333333</v>
      </c>
      <c r="G487" s="275">
        <v>707.26666666666665</v>
      </c>
      <c r="H487" s="275">
        <v>741.26666666666665</v>
      </c>
      <c r="I487" s="275">
        <v>751.63333333333321</v>
      </c>
      <c r="J487" s="274">
        <v>758.26666666666665</v>
      </c>
      <c r="K487" s="274">
        <v>745</v>
      </c>
      <c r="L487" s="274">
        <v>728</v>
      </c>
      <c r="M487" s="230">
        <v>1.9086099999999999</v>
      </c>
      <c r="N487" s="1"/>
      <c r="O487" s="1"/>
    </row>
    <row r="488" spans="1:15" ht="12.75" customHeight="1">
      <c r="A488" s="30">
        <v>478</v>
      </c>
      <c r="B488" s="274" t="s">
        <v>505</v>
      </c>
      <c r="C488" s="259">
        <v>348.1</v>
      </c>
      <c r="D488" s="260">
        <v>350.31666666666666</v>
      </c>
      <c r="E488" s="260">
        <v>344.7833333333333</v>
      </c>
      <c r="F488" s="260">
        <v>341.46666666666664</v>
      </c>
      <c r="G488" s="260">
        <v>335.93333333333328</v>
      </c>
      <c r="H488" s="260">
        <v>353.63333333333333</v>
      </c>
      <c r="I488" s="260">
        <v>359.16666666666674</v>
      </c>
      <c r="J488" s="260">
        <v>362.48333333333335</v>
      </c>
      <c r="K488" s="259">
        <v>355.85</v>
      </c>
      <c r="L488" s="259">
        <v>347</v>
      </c>
      <c r="M488" s="259">
        <v>1.2086300000000001</v>
      </c>
      <c r="N488" s="1"/>
      <c r="O488" s="1"/>
    </row>
    <row r="489" spans="1:15" ht="12.75" customHeight="1">
      <c r="A489" s="30">
        <v>479</v>
      </c>
      <c r="B489" s="274" t="s">
        <v>506</v>
      </c>
      <c r="C489" s="275">
        <v>348.25</v>
      </c>
      <c r="D489" s="275">
        <v>347.05</v>
      </c>
      <c r="E489" s="260">
        <v>342.20000000000005</v>
      </c>
      <c r="F489" s="260">
        <v>336.15000000000003</v>
      </c>
      <c r="G489" s="260">
        <v>331.30000000000007</v>
      </c>
      <c r="H489" s="260">
        <v>353.1</v>
      </c>
      <c r="I489" s="260">
        <v>357.95000000000005</v>
      </c>
      <c r="J489" s="260">
        <v>364</v>
      </c>
      <c r="K489" s="259">
        <v>351.9</v>
      </c>
      <c r="L489" s="259">
        <v>341</v>
      </c>
      <c r="M489" s="259">
        <v>3.9272200000000002</v>
      </c>
      <c r="N489" s="1"/>
      <c r="O489" s="1"/>
    </row>
    <row r="490" spans="1:15" ht="12.75" customHeight="1">
      <c r="A490" s="30">
        <v>480</v>
      </c>
      <c r="B490" s="274" t="s">
        <v>507</v>
      </c>
      <c r="C490" s="259">
        <v>296.89999999999998</v>
      </c>
      <c r="D490" s="260">
        <v>300.13333333333333</v>
      </c>
      <c r="E490" s="260">
        <v>291.76666666666665</v>
      </c>
      <c r="F490" s="260">
        <v>286.63333333333333</v>
      </c>
      <c r="G490" s="260">
        <v>278.26666666666665</v>
      </c>
      <c r="H490" s="260">
        <v>305.26666666666665</v>
      </c>
      <c r="I490" s="260">
        <v>313.63333333333333</v>
      </c>
      <c r="J490" s="260">
        <v>318.76666666666665</v>
      </c>
      <c r="K490" s="259">
        <v>308.5</v>
      </c>
      <c r="L490" s="259">
        <v>295</v>
      </c>
      <c r="M490" s="259">
        <v>4.1013999999999999</v>
      </c>
      <c r="N490" s="1"/>
      <c r="O490" s="1"/>
    </row>
    <row r="491" spans="1:15" ht="12.75" customHeight="1">
      <c r="A491" s="30">
        <v>481</v>
      </c>
      <c r="B491" s="274" t="s">
        <v>279</v>
      </c>
      <c r="C491" s="275">
        <v>1127.5</v>
      </c>
      <c r="D491" s="275">
        <v>1134.1666666666667</v>
      </c>
      <c r="E491" s="260">
        <v>1103.3333333333335</v>
      </c>
      <c r="F491" s="260">
        <v>1079.1666666666667</v>
      </c>
      <c r="G491" s="260">
        <v>1048.3333333333335</v>
      </c>
      <c r="H491" s="260">
        <v>1158.3333333333335</v>
      </c>
      <c r="I491" s="260">
        <v>1189.166666666667</v>
      </c>
      <c r="J491" s="260">
        <v>1213.3333333333335</v>
      </c>
      <c r="K491" s="259">
        <v>1165</v>
      </c>
      <c r="L491" s="259">
        <v>1110</v>
      </c>
      <c r="M491" s="259">
        <v>35.727589999999999</v>
      </c>
      <c r="N491" s="1"/>
      <c r="O491" s="1"/>
    </row>
    <row r="492" spans="1:15" ht="12.75" customHeight="1">
      <c r="A492" s="30">
        <v>482</v>
      </c>
      <c r="B492" s="230" t="s">
        <v>890</v>
      </c>
      <c r="C492" s="259">
        <v>1429.4</v>
      </c>
      <c r="D492" s="260">
        <v>1433.0333333333335</v>
      </c>
      <c r="E492" s="260">
        <v>1420.0666666666671</v>
      </c>
      <c r="F492" s="260">
        <v>1410.7333333333336</v>
      </c>
      <c r="G492" s="260">
        <v>1397.7666666666671</v>
      </c>
      <c r="H492" s="260">
        <v>1442.366666666667</v>
      </c>
      <c r="I492" s="260">
        <v>1455.3333333333337</v>
      </c>
      <c r="J492" s="260">
        <v>1464.666666666667</v>
      </c>
      <c r="K492" s="259">
        <v>1446</v>
      </c>
      <c r="L492" s="259">
        <v>1423.7</v>
      </c>
      <c r="M492" s="259">
        <v>0.33703</v>
      </c>
      <c r="N492" s="1"/>
      <c r="O492" s="1"/>
    </row>
    <row r="493" spans="1:15" ht="12.75" customHeight="1">
      <c r="A493" s="30">
        <v>483</v>
      </c>
      <c r="B493" s="230" t="s">
        <v>210</v>
      </c>
      <c r="C493" s="275">
        <v>297.25</v>
      </c>
      <c r="D493" s="275">
        <v>293.98333333333335</v>
      </c>
      <c r="E493" s="260">
        <v>288.51666666666671</v>
      </c>
      <c r="F493" s="260">
        <v>279.78333333333336</v>
      </c>
      <c r="G493" s="260">
        <v>274.31666666666672</v>
      </c>
      <c r="H493" s="260">
        <v>302.7166666666667</v>
      </c>
      <c r="I493" s="260">
        <v>308.18333333333339</v>
      </c>
      <c r="J493" s="260">
        <v>316.91666666666669</v>
      </c>
      <c r="K493" s="259">
        <v>299.45</v>
      </c>
      <c r="L493" s="259">
        <v>285.25</v>
      </c>
      <c r="M493" s="259">
        <v>203.32664</v>
      </c>
      <c r="N493" s="1"/>
      <c r="O493" s="1"/>
    </row>
    <row r="494" spans="1:15" ht="12.75" customHeight="1">
      <c r="A494" s="30">
        <v>484</v>
      </c>
      <c r="B494" s="230" t="s">
        <v>841</v>
      </c>
      <c r="C494" s="259">
        <v>473.9</v>
      </c>
      <c r="D494" s="260">
        <v>471.64999999999992</v>
      </c>
      <c r="E494" s="260">
        <v>464.39999999999986</v>
      </c>
      <c r="F494" s="260">
        <v>454.89999999999992</v>
      </c>
      <c r="G494" s="260">
        <v>447.64999999999986</v>
      </c>
      <c r="H494" s="260">
        <v>481.14999999999986</v>
      </c>
      <c r="I494" s="260">
        <v>488.4</v>
      </c>
      <c r="J494" s="260">
        <v>497.89999999999986</v>
      </c>
      <c r="K494" s="259">
        <v>478.9</v>
      </c>
      <c r="L494" s="259">
        <v>462.15</v>
      </c>
      <c r="M494" s="259">
        <v>1.67147</v>
      </c>
      <c r="N494" s="1"/>
      <c r="O494" s="1"/>
    </row>
    <row r="495" spans="1:15" ht="12.75" customHeight="1">
      <c r="A495" s="30">
        <v>485</v>
      </c>
      <c r="B495" s="230" t="s">
        <v>508</v>
      </c>
      <c r="C495" s="275">
        <v>1956.15</v>
      </c>
      <c r="D495" s="275">
        <v>1951.7833333333335</v>
      </c>
      <c r="E495" s="260">
        <v>1919.416666666667</v>
      </c>
      <c r="F495" s="260">
        <v>1882.6833333333334</v>
      </c>
      <c r="G495" s="260">
        <v>1850.3166666666668</v>
      </c>
      <c r="H495" s="260">
        <v>1988.5166666666671</v>
      </c>
      <c r="I495" s="260">
        <v>2020.8833333333334</v>
      </c>
      <c r="J495" s="260">
        <v>2057.6166666666672</v>
      </c>
      <c r="K495" s="259">
        <v>1984.15</v>
      </c>
      <c r="L495" s="259">
        <v>1915.05</v>
      </c>
      <c r="M495" s="259">
        <v>0.40981000000000001</v>
      </c>
      <c r="N495" s="1"/>
      <c r="O495" s="1"/>
    </row>
    <row r="496" spans="1:15" ht="12.75" customHeight="1">
      <c r="A496" s="30">
        <v>486</v>
      </c>
      <c r="B496" s="230" t="s">
        <v>127</v>
      </c>
      <c r="C496" s="275">
        <v>8.5500000000000007</v>
      </c>
      <c r="D496" s="275">
        <v>8.5833333333333339</v>
      </c>
      <c r="E496" s="260">
        <v>8.5166666666666675</v>
      </c>
      <c r="F496" s="260">
        <v>8.4833333333333343</v>
      </c>
      <c r="G496" s="260">
        <v>8.4166666666666679</v>
      </c>
      <c r="H496" s="260">
        <v>8.6166666666666671</v>
      </c>
      <c r="I496" s="260">
        <v>8.6833333333333336</v>
      </c>
      <c r="J496" s="260">
        <v>8.7166666666666668</v>
      </c>
      <c r="K496" s="259">
        <v>8.65</v>
      </c>
      <c r="L496" s="259">
        <v>8.5500000000000007</v>
      </c>
      <c r="M496" s="259">
        <v>266.27766000000003</v>
      </c>
      <c r="N496" s="1"/>
      <c r="O496" s="1"/>
    </row>
    <row r="497" spans="1:15" ht="12.75" customHeight="1">
      <c r="A497" s="30">
        <v>487</v>
      </c>
      <c r="B497" s="230" t="s">
        <v>211</v>
      </c>
      <c r="C497" s="275">
        <v>909.25</v>
      </c>
      <c r="D497" s="275">
        <v>908.41666666666663</v>
      </c>
      <c r="E497" s="260">
        <v>888.83333333333326</v>
      </c>
      <c r="F497" s="260">
        <v>868.41666666666663</v>
      </c>
      <c r="G497" s="260">
        <v>848.83333333333326</v>
      </c>
      <c r="H497" s="260">
        <v>928.83333333333326</v>
      </c>
      <c r="I497" s="260">
        <v>948.41666666666652</v>
      </c>
      <c r="J497" s="260">
        <v>968.83333333333326</v>
      </c>
      <c r="K497" s="259">
        <v>928</v>
      </c>
      <c r="L497" s="259">
        <v>888</v>
      </c>
      <c r="M497" s="259">
        <v>31.02411</v>
      </c>
      <c r="N497" s="1"/>
      <c r="O497" s="1"/>
    </row>
    <row r="498" spans="1:15" ht="12.75" customHeight="1">
      <c r="A498" s="30">
        <v>488</v>
      </c>
      <c r="B498" s="230" t="s">
        <v>509</v>
      </c>
      <c r="C498" s="275">
        <v>218.8</v>
      </c>
      <c r="D498" s="275">
        <v>219.88333333333333</v>
      </c>
      <c r="E498" s="260">
        <v>216.26666666666665</v>
      </c>
      <c r="F498" s="260">
        <v>213.73333333333332</v>
      </c>
      <c r="G498" s="260">
        <v>210.11666666666665</v>
      </c>
      <c r="H498" s="260">
        <v>222.41666666666666</v>
      </c>
      <c r="I498" s="260">
        <v>226.03333333333333</v>
      </c>
      <c r="J498" s="260">
        <v>228.56666666666666</v>
      </c>
      <c r="K498" s="259">
        <v>223.5</v>
      </c>
      <c r="L498" s="259">
        <v>217.35</v>
      </c>
      <c r="M498" s="259">
        <v>14.04907</v>
      </c>
      <c r="N498" s="1"/>
      <c r="O498" s="1"/>
    </row>
    <row r="499" spans="1:15" ht="12.75" customHeight="1">
      <c r="A499" s="30">
        <v>489</v>
      </c>
      <c r="B499" s="230" t="s">
        <v>510</v>
      </c>
      <c r="C499" s="275">
        <v>78.650000000000006</v>
      </c>
      <c r="D499" s="275">
        <v>79.05</v>
      </c>
      <c r="E499" s="260">
        <v>77.199999999999989</v>
      </c>
      <c r="F499" s="260">
        <v>75.749999999999986</v>
      </c>
      <c r="G499" s="260">
        <v>73.899999999999977</v>
      </c>
      <c r="H499" s="260">
        <v>80.5</v>
      </c>
      <c r="I499" s="260">
        <v>82.35</v>
      </c>
      <c r="J499" s="260">
        <v>83.800000000000011</v>
      </c>
      <c r="K499" s="259">
        <v>80.900000000000006</v>
      </c>
      <c r="L499" s="259">
        <v>77.599999999999994</v>
      </c>
      <c r="M499" s="259">
        <v>10.04143</v>
      </c>
      <c r="N499" s="1"/>
      <c r="O499" s="1"/>
    </row>
    <row r="500" spans="1:15" ht="12.75" customHeight="1">
      <c r="A500" s="30">
        <v>490</v>
      </c>
      <c r="B500" s="230" t="s">
        <v>511</v>
      </c>
      <c r="C500" s="275">
        <v>763.5</v>
      </c>
      <c r="D500" s="275">
        <v>763.0333333333333</v>
      </c>
      <c r="E500" s="260">
        <v>741.26666666666665</v>
      </c>
      <c r="F500" s="260">
        <v>719.0333333333333</v>
      </c>
      <c r="G500" s="260">
        <v>697.26666666666665</v>
      </c>
      <c r="H500" s="260">
        <v>785.26666666666665</v>
      </c>
      <c r="I500" s="260">
        <v>807.0333333333333</v>
      </c>
      <c r="J500" s="260">
        <v>829.26666666666665</v>
      </c>
      <c r="K500" s="259">
        <v>784.8</v>
      </c>
      <c r="L500" s="259">
        <v>740.8</v>
      </c>
      <c r="M500" s="259">
        <v>15.710739999999999</v>
      </c>
      <c r="N500" s="1"/>
      <c r="O500" s="1"/>
    </row>
    <row r="501" spans="1:15" ht="12.75" customHeight="1">
      <c r="A501" s="30">
        <v>491</v>
      </c>
      <c r="B501" s="230" t="s">
        <v>280</v>
      </c>
      <c r="C501" s="275">
        <v>1544.55</v>
      </c>
      <c r="D501" s="275">
        <v>1554.0166666666667</v>
      </c>
      <c r="E501" s="260">
        <v>1528.5833333333333</v>
      </c>
      <c r="F501" s="260">
        <v>1512.6166666666666</v>
      </c>
      <c r="G501" s="260">
        <v>1487.1833333333332</v>
      </c>
      <c r="H501" s="260">
        <v>1569.9833333333333</v>
      </c>
      <c r="I501" s="260">
        <v>1595.4166666666667</v>
      </c>
      <c r="J501" s="260">
        <v>1611.3833333333334</v>
      </c>
      <c r="K501" s="259">
        <v>1579.45</v>
      </c>
      <c r="L501" s="259">
        <v>1538.05</v>
      </c>
      <c r="M501" s="259">
        <v>2.0359400000000001</v>
      </c>
      <c r="N501" s="1"/>
      <c r="O501" s="1"/>
    </row>
    <row r="502" spans="1:15" ht="12.75" customHeight="1">
      <c r="A502" s="30">
        <v>492</v>
      </c>
      <c r="B502" s="230" t="s">
        <v>212</v>
      </c>
      <c r="C502" s="230">
        <v>393.95</v>
      </c>
      <c r="D502" s="275">
        <v>393.14999999999992</v>
      </c>
      <c r="E502" s="260">
        <v>391.44999999999982</v>
      </c>
      <c r="F502" s="260">
        <v>388.94999999999987</v>
      </c>
      <c r="G502" s="260">
        <v>387.24999999999977</v>
      </c>
      <c r="H502" s="260">
        <v>395.64999999999986</v>
      </c>
      <c r="I502" s="260">
        <v>397.35</v>
      </c>
      <c r="J502" s="260">
        <v>399.84999999999991</v>
      </c>
      <c r="K502" s="259">
        <v>394.85</v>
      </c>
      <c r="L502" s="259">
        <v>390.65</v>
      </c>
      <c r="M502" s="259">
        <v>33.583069999999999</v>
      </c>
      <c r="N502" s="1"/>
      <c r="O502" s="1"/>
    </row>
    <row r="503" spans="1:15" ht="12.75" customHeight="1">
      <c r="A503" s="30">
        <v>493</v>
      </c>
      <c r="B503" s="230" t="s">
        <v>512</v>
      </c>
      <c r="C503" s="230">
        <v>240.45</v>
      </c>
      <c r="D503" s="275">
        <v>239.80000000000004</v>
      </c>
      <c r="E503" s="260">
        <v>237.45000000000007</v>
      </c>
      <c r="F503" s="260">
        <v>234.45000000000005</v>
      </c>
      <c r="G503" s="260">
        <v>232.10000000000008</v>
      </c>
      <c r="H503" s="260">
        <v>242.80000000000007</v>
      </c>
      <c r="I503" s="260">
        <v>245.15000000000003</v>
      </c>
      <c r="J503" s="260">
        <v>248.15000000000006</v>
      </c>
      <c r="K503" s="259">
        <v>242.15</v>
      </c>
      <c r="L503" s="259">
        <v>236.8</v>
      </c>
      <c r="M503" s="259">
        <v>4.3739400000000002</v>
      </c>
      <c r="N503" s="1"/>
      <c r="O503" s="1"/>
    </row>
    <row r="504" spans="1:15" ht="12.75" customHeight="1">
      <c r="A504" s="30">
        <v>494</v>
      </c>
      <c r="B504" s="230" t="s">
        <v>281</v>
      </c>
      <c r="C504" s="230">
        <v>15.5</v>
      </c>
      <c r="D504" s="275">
        <v>15.533333333333333</v>
      </c>
      <c r="E504" s="260">
        <v>15.366666666666667</v>
      </c>
      <c r="F504" s="260">
        <v>15.233333333333334</v>
      </c>
      <c r="G504" s="260">
        <v>15.066666666666668</v>
      </c>
      <c r="H504" s="260">
        <v>15.666666666666666</v>
      </c>
      <c r="I504" s="260">
        <v>15.833333333333334</v>
      </c>
      <c r="J504" s="260">
        <v>15.966666666666665</v>
      </c>
      <c r="K504" s="259">
        <v>15.7</v>
      </c>
      <c r="L504" s="259">
        <v>15.4</v>
      </c>
      <c r="M504" s="259">
        <v>538.32667000000004</v>
      </c>
      <c r="N504" s="1"/>
      <c r="O504" s="1"/>
    </row>
    <row r="505" spans="1:15" ht="12.75" customHeight="1">
      <c r="A505" s="30">
        <v>495</v>
      </c>
      <c r="B505" s="230" t="s">
        <v>842</v>
      </c>
      <c r="C505" s="230">
        <v>10050</v>
      </c>
      <c r="D505" s="275">
        <v>10124.666666666666</v>
      </c>
      <c r="E505" s="260">
        <v>9925.3833333333314</v>
      </c>
      <c r="F505" s="260">
        <v>9800.7666666666646</v>
      </c>
      <c r="G505" s="260">
        <v>9601.4833333333299</v>
      </c>
      <c r="H505" s="260">
        <v>10249.283333333333</v>
      </c>
      <c r="I505" s="260">
        <v>10448.566666666669</v>
      </c>
      <c r="J505" s="260">
        <v>10573.183333333334</v>
      </c>
      <c r="K505" s="259">
        <v>10323.950000000001</v>
      </c>
      <c r="L505" s="259">
        <v>10000.049999999999</v>
      </c>
      <c r="M505" s="259">
        <v>2.3269999999999999E-2</v>
      </c>
      <c r="N505" s="1"/>
      <c r="O505" s="1"/>
    </row>
    <row r="506" spans="1:15" ht="12.75" customHeight="1">
      <c r="A506" s="30">
        <v>496</v>
      </c>
      <c r="B506" s="230" t="s">
        <v>213</v>
      </c>
      <c r="C506" s="275">
        <v>264.95</v>
      </c>
      <c r="D506" s="260">
        <v>265.13333333333333</v>
      </c>
      <c r="E506" s="260">
        <v>262.31666666666666</v>
      </c>
      <c r="F506" s="260">
        <v>259.68333333333334</v>
      </c>
      <c r="G506" s="260">
        <v>256.86666666666667</v>
      </c>
      <c r="H506" s="260">
        <v>267.76666666666665</v>
      </c>
      <c r="I506" s="260">
        <v>270.58333333333326</v>
      </c>
      <c r="J506" s="259">
        <v>273.21666666666664</v>
      </c>
      <c r="K506" s="259">
        <v>267.95</v>
      </c>
      <c r="L506" s="259">
        <v>262.5</v>
      </c>
      <c r="M506" s="230">
        <v>53.849890000000002</v>
      </c>
      <c r="N506" s="1"/>
      <c r="O506" s="1"/>
    </row>
    <row r="507" spans="1:15" ht="12.75" customHeight="1">
      <c r="A507" s="30">
        <v>497</v>
      </c>
      <c r="B507" s="230" t="s">
        <v>513</v>
      </c>
      <c r="C507" s="275">
        <v>218.35</v>
      </c>
      <c r="D507" s="260">
        <v>218.41666666666666</v>
      </c>
      <c r="E507" s="260">
        <v>215.18333333333331</v>
      </c>
      <c r="F507" s="260">
        <v>212.01666666666665</v>
      </c>
      <c r="G507" s="260">
        <v>208.7833333333333</v>
      </c>
      <c r="H507" s="260">
        <v>221.58333333333331</v>
      </c>
      <c r="I507" s="260">
        <v>224.81666666666666</v>
      </c>
      <c r="J507" s="259">
        <v>227.98333333333332</v>
      </c>
      <c r="K507" s="259">
        <v>221.65</v>
      </c>
      <c r="L507" s="259">
        <v>215.25</v>
      </c>
      <c r="M507" s="230">
        <v>5.2106700000000004</v>
      </c>
      <c r="N507" s="1"/>
      <c r="O507" s="1"/>
    </row>
    <row r="508" spans="1:15" ht="12.75" customHeight="1">
      <c r="A508" s="30">
        <v>498</v>
      </c>
      <c r="B508" s="230" t="s">
        <v>815</v>
      </c>
      <c r="C508" s="230">
        <v>63</v>
      </c>
      <c r="D508" s="275">
        <v>63.466666666666669</v>
      </c>
      <c r="E508" s="260">
        <v>62.233333333333334</v>
      </c>
      <c r="F508" s="260">
        <v>61.466666666666669</v>
      </c>
      <c r="G508" s="260">
        <v>60.233333333333334</v>
      </c>
      <c r="H508" s="260">
        <v>64.233333333333334</v>
      </c>
      <c r="I508" s="260">
        <v>65.466666666666683</v>
      </c>
      <c r="J508" s="260">
        <v>66.233333333333334</v>
      </c>
      <c r="K508" s="259">
        <v>64.7</v>
      </c>
      <c r="L508" s="259">
        <v>62.7</v>
      </c>
      <c r="M508" s="259">
        <v>529.15031999999997</v>
      </c>
      <c r="N508" s="1"/>
      <c r="O508" s="1"/>
    </row>
    <row r="509" spans="1:15" ht="12.75" customHeight="1">
      <c r="A509" s="30">
        <v>499</v>
      </c>
      <c r="B509" s="230" t="s">
        <v>806</v>
      </c>
      <c r="C509" s="230">
        <v>437.15</v>
      </c>
      <c r="D509" s="275">
        <v>437.23333333333329</v>
      </c>
      <c r="E509" s="260">
        <v>432.31666666666661</v>
      </c>
      <c r="F509" s="260">
        <v>427.48333333333329</v>
      </c>
      <c r="G509" s="260">
        <v>422.56666666666661</v>
      </c>
      <c r="H509" s="260">
        <v>442.06666666666661</v>
      </c>
      <c r="I509" s="260">
        <v>446.98333333333323</v>
      </c>
      <c r="J509" s="260">
        <v>451.81666666666661</v>
      </c>
      <c r="K509" s="259">
        <v>442.15</v>
      </c>
      <c r="L509" s="259">
        <v>432.4</v>
      </c>
      <c r="M509" s="259">
        <v>17.320319999999999</v>
      </c>
      <c r="N509" s="1"/>
      <c r="O509" s="1"/>
    </row>
    <row r="510" spans="1:15" ht="12.75" customHeight="1">
      <c r="A510" s="327">
        <v>500</v>
      </c>
      <c r="B510" s="230" t="s">
        <v>514</v>
      </c>
      <c r="C510" s="275">
        <v>1739.25</v>
      </c>
      <c r="D510" s="260">
        <v>1753.6166666666668</v>
      </c>
      <c r="E510" s="260">
        <v>1717.2333333333336</v>
      </c>
      <c r="F510" s="260">
        <v>1695.2166666666667</v>
      </c>
      <c r="G510" s="260">
        <v>1658.8333333333335</v>
      </c>
      <c r="H510" s="260">
        <v>1775.6333333333337</v>
      </c>
      <c r="I510" s="260">
        <v>1812.0166666666669</v>
      </c>
      <c r="J510" s="259">
        <v>1834.0333333333338</v>
      </c>
      <c r="K510" s="259">
        <v>1790</v>
      </c>
      <c r="L510" s="259">
        <v>1731.6</v>
      </c>
      <c r="M510" s="230">
        <v>0.39118999999999998</v>
      </c>
      <c r="N510" s="1"/>
      <c r="O510" s="1"/>
    </row>
    <row r="511" spans="1:15" ht="12.75" customHeight="1">
      <c r="A511" s="230">
        <v>501</v>
      </c>
      <c r="B511" s="230" t="s">
        <v>515</v>
      </c>
      <c r="C511" s="230">
        <v>1311.5</v>
      </c>
      <c r="D511" s="275">
        <v>1312.75</v>
      </c>
      <c r="E511" s="260">
        <v>1295.5</v>
      </c>
      <c r="F511" s="260">
        <v>1279.5</v>
      </c>
      <c r="G511" s="260">
        <v>1262.25</v>
      </c>
      <c r="H511" s="260">
        <v>1328.75</v>
      </c>
      <c r="I511" s="260">
        <v>1346</v>
      </c>
      <c r="J511" s="260">
        <v>1362</v>
      </c>
      <c r="K511" s="259">
        <v>1330</v>
      </c>
      <c r="L511" s="259">
        <v>1296.75</v>
      </c>
      <c r="M511" s="259">
        <v>0.56133999999999995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221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222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224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225</v>
      </c>
      <c r="N529" s="1"/>
      <c r="O529" s="1"/>
    </row>
    <row r="530" spans="1:15" ht="12.75" customHeight="1">
      <c r="A530" s="65" t="s">
        <v>226</v>
      </c>
      <c r="N530" s="1"/>
      <c r="O530" s="1"/>
    </row>
    <row r="531" spans="1:15" ht="12.75" customHeight="1">
      <c r="A531" s="65" t="s">
        <v>227</v>
      </c>
      <c r="N531" s="1"/>
      <c r="O531" s="1"/>
    </row>
    <row r="532" spans="1:15" ht="12.75" customHeight="1">
      <c r="A532" s="65" t="s">
        <v>228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286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4"/>
      <c r="B5" s="385"/>
      <c r="C5" s="384"/>
      <c r="D5" s="385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73" t="s">
        <v>285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516</v>
      </c>
      <c r="B7" s="386" t="s">
        <v>517</v>
      </c>
      <c r="C7" s="385"/>
      <c r="D7" s="7">
        <f>Main!B10</f>
        <v>44868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518</v>
      </c>
      <c r="B9" s="83" t="s">
        <v>519</v>
      </c>
      <c r="C9" s="83" t="s">
        <v>520</v>
      </c>
      <c r="D9" s="83" t="s">
        <v>521</v>
      </c>
      <c r="E9" s="83" t="s">
        <v>522</v>
      </c>
      <c r="F9" s="83" t="s">
        <v>523</v>
      </c>
      <c r="G9" s="83" t="s">
        <v>524</v>
      </c>
      <c r="H9" s="83" t="s">
        <v>525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44867</v>
      </c>
      <c r="B10" s="29">
        <v>538351</v>
      </c>
      <c r="C10" s="28" t="s">
        <v>923</v>
      </c>
      <c r="D10" s="28" t="s">
        <v>924</v>
      </c>
      <c r="E10" s="28" t="s">
        <v>526</v>
      </c>
      <c r="F10" s="85">
        <v>97088</v>
      </c>
      <c r="G10" s="29">
        <v>15.83</v>
      </c>
      <c r="H10" s="29" t="s">
        <v>305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44867</v>
      </c>
      <c r="B11" s="29">
        <v>538351</v>
      </c>
      <c r="C11" s="28" t="s">
        <v>923</v>
      </c>
      <c r="D11" s="28" t="s">
        <v>924</v>
      </c>
      <c r="E11" s="28" t="s">
        <v>527</v>
      </c>
      <c r="F11" s="85">
        <v>86322</v>
      </c>
      <c r="G11" s="29">
        <v>15.52</v>
      </c>
      <c r="H11" s="29" t="s">
        <v>305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44867</v>
      </c>
      <c r="B12" s="29">
        <v>538351</v>
      </c>
      <c r="C12" s="28" t="s">
        <v>923</v>
      </c>
      <c r="D12" s="28" t="s">
        <v>925</v>
      </c>
      <c r="E12" s="28" t="s">
        <v>526</v>
      </c>
      <c r="F12" s="85">
        <v>50000</v>
      </c>
      <c r="G12" s="29">
        <v>16.21</v>
      </c>
      <c r="H12" s="29" t="s">
        <v>305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44867</v>
      </c>
      <c r="B13" s="29">
        <v>538351</v>
      </c>
      <c r="C13" s="28" t="s">
        <v>923</v>
      </c>
      <c r="D13" s="28" t="s">
        <v>925</v>
      </c>
      <c r="E13" s="28" t="s">
        <v>527</v>
      </c>
      <c r="F13" s="85">
        <v>80188</v>
      </c>
      <c r="G13" s="29">
        <v>15.66</v>
      </c>
      <c r="H13" s="29" t="s">
        <v>305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44867</v>
      </c>
      <c r="B14" s="29">
        <v>538351</v>
      </c>
      <c r="C14" s="28" t="s">
        <v>923</v>
      </c>
      <c r="D14" s="28" t="s">
        <v>954</v>
      </c>
      <c r="E14" s="28" t="s">
        <v>527</v>
      </c>
      <c r="F14" s="85">
        <v>150000</v>
      </c>
      <c r="G14" s="29">
        <v>16.079999999999998</v>
      </c>
      <c r="H14" s="29" t="s">
        <v>305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44867</v>
      </c>
      <c r="B15" s="29">
        <v>538351</v>
      </c>
      <c r="C15" s="28" t="s">
        <v>923</v>
      </c>
      <c r="D15" s="28" t="s">
        <v>954</v>
      </c>
      <c r="E15" s="28" t="s">
        <v>526</v>
      </c>
      <c r="F15" s="85">
        <v>49020</v>
      </c>
      <c r="G15" s="29">
        <v>14.68</v>
      </c>
      <c r="H15" s="29" t="s">
        <v>305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44867</v>
      </c>
      <c r="B16" s="29">
        <v>538351</v>
      </c>
      <c r="C16" s="28" t="s">
        <v>923</v>
      </c>
      <c r="D16" s="28" t="s">
        <v>955</v>
      </c>
      <c r="E16" s="28" t="s">
        <v>526</v>
      </c>
      <c r="F16" s="85">
        <v>74350</v>
      </c>
      <c r="G16" s="29">
        <v>15.61</v>
      </c>
      <c r="H16" s="29" t="s">
        <v>305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44867</v>
      </c>
      <c r="B17" s="29">
        <v>538351</v>
      </c>
      <c r="C17" s="28" t="s">
        <v>923</v>
      </c>
      <c r="D17" s="28" t="s">
        <v>955</v>
      </c>
      <c r="E17" s="28" t="s">
        <v>527</v>
      </c>
      <c r="F17" s="85">
        <v>80350</v>
      </c>
      <c r="G17" s="29">
        <v>14.78</v>
      </c>
      <c r="H17" s="29" t="s">
        <v>305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44867</v>
      </c>
      <c r="B18" s="29">
        <v>539115</v>
      </c>
      <c r="C18" s="28" t="s">
        <v>956</v>
      </c>
      <c r="D18" s="28" t="s">
        <v>957</v>
      </c>
      <c r="E18" s="28" t="s">
        <v>527</v>
      </c>
      <c r="F18" s="85">
        <v>10000</v>
      </c>
      <c r="G18" s="29">
        <v>38.619999999999997</v>
      </c>
      <c r="H18" s="29" t="s">
        <v>305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44867</v>
      </c>
      <c r="B19" s="29">
        <v>539277</v>
      </c>
      <c r="C19" s="28" t="s">
        <v>958</v>
      </c>
      <c r="D19" s="28" t="s">
        <v>959</v>
      </c>
      <c r="E19" s="28" t="s">
        <v>527</v>
      </c>
      <c r="F19" s="85">
        <v>150000</v>
      </c>
      <c r="G19" s="29">
        <v>175.82</v>
      </c>
      <c r="H19" s="29" t="s">
        <v>305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44867</v>
      </c>
      <c r="B20" s="29">
        <v>540788</v>
      </c>
      <c r="C20" s="28" t="s">
        <v>909</v>
      </c>
      <c r="D20" s="28" t="s">
        <v>910</v>
      </c>
      <c r="E20" s="28" t="s">
        <v>526</v>
      </c>
      <c r="F20" s="85">
        <v>59166</v>
      </c>
      <c r="G20" s="29">
        <v>41.67</v>
      </c>
      <c r="H20" s="29" t="s">
        <v>305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44867</v>
      </c>
      <c r="B21" s="29">
        <v>539621</v>
      </c>
      <c r="C21" s="28" t="s">
        <v>960</v>
      </c>
      <c r="D21" s="28" t="s">
        <v>961</v>
      </c>
      <c r="E21" s="28" t="s">
        <v>527</v>
      </c>
      <c r="F21" s="85">
        <v>1016665</v>
      </c>
      <c r="G21" s="29">
        <v>1.53</v>
      </c>
      <c r="H21" s="29" t="s">
        <v>305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44867</v>
      </c>
      <c r="B22" s="29">
        <v>543621</v>
      </c>
      <c r="C22" s="28" t="s">
        <v>962</v>
      </c>
      <c r="D22" s="28" t="s">
        <v>963</v>
      </c>
      <c r="E22" s="28" t="s">
        <v>526</v>
      </c>
      <c r="F22" s="85">
        <v>80000</v>
      </c>
      <c r="G22" s="29">
        <v>76.19</v>
      </c>
      <c r="H22" s="29" t="s">
        <v>305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44867</v>
      </c>
      <c r="B23" s="29">
        <v>542866</v>
      </c>
      <c r="C23" s="28" t="s">
        <v>926</v>
      </c>
      <c r="D23" s="28" t="s">
        <v>964</v>
      </c>
      <c r="E23" s="28" t="s">
        <v>526</v>
      </c>
      <c r="F23" s="85">
        <v>16000</v>
      </c>
      <c r="G23" s="29">
        <v>46.25</v>
      </c>
      <c r="H23" s="29" t="s">
        <v>305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44867</v>
      </c>
      <c r="B24" s="29">
        <v>542866</v>
      </c>
      <c r="C24" s="28" t="s">
        <v>926</v>
      </c>
      <c r="D24" s="28" t="s">
        <v>927</v>
      </c>
      <c r="E24" s="28" t="s">
        <v>527</v>
      </c>
      <c r="F24" s="85">
        <v>70000</v>
      </c>
      <c r="G24" s="29">
        <v>46.25</v>
      </c>
      <c r="H24" s="29" t="s">
        <v>305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44867</v>
      </c>
      <c r="B25" s="29">
        <v>542866</v>
      </c>
      <c r="C25" s="28" t="s">
        <v>926</v>
      </c>
      <c r="D25" s="28" t="s">
        <v>898</v>
      </c>
      <c r="E25" s="28" t="s">
        <v>526</v>
      </c>
      <c r="F25" s="85">
        <v>20000</v>
      </c>
      <c r="G25" s="29">
        <v>46.25</v>
      </c>
      <c r="H25" s="29" t="s">
        <v>305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44867</v>
      </c>
      <c r="B26" s="29">
        <v>542866</v>
      </c>
      <c r="C26" s="28" t="s">
        <v>926</v>
      </c>
      <c r="D26" s="28" t="s">
        <v>965</v>
      </c>
      <c r="E26" s="28" t="s">
        <v>527</v>
      </c>
      <c r="F26" s="85">
        <v>62000</v>
      </c>
      <c r="G26" s="29">
        <v>46.25</v>
      </c>
      <c r="H26" s="29" t="s">
        <v>305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44867</v>
      </c>
      <c r="B27" s="29">
        <v>540023</v>
      </c>
      <c r="C27" s="28" t="s">
        <v>911</v>
      </c>
      <c r="D27" s="28" t="s">
        <v>966</v>
      </c>
      <c r="E27" s="28" t="s">
        <v>527</v>
      </c>
      <c r="F27" s="85">
        <v>500000</v>
      </c>
      <c r="G27" s="29">
        <v>14.78</v>
      </c>
      <c r="H27" s="29" t="s">
        <v>305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44867</v>
      </c>
      <c r="B28" s="29">
        <v>540811</v>
      </c>
      <c r="C28" s="28" t="s">
        <v>967</v>
      </c>
      <c r="D28" s="28" t="s">
        <v>968</v>
      </c>
      <c r="E28" s="28" t="s">
        <v>526</v>
      </c>
      <c r="F28" s="85">
        <v>200000</v>
      </c>
      <c r="G28" s="29">
        <v>14.75</v>
      </c>
      <c r="H28" s="29" t="s">
        <v>305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44867</v>
      </c>
      <c r="B29" s="29">
        <v>540811</v>
      </c>
      <c r="C29" s="28" t="s">
        <v>967</v>
      </c>
      <c r="D29" s="28" t="s">
        <v>969</v>
      </c>
      <c r="E29" s="28" t="s">
        <v>527</v>
      </c>
      <c r="F29" s="85">
        <v>60000</v>
      </c>
      <c r="G29" s="29">
        <v>14.56</v>
      </c>
      <c r="H29" s="29" t="s">
        <v>305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44867</v>
      </c>
      <c r="B30" s="29">
        <v>540811</v>
      </c>
      <c r="C30" s="28" t="s">
        <v>967</v>
      </c>
      <c r="D30" s="28" t="s">
        <v>970</v>
      </c>
      <c r="E30" s="28" t="s">
        <v>527</v>
      </c>
      <c r="F30" s="85">
        <v>80000</v>
      </c>
      <c r="G30" s="29">
        <v>14.5</v>
      </c>
      <c r="H30" s="29" t="s">
        <v>305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44867</v>
      </c>
      <c r="B31" s="29">
        <v>540811</v>
      </c>
      <c r="C31" s="28" t="s">
        <v>967</v>
      </c>
      <c r="D31" s="28" t="s">
        <v>971</v>
      </c>
      <c r="E31" s="28" t="s">
        <v>527</v>
      </c>
      <c r="F31" s="85">
        <v>100000</v>
      </c>
      <c r="G31" s="29">
        <v>15</v>
      </c>
      <c r="H31" s="29" t="s">
        <v>305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44867</v>
      </c>
      <c r="B32" s="29">
        <v>540204</v>
      </c>
      <c r="C32" s="28" t="s">
        <v>928</v>
      </c>
      <c r="D32" s="28" t="s">
        <v>929</v>
      </c>
      <c r="E32" s="28" t="s">
        <v>527</v>
      </c>
      <c r="F32" s="85">
        <v>82690</v>
      </c>
      <c r="G32" s="29">
        <v>45.57</v>
      </c>
      <c r="H32" s="29" t="s">
        <v>305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44867</v>
      </c>
      <c r="B33" s="29">
        <v>540204</v>
      </c>
      <c r="C33" s="28" t="s">
        <v>928</v>
      </c>
      <c r="D33" s="28" t="s">
        <v>972</v>
      </c>
      <c r="E33" s="28" t="s">
        <v>526</v>
      </c>
      <c r="F33" s="85">
        <v>50000</v>
      </c>
      <c r="G33" s="29">
        <v>45.57</v>
      </c>
      <c r="H33" s="29" t="s">
        <v>305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44867</v>
      </c>
      <c r="B34" s="29">
        <v>521137</v>
      </c>
      <c r="C34" s="28" t="s">
        <v>930</v>
      </c>
      <c r="D34" s="28" t="s">
        <v>931</v>
      </c>
      <c r="E34" s="28" t="s">
        <v>527</v>
      </c>
      <c r="F34" s="85">
        <v>55000</v>
      </c>
      <c r="G34" s="29">
        <v>27.35</v>
      </c>
      <c r="H34" s="29" t="s">
        <v>305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44867</v>
      </c>
      <c r="B35" s="29">
        <v>521137</v>
      </c>
      <c r="C35" s="28" t="s">
        <v>930</v>
      </c>
      <c r="D35" s="28" t="s">
        <v>932</v>
      </c>
      <c r="E35" s="28" t="s">
        <v>526</v>
      </c>
      <c r="F35" s="85">
        <v>76697</v>
      </c>
      <c r="G35" s="29">
        <v>27.25</v>
      </c>
      <c r="H35" s="29" t="s">
        <v>305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44867</v>
      </c>
      <c r="B36" s="29">
        <v>521137</v>
      </c>
      <c r="C36" s="28" t="s">
        <v>930</v>
      </c>
      <c r="D36" s="28" t="s">
        <v>932</v>
      </c>
      <c r="E36" s="28" t="s">
        <v>527</v>
      </c>
      <c r="F36" s="85">
        <v>88000</v>
      </c>
      <c r="G36" s="29">
        <v>27.35</v>
      </c>
      <c r="H36" s="29" t="s">
        <v>305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44867</v>
      </c>
      <c r="B37" s="29">
        <v>521137</v>
      </c>
      <c r="C37" s="28" t="s">
        <v>930</v>
      </c>
      <c r="D37" s="28" t="s">
        <v>973</v>
      </c>
      <c r="E37" s="28" t="s">
        <v>527</v>
      </c>
      <c r="F37" s="85">
        <v>65000</v>
      </c>
      <c r="G37" s="29">
        <v>27.35</v>
      </c>
      <c r="H37" s="29" t="s">
        <v>305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44867</v>
      </c>
      <c r="B38" s="29">
        <v>521137</v>
      </c>
      <c r="C38" s="28" t="s">
        <v>930</v>
      </c>
      <c r="D38" s="28" t="s">
        <v>974</v>
      </c>
      <c r="E38" s="28" t="s">
        <v>527</v>
      </c>
      <c r="F38" s="85">
        <v>219687</v>
      </c>
      <c r="G38" s="29">
        <v>27.35</v>
      </c>
      <c r="H38" s="29" t="s">
        <v>305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44867</v>
      </c>
      <c r="B39" s="29">
        <v>521137</v>
      </c>
      <c r="C39" s="28" t="s">
        <v>930</v>
      </c>
      <c r="D39" s="28" t="s">
        <v>975</v>
      </c>
      <c r="E39" s="28" t="s">
        <v>527</v>
      </c>
      <c r="F39" s="85">
        <v>100000</v>
      </c>
      <c r="G39" s="29">
        <v>27.35</v>
      </c>
      <c r="H39" s="29" t="s">
        <v>305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44867</v>
      </c>
      <c r="B40" s="29">
        <v>521137</v>
      </c>
      <c r="C40" s="28" t="s">
        <v>930</v>
      </c>
      <c r="D40" s="28" t="s">
        <v>976</v>
      </c>
      <c r="E40" s="28" t="s">
        <v>527</v>
      </c>
      <c r="F40" s="85">
        <v>50000</v>
      </c>
      <c r="G40" s="29">
        <v>27.35</v>
      </c>
      <c r="H40" s="29" t="s">
        <v>305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44867</v>
      </c>
      <c r="B41" s="29">
        <v>540936</v>
      </c>
      <c r="C41" s="28" t="s">
        <v>933</v>
      </c>
      <c r="D41" s="28" t="s">
        <v>916</v>
      </c>
      <c r="E41" s="28" t="s">
        <v>527</v>
      </c>
      <c r="F41" s="85">
        <v>52884</v>
      </c>
      <c r="G41" s="29">
        <v>12.99</v>
      </c>
      <c r="H41" s="29" t="s">
        <v>305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44867</v>
      </c>
      <c r="B42" s="29">
        <v>540936</v>
      </c>
      <c r="C42" s="28" t="s">
        <v>933</v>
      </c>
      <c r="D42" s="28" t="s">
        <v>916</v>
      </c>
      <c r="E42" s="28" t="s">
        <v>526</v>
      </c>
      <c r="F42" s="85">
        <v>111728</v>
      </c>
      <c r="G42" s="29">
        <v>12.83</v>
      </c>
      <c r="H42" s="29" t="s">
        <v>305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44867</v>
      </c>
      <c r="B43" s="29">
        <v>542850</v>
      </c>
      <c r="C43" s="28" t="s">
        <v>977</v>
      </c>
      <c r="D43" s="28" t="s">
        <v>938</v>
      </c>
      <c r="E43" s="28" t="s">
        <v>526</v>
      </c>
      <c r="F43" s="85">
        <v>92000</v>
      </c>
      <c r="G43" s="29">
        <v>80.25</v>
      </c>
      <c r="H43" s="29" t="s">
        <v>305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44867</v>
      </c>
      <c r="B44" s="29">
        <v>542850</v>
      </c>
      <c r="C44" s="28" t="s">
        <v>977</v>
      </c>
      <c r="D44" s="28" t="s">
        <v>937</v>
      </c>
      <c r="E44" s="28" t="s">
        <v>527</v>
      </c>
      <c r="F44" s="85">
        <v>92000</v>
      </c>
      <c r="G44" s="29">
        <v>80.25</v>
      </c>
      <c r="H44" s="29" t="s">
        <v>305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44867</v>
      </c>
      <c r="B45" s="29">
        <v>531737</v>
      </c>
      <c r="C45" s="28" t="s">
        <v>901</v>
      </c>
      <c r="D45" s="28" t="s">
        <v>978</v>
      </c>
      <c r="E45" s="28" t="s">
        <v>526</v>
      </c>
      <c r="F45" s="85">
        <v>499000</v>
      </c>
      <c r="G45" s="29">
        <v>2.2400000000000002</v>
      </c>
      <c r="H45" s="29" t="s">
        <v>305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44867</v>
      </c>
      <c r="B46" s="29">
        <v>531737</v>
      </c>
      <c r="C46" s="28" t="s">
        <v>901</v>
      </c>
      <c r="D46" s="28" t="s">
        <v>978</v>
      </c>
      <c r="E46" s="28" t="s">
        <v>527</v>
      </c>
      <c r="F46" s="85">
        <v>499000</v>
      </c>
      <c r="G46" s="29">
        <v>2.2400000000000002</v>
      </c>
      <c r="H46" s="29" t="s">
        <v>305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44867</v>
      </c>
      <c r="B47" s="29">
        <v>531737</v>
      </c>
      <c r="C47" s="28" t="s">
        <v>901</v>
      </c>
      <c r="D47" s="28" t="s">
        <v>979</v>
      </c>
      <c r="E47" s="28" t="s">
        <v>526</v>
      </c>
      <c r="F47" s="85">
        <v>200000</v>
      </c>
      <c r="G47" s="29">
        <v>2.2400000000000002</v>
      </c>
      <c r="H47" s="29" t="s">
        <v>305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44867</v>
      </c>
      <c r="B48" s="29">
        <v>531737</v>
      </c>
      <c r="C48" s="28" t="s">
        <v>901</v>
      </c>
      <c r="D48" s="28" t="s">
        <v>980</v>
      </c>
      <c r="E48" s="28" t="s">
        <v>526</v>
      </c>
      <c r="F48" s="85">
        <v>200000</v>
      </c>
      <c r="G48" s="29">
        <v>2.2400000000000002</v>
      </c>
      <c r="H48" s="29" t="s">
        <v>305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44867</v>
      </c>
      <c r="B49" s="29">
        <v>531737</v>
      </c>
      <c r="C49" s="28" t="s">
        <v>901</v>
      </c>
      <c r="D49" s="28" t="s">
        <v>981</v>
      </c>
      <c r="E49" s="28" t="s">
        <v>526</v>
      </c>
      <c r="F49" s="85">
        <v>200000</v>
      </c>
      <c r="G49" s="29">
        <v>2.2400000000000002</v>
      </c>
      <c r="H49" s="29" t="s">
        <v>305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44867</v>
      </c>
      <c r="B50" s="29">
        <v>531737</v>
      </c>
      <c r="C50" s="28" t="s">
        <v>901</v>
      </c>
      <c r="D50" s="28" t="s">
        <v>982</v>
      </c>
      <c r="E50" s="28" t="s">
        <v>527</v>
      </c>
      <c r="F50" s="85">
        <v>200000</v>
      </c>
      <c r="G50" s="29">
        <v>2.2400000000000002</v>
      </c>
      <c r="H50" s="29" t="s">
        <v>305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44867</v>
      </c>
      <c r="B51" s="29">
        <v>531737</v>
      </c>
      <c r="C51" s="28" t="s">
        <v>901</v>
      </c>
      <c r="D51" s="28" t="s">
        <v>983</v>
      </c>
      <c r="E51" s="28" t="s">
        <v>527</v>
      </c>
      <c r="F51" s="85">
        <v>300000</v>
      </c>
      <c r="G51" s="29">
        <v>2.2400000000000002</v>
      </c>
      <c r="H51" s="29" t="s">
        <v>305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44867</v>
      </c>
      <c r="B52" s="29">
        <v>531737</v>
      </c>
      <c r="C52" s="28" t="s">
        <v>901</v>
      </c>
      <c r="D52" s="28" t="s">
        <v>984</v>
      </c>
      <c r="E52" s="28" t="s">
        <v>527</v>
      </c>
      <c r="F52" s="85">
        <v>1000000</v>
      </c>
      <c r="G52" s="29">
        <v>2.2400000000000002</v>
      </c>
      <c r="H52" s="29" t="s">
        <v>305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44867</v>
      </c>
      <c r="B53" s="29">
        <v>531737</v>
      </c>
      <c r="C53" s="28" t="s">
        <v>901</v>
      </c>
      <c r="D53" s="28" t="s">
        <v>898</v>
      </c>
      <c r="E53" s="28" t="s">
        <v>526</v>
      </c>
      <c r="F53" s="85">
        <v>250000</v>
      </c>
      <c r="G53" s="29">
        <v>2.2400000000000002</v>
      </c>
      <c r="H53" s="29" t="s">
        <v>305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44867</v>
      </c>
      <c r="B54" s="29">
        <v>531737</v>
      </c>
      <c r="C54" s="28" t="s">
        <v>901</v>
      </c>
      <c r="D54" s="28" t="s">
        <v>934</v>
      </c>
      <c r="E54" s="28" t="s">
        <v>526</v>
      </c>
      <c r="F54" s="85">
        <v>452791</v>
      </c>
      <c r="G54" s="29">
        <v>2.2400000000000002</v>
      </c>
      <c r="H54" s="29" t="s">
        <v>305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44867</v>
      </c>
      <c r="B55" s="29">
        <v>530747</v>
      </c>
      <c r="C55" s="28" t="s">
        <v>985</v>
      </c>
      <c r="D55" s="28" t="s">
        <v>986</v>
      </c>
      <c r="E55" s="28" t="s">
        <v>527</v>
      </c>
      <c r="F55" s="85">
        <v>91828</v>
      </c>
      <c r="G55" s="29">
        <v>9.15</v>
      </c>
      <c r="H55" s="29" t="s">
        <v>305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44867</v>
      </c>
      <c r="B56" s="29">
        <v>530747</v>
      </c>
      <c r="C56" s="28" t="s">
        <v>985</v>
      </c>
      <c r="D56" s="28" t="s">
        <v>987</v>
      </c>
      <c r="E56" s="28" t="s">
        <v>527</v>
      </c>
      <c r="F56" s="85">
        <v>115576</v>
      </c>
      <c r="G56" s="29">
        <v>9.15</v>
      </c>
      <c r="H56" s="29" t="s">
        <v>305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44867</v>
      </c>
      <c r="B57" s="29">
        <v>543286</v>
      </c>
      <c r="C57" s="28" t="s">
        <v>988</v>
      </c>
      <c r="D57" s="28" t="s">
        <v>989</v>
      </c>
      <c r="E57" s="28" t="s">
        <v>527</v>
      </c>
      <c r="F57" s="85">
        <v>30000</v>
      </c>
      <c r="G57" s="29">
        <v>19.34</v>
      </c>
      <c r="H57" s="29" t="s">
        <v>305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44867</v>
      </c>
      <c r="B58" s="29">
        <v>543286</v>
      </c>
      <c r="C58" s="28" t="s">
        <v>988</v>
      </c>
      <c r="D58" s="28" t="s">
        <v>989</v>
      </c>
      <c r="E58" s="28" t="s">
        <v>526</v>
      </c>
      <c r="F58" s="85">
        <v>6000</v>
      </c>
      <c r="G58" s="29">
        <v>19.75</v>
      </c>
      <c r="H58" s="29" t="s">
        <v>305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44867</v>
      </c>
      <c r="B59" s="29">
        <v>540696</v>
      </c>
      <c r="C59" s="28" t="s">
        <v>990</v>
      </c>
      <c r="D59" s="28" t="s">
        <v>991</v>
      </c>
      <c r="E59" s="28" t="s">
        <v>527</v>
      </c>
      <c r="F59" s="85">
        <v>69950</v>
      </c>
      <c r="G59" s="29">
        <v>52.5</v>
      </c>
      <c r="H59" s="29" t="s">
        <v>305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44867</v>
      </c>
      <c r="B60" s="29">
        <v>540696</v>
      </c>
      <c r="C60" s="28" t="s">
        <v>990</v>
      </c>
      <c r="D60" s="28" t="s">
        <v>927</v>
      </c>
      <c r="E60" s="28" t="s">
        <v>526</v>
      </c>
      <c r="F60" s="85">
        <v>47916</v>
      </c>
      <c r="G60" s="29">
        <v>52.5</v>
      </c>
      <c r="H60" s="29" t="s">
        <v>305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44867</v>
      </c>
      <c r="B61" s="29">
        <v>540696</v>
      </c>
      <c r="C61" s="28" t="s">
        <v>990</v>
      </c>
      <c r="D61" s="28" t="s">
        <v>965</v>
      </c>
      <c r="E61" s="28" t="s">
        <v>526</v>
      </c>
      <c r="F61" s="85">
        <v>22000</v>
      </c>
      <c r="G61" s="29">
        <v>52.5</v>
      </c>
      <c r="H61" s="29" t="s">
        <v>305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44867</v>
      </c>
      <c r="B62" s="29">
        <v>522101</v>
      </c>
      <c r="C62" s="28" t="s">
        <v>935</v>
      </c>
      <c r="D62" s="28" t="s">
        <v>936</v>
      </c>
      <c r="E62" s="28" t="s">
        <v>527</v>
      </c>
      <c r="F62" s="85">
        <v>414483</v>
      </c>
      <c r="G62" s="29">
        <v>63</v>
      </c>
      <c r="H62" s="29" t="s">
        <v>305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44867</v>
      </c>
      <c r="B63" s="29">
        <v>543624</v>
      </c>
      <c r="C63" s="28" t="s">
        <v>992</v>
      </c>
      <c r="D63" s="28" t="s">
        <v>993</v>
      </c>
      <c r="E63" s="28" t="s">
        <v>527</v>
      </c>
      <c r="F63" s="85">
        <v>76000</v>
      </c>
      <c r="G63" s="29">
        <v>43</v>
      </c>
      <c r="H63" s="29" t="s">
        <v>305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44867</v>
      </c>
      <c r="B64" s="29">
        <v>543624</v>
      </c>
      <c r="C64" s="28" t="s">
        <v>992</v>
      </c>
      <c r="D64" s="28" t="s">
        <v>994</v>
      </c>
      <c r="E64" s="28" t="s">
        <v>526</v>
      </c>
      <c r="F64" s="85">
        <v>78000</v>
      </c>
      <c r="G64" s="29">
        <v>43</v>
      </c>
      <c r="H64" s="29" t="s">
        <v>305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44867</v>
      </c>
      <c r="B65" s="29">
        <v>540401</v>
      </c>
      <c r="C65" s="28" t="s">
        <v>995</v>
      </c>
      <c r="D65" s="28" t="s">
        <v>996</v>
      </c>
      <c r="E65" s="28" t="s">
        <v>527</v>
      </c>
      <c r="F65" s="85">
        <v>658920</v>
      </c>
      <c r="G65" s="29">
        <v>29.45</v>
      </c>
      <c r="H65" s="29" t="s">
        <v>305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44867</v>
      </c>
      <c r="B66" s="29">
        <v>543305</v>
      </c>
      <c r="C66" s="28" t="s">
        <v>913</v>
      </c>
      <c r="D66" s="28" t="s">
        <v>997</v>
      </c>
      <c r="E66" s="28" t="s">
        <v>526</v>
      </c>
      <c r="F66" s="85">
        <v>48000</v>
      </c>
      <c r="G66" s="29">
        <v>11.85</v>
      </c>
      <c r="H66" s="29" t="s">
        <v>305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44867</v>
      </c>
      <c r="B67" s="29">
        <v>543305</v>
      </c>
      <c r="C67" s="28" t="s">
        <v>913</v>
      </c>
      <c r="D67" s="28" t="s">
        <v>912</v>
      </c>
      <c r="E67" s="28" t="s">
        <v>527</v>
      </c>
      <c r="F67" s="85">
        <v>120000</v>
      </c>
      <c r="G67" s="29">
        <v>11.37</v>
      </c>
      <c r="H67" s="29" t="s">
        <v>305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44867</v>
      </c>
      <c r="B68" s="29">
        <v>543305</v>
      </c>
      <c r="C68" s="28" t="s">
        <v>913</v>
      </c>
      <c r="D68" s="28" t="s">
        <v>912</v>
      </c>
      <c r="E68" s="28" t="s">
        <v>526</v>
      </c>
      <c r="F68" s="85">
        <v>6000</v>
      </c>
      <c r="G68" s="29">
        <v>11.7</v>
      </c>
      <c r="H68" s="29" t="s">
        <v>305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44867</v>
      </c>
      <c r="B69" s="29">
        <v>543305</v>
      </c>
      <c r="C69" s="28" t="s">
        <v>913</v>
      </c>
      <c r="D69" s="28" t="s">
        <v>998</v>
      </c>
      <c r="E69" s="28" t="s">
        <v>526</v>
      </c>
      <c r="F69" s="85">
        <v>24000</v>
      </c>
      <c r="G69" s="29">
        <v>10.9</v>
      </c>
      <c r="H69" s="29" t="s">
        <v>305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44867</v>
      </c>
      <c r="B70" s="29">
        <v>538540</v>
      </c>
      <c r="C70" s="28" t="s">
        <v>914</v>
      </c>
      <c r="D70" s="28" t="s">
        <v>915</v>
      </c>
      <c r="E70" s="28" t="s">
        <v>527</v>
      </c>
      <c r="F70" s="85">
        <v>395099</v>
      </c>
      <c r="G70" s="29">
        <v>1.1399999999999999</v>
      </c>
      <c r="H70" s="29" t="s">
        <v>305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44867</v>
      </c>
      <c r="B71" s="29">
        <v>511447</v>
      </c>
      <c r="C71" s="28" t="s">
        <v>897</v>
      </c>
      <c r="D71" s="28" t="s">
        <v>999</v>
      </c>
      <c r="E71" s="28" t="s">
        <v>526</v>
      </c>
      <c r="F71" s="85">
        <v>100000</v>
      </c>
      <c r="G71" s="29">
        <v>15.5</v>
      </c>
      <c r="H71" s="29" t="s">
        <v>305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44867</v>
      </c>
      <c r="B72" s="29">
        <v>511447</v>
      </c>
      <c r="C72" s="28" t="s">
        <v>897</v>
      </c>
      <c r="D72" s="28" t="s">
        <v>1000</v>
      </c>
      <c r="E72" s="28" t="s">
        <v>526</v>
      </c>
      <c r="F72" s="85">
        <v>100000</v>
      </c>
      <c r="G72" s="29">
        <v>15.5</v>
      </c>
      <c r="H72" s="29" t="s">
        <v>305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44867</v>
      </c>
      <c r="B73" s="29">
        <v>539278</v>
      </c>
      <c r="C73" s="28" t="s">
        <v>868</v>
      </c>
      <c r="D73" s="28" t="s">
        <v>1001</v>
      </c>
      <c r="E73" s="28" t="s">
        <v>527</v>
      </c>
      <c r="F73" s="85">
        <v>450000</v>
      </c>
      <c r="G73" s="29">
        <v>14.13</v>
      </c>
      <c r="H73" s="29" t="s">
        <v>305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44867</v>
      </c>
      <c r="B74" s="29">
        <v>539278</v>
      </c>
      <c r="C74" s="28" t="s">
        <v>868</v>
      </c>
      <c r="D74" s="28" t="s">
        <v>1002</v>
      </c>
      <c r="E74" s="28" t="s">
        <v>527</v>
      </c>
      <c r="F74" s="85">
        <v>187000</v>
      </c>
      <c r="G74" s="29">
        <v>14.13</v>
      </c>
      <c r="H74" s="29" t="s">
        <v>305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44867</v>
      </c>
      <c r="B75" s="29">
        <v>539278</v>
      </c>
      <c r="C75" s="28" t="s">
        <v>868</v>
      </c>
      <c r="D75" s="28" t="s">
        <v>1003</v>
      </c>
      <c r="E75" s="28" t="s">
        <v>527</v>
      </c>
      <c r="F75" s="85">
        <v>463000</v>
      </c>
      <c r="G75" s="29">
        <v>14.13</v>
      </c>
      <c r="H75" s="29" t="s">
        <v>305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44867</v>
      </c>
      <c r="B76" s="29">
        <v>539278</v>
      </c>
      <c r="C76" s="28" t="s">
        <v>868</v>
      </c>
      <c r="D76" s="28" t="s">
        <v>891</v>
      </c>
      <c r="E76" s="28" t="s">
        <v>526</v>
      </c>
      <c r="F76" s="85">
        <v>517123</v>
      </c>
      <c r="G76" s="29">
        <v>14.13</v>
      </c>
      <c r="H76" s="29" t="s">
        <v>305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44867</v>
      </c>
      <c r="B77" s="29">
        <v>539278</v>
      </c>
      <c r="C77" s="28" t="s">
        <v>868</v>
      </c>
      <c r="D77" s="28" t="s">
        <v>891</v>
      </c>
      <c r="E77" s="28" t="s">
        <v>527</v>
      </c>
      <c r="F77" s="85">
        <v>759923</v>
      </c>
      <c r="G77" s="29">
        <v>14.13</v>
      </c>
      <c r="H77" s="29" t="s">
        <v>305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44867</v>
      </c>
      <c r="B78" s="29">
        <v>526650</v>
      </c>
      <c r="C78" s="28" t="s">
        <v>1004</v>
      </c>
      <c r="D78" s="28" t="s">
        <v>1005</v>
      </c>
      <c r="E78" s="28" t="s">
        <v>526</v>
      </c>
      <c r="F78" s="85">
        <v>5370597</v>
      </c>
      <c r="G78" s="29">
        <v>85</v>
      </c>
      <c r="H78" s="29" t="s">
        <v>305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44867</v>
      </c>
      <c r="B79" s="29">
        <v>526650</v>
      </c>
      <c r="C79" s="28" t="s">
        <v>1004</v>
      </c>
      <c r="D79" s="28" t="s">
        <v>1006</v>
      </c>
      <c r="E79" s="28" t="s">
        <v>527</v>
      </c>
      <c r="F79" s="85">
        <v>2249122</v>
      </c>
      <c r="G79" s="29">
        <v>85.01</v>
      </c>
      <c r="H79" s="29" t="s">
        <v>305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44867</v>
      </c>
      <c r="B80" s="29">
        <v>526650</v>
      </c>
      <c r="C80" s="28" t="s">
        <v>1004</v>
      </c>
      <c r="D80" s="28" t="s">
        <v>1007</v>
      </c>
      <c r="E80" s="28" t="s">
        <v>527</v>
      </c>
      <c r="F80" s="85">
        <v>740000</v>
      </c>
      <c r="G80" s="29">
        <v>85.02</v>
      </c>
      <c r="H80" s="29" t="s">
        <v>305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44867</v>
      </c>
      <c r="B81" s="29">
        <v>526650</v>
      </c>
      <c r="C81" s="28" t="s">
        <v>1004</v>
      </c>
      <c r="D81" s="28" t="s">
        <v>1008</v>
      </c>
      <c r="E81" s="28" t="s">
        <v>527</v>
      </c>
      <c r="F81" s="85">
        <v>2962000</v>
      </c>
      <c r="G81" s="29">
        <v>85</v>
      </c>
      <c r="H81" s="29" t="s">
        <v>305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44867</v>
      </c>
      <c r="B82" s="29">
        <v>512229</v>
      </c>
      <c r="C82" s="28" t="s">
        <v>1009</v>
      </c>
      <c r="D82" s="28" t="s">
        <v>1010</v>
      </c>
      <c r="E82" s="28" t="s">
        <v>527</v>
      </c>
      <c r="F82" s="85">
        <v>860000</v>
      </c>
      <c r="G82" s="29">
        <v>117.25</v>
      </c>
      <c r="H82" s="29" t="s">
        <v>305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44867</v>
      </c>
      <c r="B83" s="29">
        <v>512229</v>
      </c>
      <c r="C83" s="28" t="s">
        <v>1009</v>
      </c>
      <c r="D83" s="28" t="s">
        <v>1011</v>
      </c>
      <c r="E83" s="28" t="s">
        <v>526</v>
      </c>
      <c r="F83" s="85">
        <v>860000</v>
      </c>
      <c r="G83" s="29">
        <v>117.25</v>
      </c>
      <c r="H83" s="29" t="s">
        <v>305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44867</v>
      </c>
      <c r="B84" s="29">
        <v>540252</v>
      </c>
      <c r="C84" s="28" t="s">
        <v>1012</v>
      </c>
      <c r="D84" s="28" t="s">
        <v>916</v>
      </c>
      <c r="E84" s="28" t="s">
        <v>527</v>
      </c>
      <c r="F84" s="85">
        <v>329242</v>
      </c>
      <c r="G84" s="29">
        <v>21.7</v>
      </c>
      <c r="H84" s="29" t="s">
        <v>305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44867</v>
      </c>
      <c r="B85" s="29">
        <v>540252</v>
      </c>
      <c r="C85" s="28" t="s">
        <v>1012</v>
      </c>
      <c r="D85" s="28" t="s">
        <v>916</v>
      </c>
      <c r="E85" s="28" t="s">
        <v>526</v>
      </c>
      <c r="F85" s="85">
        <v>305237</v>
      </c>
      <c r="G85" s="29">
        <v>21.62</v>
      </c>
      <c r="H85" s="29" t="s">
        <v>305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44867</v>
      </c>
      <c r="B86" s="29" t="s">
        <v>939</v>
      </c>
      <c r="C86" s="28" t="s">
        <v>940</v>
      </c>
      <c r="D86" s="28" t="s">
        <v>941</v>
      </c>
      <c r="E86" s="28" t="s">
        <v>526</v>
      </c>
      <c r="F86" s="85">
        <v>160612</v>
      </c>
      <c r="G86" s="29">
        <v>58.19</v>
      </c>
      <c r="H86" s="29" t="s">
        <v>798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44867</v>
      </c>
      <c r="B87" s="29" t="s">
        <v>1013</v>
      </c>
      <c r="C87" s="28" t="s">
        <v>1014</v>
      </c>
      <c r="D87" s="28" t="s">
        <v>1015</v>
      </c>
      <c r="E87" s="28" t="s">
        <v>526</v>
      </c>
      <c r="F87" s="85">
        <v>66000</v>
      </c>
      <c r="G87" s="29">
        <v>81.77</v>
      </c>
      <c r="H87" s="29" t="s">
        <v>798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44867</v>
      </c>
      <c r="B88" s="29" t="s">
        <v>1016</v>
      </c>
      <c r="C88" s="28" t="s">
        <v>1017</v>
      </c>
      <c r="D88" s="28" t="s">
        <v>1018</v>
      </c>
      <c r="E88" s="28" t="s">
        <v>526</v>
      </c>
      <c r="F88" s="85">
        <v>54232</v>
      </c>
      <c r="G88" s="29">
        <v>69.25</v>
      </c>
      <c r="H88" s="29" t="s">
        <v>798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44867</v>
      </c>
      <c r="B89" s="29" t="s">
        <v>1019</v>
      </c>
      <c r="C89" s="28" t="s">
        <v>1020</v>
      </c>
      <c r="D89" s="28" t="s">
        <v>898</v>
      </c>
      <c r="E89" s="28" t="s">
        <v>526</v>
      </c>
      <c r="F89" s="85">
        <v>450000</v>
      </c>
      <c r="G89" s="29">
        <v>61.82</v>
      </c>
      <c r="H89" s="29" t="s">
        <v>798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44867</v>
      </c>
      <c r="B90" s="29" t="s">
        <v>1021</v>
      </c>
      <c r="C90" s="28" t="s">
        <v>1022</v>
      </c>
      <c r="D90" s="28" t="s">
        <v>1023</v>
      </c>
      <c r="E90" s="28" t="s">
        <v>526</v>
      </c>
      <c r="F90" s="85">
        <v>234441</v>
      </c>
      <c r="G90" s="29">
        <v>67.36</v>
      </c>
      <c r="H90" s="29" t="s">
        <v>798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44867</v>
      </c>
      <c r="B91" s="29" t="s">
        <v>1024</v>
      </c>
      <c r="C91" s="28" t="s">
        <v>1025</v>
      </c>
      <c r="D91" s="28" t="s">
        <v>1026</v>
      </c>
      <c r="E91" s="28" t="s">
        <v>526</v>
      </c>
      <c r="F91" s="85">
        <v>22000</v>
      </c>
      <c r="G91" s="29">
        <v>99.75</v>
      </c>
      <c r="H91" s="29" t="s">
        <v>798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44867</v>
      </c>
      <c r="B92" s="29" t="s">
        <v>1024</v>
      </c>
      <c r="C92" s="28" t="s">
        <v>1025</v>
      </c>
      <c r="D92" s="28" t="s">
        <v>1027</v>
      </c>
      <c r="E92" s="28" t="s">
        <v>526</v>
      </c>
      <c r="F92" s="85">
        <v>18000</v>
      </c>
      <c r="G92" s="29">
        <v>99.75</v>
      </c>
      <c r="H92" s="29" t="s">
        <v>798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44867</v>
      </c>
      <c r="B93" s="29" t="s">
        <v>1024</v>
      </c>
      <c r="C93" s="28" t="s">
        <v>1025</v>
      </c>
      <c r="D93" s="28" t="s">
        <v>1028</v>
      </c>
      <c r="E93" s="28" t="s">
        <v>526</v>
      </c>
      <c r="F93" s="85">
        <v>29000</v>
      </c>
      <c r="G93" s="29">
        <v>99.75</v>
      </c>
      <c r="H93" s="29" t="s">
        <v>798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44867</v>
      </c>
      <c r="B94" s="29" t="s">
        <v>1029</v>
      </c>
      <c r="C94" s="28" t="s">
        <v>1030</v>
      </c>
      <c r="D94" s="28" t="s">
        <v>1031</v>
      </c>
      <c r="E94" s="28" t="s">
        <v>526</v>
      </c>
      <c r="F94" s="85">
        <v>6600000</v>
      </c>
      <c r="G94" s="29">
        <v>104</v>
      </c>
      <c r="H94" s="29" t="s">
        <v>798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44867</v>
      </c>
      <c r="B95" s="29" t="s">
        <v>1029</v>
      </c>
      <c r="C95" s="28" t="s">
        <v>1030</v>
      </c>
      <c r="D95" s="28" t="s">
        <v>1031</v>
      </c>
      <c r="E95" s="28" t="s">
        <v>526</v>
      </c>
      <c r="F95" s="85">
        <v>8400000</v>
      </c>
      <c r="G95" s="29">
        <v>104</v>
      </c>
      <c r="H95" s="29" t="s">
        <v>798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44867</v>
      </c>
      <c r="B96" s="29" t="s">
        <v>1032</v>
      </c>
      <c r="C96" s="28" t="s">
        <v>1033</v>
      </c>
      <c r="D96" s="28" t="s">
        <v>1015</v>
      </c>
      <c r="E96" s="28" t="s">
        <v>526</v>
      </c>
      <c r="F96" s="85">
        <v>55297</v>
      </c>
      <c r="G96" s="29">
        <v>198.83</v>
      </c>
      <c r="H96" s="29" t="s">
        <v>798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44867</v>
      </c>
      <c r="B97" s="29" t="s">
        <v>1034</v>
      </c>
      <c r="C97" s="28" t="s">
        <v>1035</v>
      </c>
      <c r="D97" s="28" t="s">
        <v>941</v>
      </c>
      <c r="E97" s="28" t="s">
        <v>526</v>
      </c>
      <c r="F97" s="85">
        <v>205988</v>
      </c>
      <c r="G97" s="29">
        <v>98.24</v>
      </c>
      <c r="H97" s="29" t="s">
        <v>798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44867</v>
      </c>
      <c r="B98" s="29" t="s">
        <v>1036</v>
      </c>
      <c r="C98" s="28" t="s">
        <v>1037</v>
      </c>
      <c r="D98" s="28" t="s">
        <v>1038</v>
      </c>
      <c r="E98" s="28" t="s">
        <v>526</v>
      </c>
      <c r="F98" s="85">
        <v>105000</v>
      </c>
      <c r="G98" s="29">
        <v>118.39</v>
      </c>
      <c r="H98" s="29" t="s">
        <v>798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>
        <v>44867</v>
      </c>
      <c r="B99" s="29" t="s">
        <v>939</v>
      </c>
      <c r="C99" s="28" t="s">
        <v>940</v>
      </c>
      <c r="D99" s="28" t="s">
        <v>941</v>
      </c>
      <c r="E99" s="28" t="s">
        <v>527</v>
      </c>
      <c r="F99" s="85">
        <v>160612</v>
      </c>
      <c r="G99" s="29">
        <v>58.63</v>
      </c>
      <c r="H99" s="29" t="s">
        <v>798</v>
      </c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>
        <v>44867</v>
      </c>
      <c r="B100" s="29" t="s">
        <v>1013</v>
      </c>
      <c r="C100" s="28" t="s">
        <v>1014</v>
      </c>
      <c r="D100" s="28" t="s">
        <v>1015</v>
      </c>
      <c r="E100" s="28" t="s">
        <v>527</v>
      </c>
      <c r="F100" s="85">
        <v>111000</v>
      </c>
      <c r="G100" s="29">
        <v>79.98</v>
      </c>
      <c r="H100" s="29" t="s">
        <v>798</v>
      </c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>
        <v>44867</v>
      </c>
      <c r="B101" s="29" t="s">
        <v>1019</v>
      </c>
      <c r="C101" s="28" t="s">
        <v>1020</v>
      </c>
      <c r="D101" s="28" t="s">
        <v>898</v>
      </c>
      <c r="E101" s="28" t="s">
        <v>527</v>
      </c>
      <c r="F101" s="85">
        <v>548500</v>
      </c>
      <c r="G101" s="29">
        <v>62.41</v>
      </c>
      <c r="H101" s="29" t="s">
        <v>798</v>
      </c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>
        <v>44867</v>
      </c>
      <c r="B102" s="29" t="s">
        <v>1021</v>
      </c>
      <c r="C102" s="28" t="s">
        <v>1022</v>
      </c>
      <c r="D102" s="28" t="s">
        <v>1023</v>
      </c>
      <c r="E102" s="28" t="s">
        <v>527</v>
      </c>
      <c r="F102" s="85">
        <v>326959</v>
      </c>
      <c r="G102" s="29">
        <v>67.45</v>
      </c>
      <c r="H102" s="29" t="s">
        <v>798</v>
      </c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>
        <v>44867</v>
      </c>
      <c r="B103" s="29" t="s">
        <v>1024</v>
      </c>
      <c r="C103" s="28" t="s">
        <v>1025</v>
      </c>
      <c r="D103" s="28" t="s">
        <v>1039</v>
      </c>
      <c r="E103" s="28" t="s">
        <v>527</v>
      </c>
      <c r="F103" s="85">
        <v>51000</v>
      </c>
      <c r="G103" s="29">
        <v>99.75</v>
      </c>
      <c r="H103" s="29" t="s">
        <v>798</v>
      </c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>
        <v>44867</v>
      </c>
      <c r="B104" s="29" t="s">
        <v>1024</v>
      </c>
      <c r="C104" s="28" t="s">
        <v>1025</v>
      </c>
      <c r="D104" s="28" t="s">
        <v>1040</v>
      </c>
      <c r="E104" s="28" t="s">
        <v>527</v>
      </c>
      <c r="F104" s="85">
        <v>18000</v>
      </c>
      <c r="G104" s="29">
        <v>99.75</v>
      </c>
      <c r="H104" s="29" t="s">
        <v>798</v>
      </c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>
        <v>44867</v>
      </c>
      <c r="B105" s="29" t="s">
        <v>1029</v>
      </c>
      <c r="C105" s="28" t="s">
        <v>1030</v>
      </c>
      <c r="D105" s="28" t="s">
        <v>1041</v>
      </c>
      <c r="E105" s="28" t="s">
        <v>527</v>
      </c>
      <c r="F105" s="85">
        <v>8400000</v>
      </c>
      <c r="G105" s="29">
        <v>104</v>
      </c>
      <c r="H105" s="29" t="s">
        <v>798</v>
      </c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>
        <v>44867</v>
      </c>
      <c r="B106" s="29" t="s">
        <v>1032</v>
      </c>
      <c r="C106" s="28" t="s">
        <v>1033</v>
      </c>
      <c r="D106" s="28" t="s">
        <v>1015</v>
      </c>
      <c r="E106" s="28" t="s">
        <v>527</v>
      </c>
      <c r="F106" s="85">
        <v>75297</v>
      </c>
      <c r="G106" s="29">
        <v>199.41</v>
      </c>
      <c r="H106" s="29" t="s">
        <v>798</v>
      </c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>
        <v>44867</v>
      </c>
      <c r="B107" s="29" t="s">
        <v>1034</v>
      </c>
      <c r="C107" s="28" t="s">
        <v>1035</v>
      </c>
      <c r="D107" s="28" t="s">
        <v>941</v>
      </c>
      <c r="E107" s="28" t="s">
        <v>527</v>
      </c>
      <c r="F107" s="85">
        <v>205988</v>
      </c>
      <c r="G107" s="29">
        <v>98.89</v>
      </c>
      <c r="H107" s="29" t="s">
        <v>798</v>
      </c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BD432"/>
  <sheetViews>
    <sheetView zoomScale="85" zoomScaleNormal="85" workbookViewId="0">
      <selection activeCell="J27" sqref="J2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72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922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44868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528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518</v>
      </c>
      <c r="C9" s="94"/>
      <c r="D9" s="95" t="s">
        <v>529</v>
      </c>
      <c r="E9" s="94" t="s">
        <v>530</v>
      </c>
      <c r="F9" s="94" t="s">
        <v>531</v>
      </c>
      <c r="G9" s="94" t="s">
        <v>532</v>
      </c>
      <c r="H9" s="94" t="s">
        <v>533</v>
      </c>
      <c r="I9" s="94" t="s">
        <v>534</v>
      </c>
      <c r="J9" s="93" t="s">
        <v>535</v>
      </c>
      <c r="K9" s="94" t="s">
        <v>536</v>
      </c>
      <c r="L9" s="96" t="s">
        <v>537</v>
      </c>
      <c r="M9" s="96" t="s">
        <v>538</v>
      </c>
      <c r="N9" s="94" t="s">
        <v>539</v>
      </c>
      <c r="O9" s="95" t="s">
        <v>540</v>
      </c>
      <c r="P9" s="94" t="s">
        <v>769</v>
      </c>
      <c r="Q9" s="1"/>
      <c r="R9" s="6"/>
      <c r="S9" s="1"/>
      <c r="T9" s="1"/>
      <c r="U9" s="1"/>
      <c r="V9" s="1"/>
      <c r="W9" s="1"/>
      <c r="X9" s="1"/>
    </row>
    <row r="10" spans="1:56" s="247" customFormat="1" ht="13.9" customHeight="1">
      <c r="A10" s="212">
        <v>1</v>
      </c>
      <c r="B10" s="210">
        <v>44810</v>
      </c>
      <c r="C10" s="339"/>
      <c r="D10" s="340" t="s">
        <v>88</v>
      </c>
      <c r="E10" s="341" t="s">
        <v>543</v>
      </c>
      <c r="F10" s="212" t="s">
        <v>848</v>
      </c>
      <c r="G10" s="212">
        <v>1535</v>
      </c>
      <c r="H10" s="212"/>
      <c r="I10" s="342" t="s">
        <v>849</v>
      </c>
      <c r="J10" s="243" t="s">
        <v>544</v>
      </c>
      <c r="K10" s="243"/>
      <c r="L10" s="244"/>
      <c r="M10" s="245"/>
      <c r="N10" s="243"/>
      <c r="O10" s="266"/>
      <c r="P10" s="243"/>
      <c r="Q10" s="208"/>
      <c r="R10" s="208" t="s">
        <v>542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  <c r="AM10" s="208"/>
      <c r="AN10" s="208"/>
      <c r="AO10" s="208"/>
      <c r="AP10" s="208"/>
      <c r="AQ10" s="208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</row>
    <row r="11" spans="1:56" s="247" customFormat="1" ht="13.9" customHeight="1">
      <c r="A11" s="346">
        <v>2</v>
      </c>
      <c r="B11" s="347">
        <v>44816</v>
      </c>
      <c r="C11" s="348"/>
      <c r="D11" s="349" t="s">
        <v>353</v>
      </c>
      <c r="E11" s="350" t="s">
        <v>543</v>
      </c>
      <c r="F11" s="351">
        <v>1915</v>
      </c>
      <c r="G11" s="351">
        <v>1800</v>
      </c>
      <c r="H11" s="351">
        <v>1995</v>
      </c>
      <c r="I11" s="352" t="s">
        <v>850</v>
      </c>
      <c r="J11" s="353" t="s">
        <v>851</v>
      </c>
      <c r="K11" s="353">
        <f t="shared" ref="K11" si="0">H11-F11</f>
        <v>80</v>
      </c>
      <c r="L11" s="354">
        <f t="shared" ref="L11" si="1">(F11*-0.7)/100</f>
        <v>-13.404999999999999</v>
      </c>
      <c r="M11" s="355">
        <f t="shared" ref="M11" si="2">(K11+L11)/F11</f>
        <v>3.4775456919060053E-2</v>
      </c>
      <c r="N11" s="353" t="s">
        <v>541</v>
      </c>
      <c r="O11" s="356">
        <v>44817</v>
      </c>
      <c r="P11" s="353"/>
      <c r="Q11" s="208"/>
      <c r="R11" s="208" t="s">
        <v>808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  <c r="AM11" s="208"/>
      <c r="AN11" s="208"/>
      <c r="AO11" s="208"/>
      <c r="AP11" s="208"/>
      <c r="AQ11" s="208"/>
      <c r="AR11" s="208"/>
      <c r="AS11" s="208"/>
      <c r="AT11" s="208"/>
      <c r="AU11" s="208"/>
      <c r="AV11" s="208"/>
      <c r="AW11" s="208"/>
      <c r="AX11" s="208"/>
      <c r="AY11" s="208"/>
      <c r="AZ11" s="208"/>
      <c r="BA11" s="208"/>
      <c r="BB11" s="208"/>
      <c r="BC11" s="208"/>
      <c r="BD11" s="208"/>
    </row>
    <row r="12" spans="1:56" s="247" customFormat="1" ht="13.9" customHeight="1">
      <c r="A12" s="287">
        <v>3</v>
      </c>
      <c r="B12" s="320">
        <v>44823</v>
      </c>
      <c r="C12" s="299"/>
      <c r="D12" s="300" t="s">
        <v>66</v>
      </c>
      <c r="E12" s="301" t="s">
        <v>543</v>
      </c>
      <c r="F12" s="311" t="s">
        <v>852</v>
      </c>
      <c r="G12" s="311">
        <v>1780</v>
      </c>
      <c r="H12" s="311"/>
      <c r="I12" s="302" t="s">
        <v>845</v>
      </c>
      <c r="J12" s="315" t="s">
        <v>544</v>
      </c>
      <c r="K12" s="315"/>
      <c r="L12" s="293"/>
      <c r="M12" s="294"/>
      <c r="N12" s="315"/>
      <c r="O12" s="295"/>
      <c r="P12" s="315"/>
      <c r="Q12" s="208"/>
      <c r="R12" s="208" t="s">
        <v>542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  <c r="AM12" s="208"/>
      <c r="AN12" s="208"/>
      <c r="AO12" s="208"/>
      <c r="AP12" s="208"/>
      <c r="AQ12" s="208"/>
      <c r="AR12" s="208"/>
      <c r="AS12" s="208"/>
      <c r="AT12" s="208"/>
      <c r="AU12" s="208"/>
      <c r="AV12" s="208"/>
      <c r="AW12" s="208"/>
      <c r="AX12" s="208"/>
      <c r="AY12" s="208"/>
      <c r="AZ12" s="208"/>
      <c r="BA12" s="208"/>
      <c r="BB12" s="208"/>
      <c r="BC12" s="208"/>
      <c r="BD12" s="208"/>
    </row>
    <row r="13" spans="1:56" s="247" customFormat="1" ht="13.9" customHeight="1">
      <c r="A13" s="287">
        <v>4</v>
      </c>
      <c r="B13" s="322">
        <v>44840</v>
      </c>
      <c r="C13" s="299"/>
      <c r="D13" s="300" t="s">
        <v>125</v>
      </c>
      <c r="E13" s="301" t="s">
        <v>543</v>
      </c>
      <c r="F13" s="311" t="s">
        <v>855</v>
      </c>
      <c r="G13" s="311">
        <v>1075</v>
      </c>
      <c r="H13" s="311"/>
      <c r="I13" s="302" t="s">
        <v>856</v>
      </c>
      <c r="J13" s="315" t="s">
        <v>544</v>
      </c>
      <c r="K13" s="315"/>
      <c r="L13" s="293"/>
      <c r="M13" s="294"/>
      <c r="N13" s="315"/>
      <c r="O13" s="295"/>
      <c r="P13" s="315"/>
      <c r="Q13" s="208"/>
      <c r="R13" s="208" t="s">
        <v>542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  <c r="AM13" s="208"/>
      <c r="AN13" s="208"/>
      <c r="AO13" s="208"/>
      <c r="AP13" s="208"/>
      <c r="AQ13" s="208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</row>
    <row r="14" spans="1:56" s="247" customFormat="1" ht="13.9" customHeight="1">
      <c r="A14" s="287">
        <v>5</v>
      </c>
      <c r="B14" s="322">
        <v>44840</v>
      </c>
      <c r="C14" s="299"/>
      <c r="D14" s="300" t="s">
        <v>69</v>
      </c>
      <c r="E14" s="301" t="s">
        <v>543</v>
      </c>
      <c r="F14" s="311" t="s">
        <v>857</v>
      </c>
      <c r="G14" s="311">
        <v>1690</v>
      </c>
      <c r="H14" s="311"/>
      <c r="I14" s="302" t="s">
        <v>858</v>
      </c>
      <c r="J14" s="315" t="s">
        <v>544</v>
      </c>
      <c r="K14" s="315"/>
      <c r="L14" s="293"/>
      <c r="M14" s="294"/>
      <c r="N14" s="315"/>
      <c r="O14" s="295"/>
      <c r="P14" s="315"/>
      <c r="Q14" s="208"/>
      <c r="R14" s="208" t="s">
        <v>542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</row>
    <row r="15" spans="1:56" s="247" customFormat="1" ht="13.9" customHeight="1">
      <c r="A15" s="357">
        <v>6</v>
      </c>
      <c r="B15" s="358">
        <v>44845</v>
      </c>
      <c r="C15" s="359"/>
      <c r="D15" s="360" t="s">
        <v>458</v>
      </c>
      <c r="E15" s="361" t="s">
        <v>543</v>
      </c>
      <c r="F15" s="362">
        <v>138</v>
      </c>
      <c r="G15" s="362">
        <v>127</v>
      </c>
      <c r="H15" s="362">
        <v>146.5</v>
      </c>
      <c r="I15" s="363" t="s">
        <v>854</v>
      </c>
      <c r="J15" s="284" t="s">
        <v>946</v>
      </c>
      <c r="K15" s="284">
        <f t="shared" ref="K15" si="3">H15-F15</f>
        <v>8.5</v>
      </c>
      <c r="L15" s="364">
        <f t="shared" ref="L15" si="4">(F15*-0.7)/100</f>
        <v>-0.96599999999999997</v>
      </c>
      <c r="M15" s="365">
        <f t="shared" ref="M15" si="5">(K15+L15)/F15</f>
        <v>5.4594202898550721E-2</v>
      </c>
      <c r="N15" s="284" t="s">
        <v>541</v>
      </c>
      <c r="O15" s="366">
        <v>44867</v>
      </c>
      <c r="P15" s="284"/>
      <c r="Q15" s="208"/>
      <c r="R15" s="208" t="s">
        <v>542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  <c r="AM15" s="208"/>
      <c r="AN15" s="208"/>
      <c r="AO15" s="208"/>
      <c r="AP15" s="208"/>
      <c r="AQ15" s="208"/>
      <c r="AR15" s="208"/>
      <c r="AS15" s="208"/>
      <c r="AT15" s="208"/>
      <c r="AU15" s="208"/>
      <c r="AV15" s="208"/>
      <c r="AW15" s="208"/>
      <c r="AX15" s="208"/>
      <c r="AY15" s="208"/>
      <c r="AZ15" s="208"/>
      <c r="BA15" s="208"/>
      <c r="BB15" s="208"/>
      <c r="BC15" s="208"/>
      <c r="BD15" s="208"/>
    </row>
    <row r="16" spans="1:56" s="247" customFormat="1" ht="13.9" customHeight="1">
      <c r="A16" s="287">
        <v>7</v>
      </c>
      <c r="B16" s="322">
        <v>44848</v>
      </c>
      <c r="C16" s="299"/>
      <c r="D16" s="300" t="s">
        <v>307</v>
      </c>
      <c r="E16" s="301" t="s">
        <v>543</v>
      </c>
      <c r="F16" s="311" t="s">
        <v>892</v>
      </c>
      <c r="G16" s="311">
        <v>2795</v>
      </c>
      <c r="H16" s="311"/>
      <c r="I16" s="302" t="s">
        <v>853</v>
      </c>
      <c r="J16" s="315" t="s">
        <v>544</v>
      </c>
      <c r="K16" s="315"/>
      <c r="L16" s="293"/>
      <c r="M16" s="294"/>
      <c r="N16" s="315"/>
      <c r="O16" s="295"/>
      <c r="P16" s="315"/>
      <c r="Q16" s="208"/>
      <c r="R16" s="208" t="s">
        <v>542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  <c r="AM16" s="208"/>
      <c r="AN16" s="208"/>
      <c r="AO16" s="208"/>
      <c r="AP16" s="208"/>
      <c r="AQ16" s="208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</row>
    <row r="17" spans="1:56" s="247" customFormat="1" ht="13.9" customHeight="1">
      <c r="A17" s="346">
        <v>8</v>
      </c>
      <c r="B17" s="347">
        <v>44852</v>
      </c>
      <c r="C17" s="348"/>
      <c r="D17" s="349" t="s">
        <v>158</v>
      </c>
      <c r="E17" s="350" t="s">
        <v>543</v>
      </c>
      <c r="F17" s="351">
        <v>3360</v>
      </c>
      <c r="G17" s="351">
        <v>3180</v>
      </c>
      <c r="H17" s="351">
        <v>3495</v>
      </c>
      <c r="I17" s="352" t="s">
        <v>893</v>
      </c>
      <c r="J17" s="353" t="s">
        <v>919</v>
      </c>
      <c r="K17" s="353">
        <f t="shared" ref="K17" si="6">H17-F17</f>
        <v>135</v>
      </c>
      <c r="L17" s="354">
        <f t="shared" ref="L17" si="7">(F17*-0.7)/100</f>
        <v>-23.52</v>
      </c>
      <c r="M17" s="355">
        <f t="shared" ref="M17" si="8">(K17+L17)/F17</f>
        <v>3.3178571428571432E-2</v>
      </c>
      <c r="N17" s="353" t="s">
        <v>541</v>
      </c>
      <c r="O17" s="356">
        <v>44866</v>
      </c>
      <c r="P17" s="353"/>
      <c r="Q17" s="208"/>
      <c r="R17" s="208" t="s">
        <v>542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  <c r="AM17" s="208"/>
      <c r="AN17" s="208"/>
      <c r="AO17" s="208"/>
      <c r="AP17" s="208"/>
      <c r="AQ17" s="208"/>
      <c r="AR17" s="208"/>
      <c r="AS17" s="208"/>
      <c r="AT17" s="208"/>
      <c r="AU17" s="208"/>
      <c r="AV17" s="208"/>
      <c r="AW17" s="208"/>
      <c r="AX17" s="208"/>
      <c r="AY17" s="208"/>
      <c r="AZ17" s="208"/>
      <c r="BA17" s="208"/>
      <c r="BB17" s="208"/>
      <c r="BC17" s="208"/>
      <c r="BD17" s="208"/>
    </row>
    <row r="18" spans="1:56" s="247" customFormat="1" ht="13.9" customHeight="1">
      <c r="A18" s="357">
        <v>9</v>
      </c>
      <c r="B18" s="358">
        <v>44855</v>
      </c>
      <c r="C18" s="359"/>
      <c r="D18" s="360" t="s">
        <v>768</v>
      </c>
      <c r="E18" s="361" t="s">
        <v>543</v>
      </c>
      <c r="F18" s="362">
        <v>1410</v>
      </c>
      <c r="G18" s="362">
        <v>1320</v>
      </c>
      <c r="H18" s="362">
        <v>1500</v>
      </c>
      <c r="I18" s="363" t="s">
        <v>896</v>
      </c>
      <c r="J18" s="284" t="s">
        <v>945</v>
      </c>
      <c r="K18" s="284">
        <f t="shared" ref="K18:K19" si="9">H18-F18</f>
        <v>90</v>
      </c>
      <c r="L18" s="364">
        <f t="shared" ref="L18:L19" si="10">(F18*-0.7)/100</f>
        <v>-9.8699999999999992</v>
      </c>
      <c r="M18" s="365">
        <f t="shared" ref="M18:M19" si="11">(K18+L18)/F18</f>
        <v>5.6829787234042549E-2</v>
      </c>
      <c r="N18" s="284" t="s">
        <v>541</v>
      </c>
      <c r="O18" s="366">
        <v>44867</v>
      </c>
      <c r="P18" s="284"/>
      <c r="Q18" s="208"/>
      <c r="R18" s="208" t="s">
        <v>808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  <c r="AM18" s="208"/>
      <c r="AN18" s="208"/>
      <c r="AO18" s="208"/>
      <c r="AP18" s="208"/>
      <c r="AQ18" s="208"/>
      <c r="AR18" s="208"/>
      <c r="AS18" s="208"/>
      <c r="AT18" s="208"/>
      <c r="AU18" s="208"/>
      <c r="AV18" s="208"/>
      <c r="AW18" s="208"/>
      <c r="AX18" s="208"/>
      <c r="AY18" s="208"/>
      <c r="AZ18" s="208"/>
      <c r="BA18" s="208"/>
      <c r="BB18" s="208"/>
      <c r="BC18" s="208"/>
      <c r="BD18" s="208"/>
    </row>
    <row r="19" spans="1:56" s="247" customFormat="1" ht="13.9" customHeight="1">
      <c r="A19" s="346">
        <v>10</v>
      </c>
      <c r="B19" s="347">
        <v>44861</v>
      </c>
      <c r="C19" s="348"/>
      <c r="D19" s="349" t="s">
        <v>55</v>
      </c>
      <c r="E19" s="350" t="s">
        <v>543</v>
      </c>
      <c r="F19" s="351">
        <v>147</v>
      </c>
      <c r="G19" s="351">
        <v>137</v>
      </c>
      <c r="H19" s="351">
        <v>154</v>
      </c>
      <c r="I19" s="352" t="s">
        <v>900</v>
      </c>
      <c r="J19" s="353" t="s">
        <v>921</v>
      </c>
      <c r="K19" s="353">
        <f t="shared" si="9"/>
        <v>7</v>
      </c>
      <c r="L19" s="354">
        <f t="shared" si="10"/>
        <v>-1.0289999999999999</v>
      </c>
      <c r="M19" s="355">
        <f t="shared" si="11"/>
        <v>4.0619047619047617E-2</v>
      </c>
      <c r="N19" s="353" t="s">
        <v>541</v>
      </c>
      <c r="O19" s="356">
        <v>44866</v>
      </c>
      <c r="P19" s="353"/>
      <c r="Q19" s="208"/>
      <c r="R19" s="208" t="s">
        <v>808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  <c r="AM19" s="208"/>
      <c r="AN19" s="208"/>
      <c r="AO19" s="208"/>
      <c r="AP19" s="208"/>
      <c r="AQ19" s="208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</row>
    <row r="20" spans="1:56" s="247" customFormat="1" ht="13.9" customHeight="1">
      <c r="A20" s="367">
        <v>11</v>
      </c>
      <c r="B20" s="368">
        <v>44861</v>
      </c>
      <c r="C20" s="369"/>
      <c r="D20" s="370" t="s">
        <v>506</v>
      </c>
      <c r="E20" s="371" t="s">
        <v>543</v>
      </c>
      <c r="F20" s="372">
        <v>337</v>
      </c>
      <c r="G20" s="372">
        <v>310</v>
      </c>
      <c r="H20" s="372">
        <v>351.5</v>
      </c>
      <c r="I20" s="373" t="s">
        <v>846</v>
      </c>
      <c r="J20" s="353" t="s">
        <v>953</v>
      </c>
      <c r="K20" s="353">
        <f t="shared" ref="K20" si="12">H20-F20</f>
        <v>14.5</v>
      </c>
      <c r="L20" s="354">
        <f t="shared" ref="L20" si="13">(F20*-0.7)/100</f>
        <v>-2.359</v>
      </c>
      <c r="M20" s="355">
        <f t="shared" ref="M20" si="14">(K20+L20)/F20</f>
        <v>3.6026706231454007E-2</v>
      </c>
      <c r="N20" s="353" t="s">
        <v>541</v>
      </c>
      <c r="O20" s="356">
        <v>44867</v>
      </c>
      <c r="P20" s="353"/>
      <c r="Q20" s="208"/>
      <c r="R20" s="208" t="s">
        <v>542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  <c r="AM20" s="208"/>
      <c r="AN20" s="208"/>
      <c r="AO20" s="208"/>
      <c r="AP20" s="208"/>
      <c r="AQ20" s="208"/>
      <c r="AR20" s="208"/>
      <c r="AS20" s="208"/>
      <c r="AT20" s="208"/>
      <c r="AU20" s="208"/>
      <c r="AV20" s="208"/>
      <c r="AW20" s="208"/>
      <c r="AX20" s="208"/>
      <c r="AY20" s="208"/>
      <c r="AZ20" s="208"/>
      <c r="BA20" s="208"/>
      <c r="BB20" s="208"/>
      <c r="BC20" s="208"/>
      <c r="BD20" s="208"/>
    </row>
    <row r="21" spans="1:56" s="247" customFormat="1" ht="13.9" customHeight="1">
      <c r="A21" s="287">
        <v>12</v>
      </c>
      <c r="B21" s="322">
        <v>44865</v>
      </c>
      <c r="C21" s="299"/>
      <c r="D21" s="300" t="s">
        <v>295</v>
      </c>
      <c r="E21" s="301" t="s">
        <v>543</v>
      </c>
      <c r="F21" s="311" t="s">
        <v>908</v>
      </c>
      <c r="G21" s="311">
        <v>1090</v>
      </c>
      <c r="H21" s="311"/>
      <c r="I21" s="302" t="s">
        <v>856</v>
      </c>
      <c r="J21" s="315" t="s">
        <v>544</v>
      </c>
      <c r="K21" s="315"/>
      <c r="L21" s="293"/>
      <c r="M21" s="294"/>
      <c r="N21" s="315"/>
      <c r="O21" s="295"/>
      <c r="P21" s="315"/>
      <c r="Q21" s="208"/>
      <c r="R21" s="208" t="s">
        <v>542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  <c r="AM21" s="208"/>
      <c r="AN21" s="208"/>
      <c r="AO21" s="208"/>
      <c r="AP21" s="208"/>
      <c r="AQ21" s="208"/>
      <c r="AR21" s="208"/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</row>
    <row r="22" spans="1:56" s="247" customFormat="1" ht="13.9" customHeight="1">
      <c r="A22" s="287">
        <v>13</v>
      </c>
      <c r="B22" s="322">
        <v>44867</v>
      </c>
      <c r="C22" s="299"/>
      <c r="D22" s="300" t="s">
        <v>942</v>
      </c>
      <c r="E22" s="301" t="s">
        <v>543</v>
      </c>
      <c r="F22" s="311" t="s">
        <v>943</v>
      </c>
      <c r="G22" s="311">
        <v>790</v>
      </c>
      <c r="H22" s="311"/>
      <c r="I22" s="302" t="s">
        <v>944</v>
      </c>
      <c r="J22" s="315" t="s">
        <v>544</v>
      </c>
      <c r="K22" s="315"/>
      <c r="L22" s="293"/>
      <c r="M22" s="294"/>
      <c r="N22" s="315"/>
      <c r="O22" s="295"/>
      <c r="P22" s="315"/>
      <c r="Q22" s="208"/>
      <c r="R22" s="208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  <c r="AM22" s="208"/>
      <c r="AN22" s="208"/>
      <c r="AO22" s="208"/>
      <c r="AP22" s="208"/>
      <c r="AQ22" s="208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</row>
    <row r="23" spans="1:56" ht="13.9" customHeight="1">
      <c r="A23" s="291"/>
      <c r="B23" s="288"/>
      <c r="C23" s="299"/>
      <c r="D23" s="300"/>
      <c r="E23" s="301"/>
      <c r="F23" s="291"/>
      <c r="G23" s="291"/>
      <c r="H23" s="291"/>
      <c r="I23" s="302"/>
      <c r="J23" s="292"/>
      <c r="K23" s="292"/>
      <c r="L23" s="293"/>
      <c r="M23" s="294"/>
      <c r="N23" s="292"/>
      <c r="O23" s="295"/>
      <c r="P23" s="293"/>
      <c r="Q23" s="208"/>
      <c r="R23" s="208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  <c r="AM23" s="208"/>
      <c r="AN23" s="208"/>
      <c r="AO23" s="208"/>
      <c r="AP23" s="208"/>
      <c r="AQ23" s="20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</row>
    <row r="24" spans="1:56" ht="14.25" customHeight="1">
      <c r="A24" s="97"/>
      <c r="B24" s="98"/>
      <c r="C24" s="99"/>
      <c r="D24" s="100"/>
      <c r="E24" s="101"/>
      <c r="F24" s="101"/>
      <c r="H24" s="101"/>
      <c r="I24" s="102"/>
      <c r="J24" s="103"/>
      <c r="K24" s="103"/>
      <c r="L24" s="104"/>
      <c r="M24" s="105"/>
      <c r="N24" s="106"/>
      <c r="O24" s="107"/>
      <c r="P24" s="108"/>
      <c r="Q24" s="208"/>
      <c r="R24" s="208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  <c r="AM24" s="208"/>
      <c r="AN24" s="208"/>
      <c r="AO24" s="208"/>
      <c r="AP24" s="208"/>
      <c r="AQ24" s="20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</row>
    <row r="25" spans="1:56" ht="14.25" customHeight="1">
      <c r="A25" s="97"/>
      <c r="B25" s="98"/>
      <c r="C25" s="99"/>
      <c r="D25" s="100"/>
      <c r="E25" s="101"/>
      <c r="F25" s="101"/>
      <c r="G25" s="97"/>
      <c r="H25" s="101"/>
      <c r="I25" s="102"/>
      <c r="J25" s="103"/>
      <c r="K25" s="103"/>
      <c r="L25" s="104"/>
      <c r="M25" s="105"/>
      <c r="N25" s="106"/>
      <c r="O25" s="107"/>
      <c r="P25" s="108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56" ht="12" customHeight="1">
      <c r="A26" s="109" t="s">
        <v>545</v>
      </c>
      <c r="B26" s="110"/>
      <c r="C26" s="111"/>
      <c r="D26" s="112"/>
      <c r="E26" s="113"/>
      <c r="F26" s="113"/>
      <c r="G26" s="113"/>
      <c r="H26" s="113"/>
      <c r="I26" s="113"/>
      <c r="J26" s="114"/>
      <c r="K26" s="113"/>
      <c r="L26" s="115"/>
      <c r="M26" s="54"/>
      <c r="N26" s="114"/>
      <c r="O26" s="11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56" ht="12" customHeight="1">
      <c r="A27" s="116" t="s">
        <v>546</v>
      </c>
      <c r="B27" s="109"/>
      <c r="C27" s="109"/>
      <c r="D27" s="109"/>
      <c r="E27" s="41"/>
      <c r="F27" s="117" t="s">
        <v>547</v>
      </c>
      <c r="G27" s="6"/>
      <c r="H27" s="6"/>
      <c r="I27" s="6"/>
      <c r="J27" s="118"/>
      <c r="K27" s="119"/>
      <c r="L27" s="119"/>
      <c r="M27" s="120"/>
      <c r="N27" s="1"/>
      <c r="O27" s="12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56" ht="12" customHeight="1">
      <c r="A28" s="109" t="s">
        <v>548</v>
      </c>
      <c r="B28" s="109"/>
      <c r="C28" s="109"/>
      <c r="D28" s="109" t="s">
        <v>797</v>
      </c>
      <c r="E28" s="6"/>
      <c r="F28" s="117" t="s">
        <v>549</v>
      </c>
      <c r="G28" s="6"/>
      <c r="H28" s="6"/>
      <c r="I28" s="6"/>
      <c r="J28" s="118"/>
      <c r="K28" s="119"/>
      <c r="L28" s="119"/>
      <c r="M28" s="120"/>
      <c r="N28" s="1"/>
      <c r="O28" s="12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56" ht="12" customHeight="1">
      <c r="A29" s="109"/>
      <c r="B29" s="109"/>
      <c r="C29" s="109"/>
      <c r="D29" s="109"/>
      <c r="E29" s="6"/>
      <c r="F29" s="6"/>
      <c r="G29" s="6"/>
      <c r="H29" s="6"/>
      <c r="I29" s="6"/>
      <c r="J29" s="122"/>
      <c r="K29" s="119"/>
      <c r="L29" s="119"/>
      <c r="M29" s="6"/>
      <c r="N29" s="123"/>
      <c r="O29" s="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56" ht="12.75" customHeight="1">
      <c r="A30" s="1"/>
      <c r="B30" s="124" t="s">
        <v>550</v>
      </c>
      <c r="C30" s="124"/>
      <c r="D30" s="124"/>
      <c r="E30" s="124"/>
      <c r="F30" s="125"/>
      <c r="G30" s="6"/>
      <c r="H30" s="6"/>
      <c r="I30" s="126"/>
      <c r="J30" s="127"/>
      <c r="K30" s="128"/>
      <c r="L30" s="127"/>
      <c r="M30" s="6"/>
      <c r="N30" s="1"/>
      <c r="O30" s="1"/>
      <c r="P30" s="1"/>
      <c r="R30" s="54"/>
      <c r="S30" s="1"/>
      <c r="T30" s="1"/>
      <c r="U30" s="1"/>
      <c r="V30" s="1"/>
      <c r="W30" s="1"/>
      <c r="X30" s="1"/>
      <c r="Y30" s="1"/>
      <c r="Z30" s="1"/>
    </row>
    <row r="31" spans="1:56" ht="38.25" customHeight="1">
      <c r="A31" s="328" t="s">
        <v>16</v>
      </c>
      <c r="B31" s="328" t="s">
        <v>518</v>
      </c>
      <c r="C31" s="328"/>
      <c r="D31" s="249" t="s">
        <v>529</v>
      </c>
      <c r="E31" s="328" t="s">
        <v>530</v>
      </c>
      <c r="F31" s="328" t="s">
        <v>531</v>
      </c>
      <c r="G31" s="328" t="s">
        <v>551</v>
      </c>
      <c r="H31" s="328" t="s">
        <v>533</v>
      </c>
      <c r="I31" s="328" t="s">
        <v>534</v>
      </c>
      <c r="J31" s="96" t="s">
        <v>535</v>
      </c>
      <c r="K31" s="94" t="s">
        <v>552</v>
      </c>
      <c r="L31" s="130" t="s">
        <v>537</v>
      </c>
      <c r="M31" s="96" t="s">
        <v>538</v>
      </c>
      <c r="N31" s="93" t="s">
        <v>539</v>
      </c>
      <c r="O31" s="249" t="s">
        <v>540</v>
      </c>
      <c r="P31" s="41"/>
      <c r="Q31" s="1"/>
      <c r="R31" s="246"/>
      <c r="S31" s="246"/>
      <c r="T31" s="246"/>
      <c r="U31" s="240"/>
      <c r="V31" s="240"/>
      <c r="W31" s="240"/>
      <c r="X31" s="240"/>
      <c r="Y31" s="240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56" s="304" customFormat="1" ht="13.5" customHeight="1">
      <c r="A32" s="287">
        <v>1</v>
      </c>
      <c r="B32" s="312">
        <v>44853</v>
      </c>
      <c r="C32" s="289"/>
      <c r="D32" s="290" t="s">
        <v>196</v>
      </c>
      <c r="E32" s="311" t="s">
        <v>543</v>
      </c>
      <c r="F32" s="311" t="s">
        <v>894</v>
      </c>
      <c r="G32" s="311">
        <v>750</v>
      </c>
      <c r="H32" s="311"/>
      <c r="I32" s="311" t="s">
        <v>895</v>
      </c>
      <c r="J32" s="243" t="s">
        <v>544</v>
      </c>
      <c r="K32" s="243"/>
      <c r="L32" s="244"/>
      <c r="M32" s="245"/>
      <c r="N32" s="243"/>
      <c r="O32" s="266"/>
      <c r="P32" s="41"/>
      <c r="Q32" s="247"/>
      <c r="R32" s="248" t="s">
        <v>542</v>
      </c>
      <c r="S32" s="208"/>
      <c r="T32" s="208"/>
      <c r="U32" s="208"/>
      <c r="V32" s="208"/>
      <c r="W32" s="208"/>
      <c r="X32" s="208"/>
      <c r="Y32" s="208"/>
      <c r="Z32" s="208"/>
      <c r="AA32" s="208"/>
      <c r="AB32" s="208"/>
      <c r="AC32" s="208"/>
      <c r="AD32" s="208"/>
      <c r="AE32" s="208"/>
      <c r="AF32" s="208"/>
      <c r="AG32" s="208"/>
      <c r="AH32" s="208"/>
      <c r="AI32" s="296"/>
      <c r="AJ32" s="297"/>
      <c r="AK32" s="303"/>
      <c r="AL32" s="303"/>
    </row>
    <row r="33" spans="1:38" s="304" customFormat="1" ht="13.5" customHeight="1">
      <c r="A33" s="311">
        <v>2</v>
      </c>
      <c r="B33" s="312">
        <v>44867</v>
      </c>
      <c r="C33" s="299"/>
      <c r="D33" s="300" t="s">
        <v>213</v>
      </c>
      <c r="E33" s="301" t="s">
        <v>543</v>
      </c>
      <c r="F33" s="311" t="s">
        <v>947</v>
      </c>
      <c r="G33" s="311">
        <v>255</v>
      </c>
      <c r="H33" s="311"/>
      <c r="I33" s="302" t="s">
        <v>948</v>
      </c>
      <c r="J33" s="315" t="s">
        <v>544</v>
      </c>
      <c r="K33" s="315"/>
      <c r="L33" s="293"/>
      <c r="M33" s="294"/>
      <c r="N33" s="315"/>
      <c r="O33" s="295"/>
      <c r="P33" s="41"/>
      <c r="Q33" s="247"/>
      <c r="R33" s="248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8"/>
      <c r="AI33" s="296"/>
      <c r="AJ33" s="297"/>
      <c r="AK33" s="303"/>
      <c r="AL33" s="303"/>
    </row>
    <row r="34" spans="1:38" s="304" customFormat="1" ht="13.5" customHeight="1">
      <c r="A34" s="311"/>
      <c r="B34" s="312"/>
      <c r="C34" s="299"/>
      <c r="D34" s="300"/>
      <c r="E34" s="301"/>
      <c r="F34" s="311"/>
      <c r="G34" s="311"/>
      <c r="H34" s="311"/>
      <c r="I34" s="302"/>
      <c r="J34" s="315"/>
      <c r="K34" s="315"/>
      <c r="L34" s="293"/>
      <c r="M34" s="294"/>
      <c r="N34" s="315"/>
      <c r="O34" s="295"/>
      <c r="P34" s="41"/>
      <c r="Q34" s="247"/>
      <c r="R34" s="248"/>
      <c r="S34" s="208"/>
      <c r="T34" s="208"/>
      <c r="U34" s="208"/>
      <c r="V34" s="208"/>
      <c r="W34" s="208"/>
      <c r="X34" s="208"/>
      <c r="Y34" s="208"/>
      <c r="Z34" s="208"/>
      <c r="AA34" s="208"/>
      <c r="AB34" s="208"/>
      <c r="AC34" s="208"/>
      <c r="AD34" s="208"/>
      <c r="AE34" s="208"/>
      <c r="AF34" s="208"/>
      <c r="AG34" s="208"/>
      <c r="AH34" s="208"/>
      <c r="AI34" s="296"/>
      <c r="AJ34" s="297"/>
      <c r="AK34" s="303"/>
      <c r="AL34" s="303"/>
    </row>
    <row r="35" spans="1:38" s="298" customFormat="1" ht="15" customHeight="1">
      <c r="A35" s="311"/>
      <c r="B35" s="312"/>
      <c r="C35" s="299"/>
      <c r="D35" s="300"/>
      <c r="E35" s="301"/>
      <c r="F35" s="311"/>
      <c r="G35" s="311"/>
      <c r="H35" s="311"/>
      <c r="I35" s="302"/>
      <c r="J35" s="315"/>
      <c r="K35" s="315"/>
      <c r="L35" s="293"/>
      <c r="M35" s="294"/>
      <c r="N35" s="315"/>
      <c r="O35" s="295"/>
      <c r="P35" s="41"/>
      <c r="Q35" s="247"/>
      <c r="S35" s="208"/>
      <c r="T35" s="208"/>
      <c r="U35" s="208"/>
      <c r="V35" s="208"/>
      <c r="W35" s="208"/>
      <c r="X35" s="208"/>
      <c r="Y35" s="208"/>
      <c r="Z35" s="208"/>
      <c r="AA35" s="208"/>
      <c r="AB35" s="208"/>
      <c r="AC35" s="208"/>
      <c r="AD35" s="208"/>
      <c r="AE35" s="208"/>
      <c r="AF35" s="208"/>
      <c r="AG35" s="208"/>
      <c r="AH35" s="208"/>
      <c r="AI35" s="296"/>
      <c r="AJ35" s="297"/>
      <c r="AK35" s="297"/>
      <c r="AL35" s="297"/>
    </row>
    <row r="36" spans="1:38" ht="15" customHeight="1">
      <c r="A36" s="250"/>
      <c r="B36" s="251"/>
      <c r="C36" s="252"/>
      <c r="D36" s="253"/>
      <c r="E36" s="254"/>
      <c r="F36" s="254"/>
      <c r="G36" s="254"/>
      <c r="H36" s="254"/>
      <c r="I36" s="254"/>
      <c r="J36" s="255"/>
      <c r="K36" s="255"/>
      <c r="L36" s="256"/>
      <c r="M36" s="257"/>
      <c r="N36" s="255"/>
      <c r="O36" s="258"/>
      <c r="P36" s="231"/>
      <c r="Q36" s="247"/>
      <c r="R36" s="248"/>
      <c r="S36" s="208"/>
      <c r="T36" s="208"/>
      <c r="U36" s="208"/>
      <c r="V36" s="208"/>
      <c r="W36" s="208"/>
      <c r="X36" s="208"/>
      <c r="Y36" s="208"/>
      <c r="Z36" s="208"/>
      <c r="AA36" s="208"/>
      <c r="AB36" s="208"/>
      <c r="AC36" s="208"/>
      <c r="AD36" s="208"/>
      <c r="AE36" s="208"/>
      <c r="AF36" s="208"/>
      <c r="AG36" s="208"/>
      <c r="AH36" s="1"/>
      <c r="AI36" s="1"/>
      <c r="AJ36" s="1"/>
      <c r="AK36" s="1"/>
      <c r="AL36" s="1"/>
    </row>
    <row r="37" spans="1:38" ht="44.25" customHeight="1">
      <c r="A37" s="109" t="s">
        <v>545</v>
      </c>
      <c r="B37" s="131"/>
      <c r="C37" s="131"/>
      <c r="D37" s="1"/>
      <c r="E37" s="6"/>
      <c r="F37" s="6"/>
      <c r="G37" s="6"/>
      <c r="H37" s="6" t="s">
        <v>557</v>
      </c>
      <c r="I37" s="6"/>
      <c r="J37" s="6"/>
      <c r="K37" s="105"/>
      <c r="L37" s="133"/>
      <c r="M37" s="105"/>
      <c r="N37" s="106"/>
      <c r="O37" s="105"/>
      <c r="P37" s="1"/>
      <c r="Q37" s="1"/>
      <c r="R37" s="6"/>
      <c r="S37" s="1"/>
      <c r="T37" s="1"/>
      <c r="U37" s="1"/>
      <c r="V37" s="1"/>
      <c r="W37" s="1"/>
      <c r="X37" s="1"/>
      <c r="Y37" s="1"/>
      <c r="Z37" s="1"/>
      <c r="AA37" s="1"/>
      <c r="AB37" s="1"/>
      <c r="AC37" s="242"/>
      <c r="AD37" s="242"/>
      <c r="AE37" s="242"/>
      <c r="AF37" s="242"/>
      <c r="AG37" s="242"/>
      <c r="AH37" s="242"/>
    </row>
    <row r="38" spans="1:38" ht="12.75" customHeight="1">
      <c r="A38" s="116" t="s">
        <v>546</v>
      </c>
      <c r="B38" s="109"/>
      <c r="C38" s="109"/>
      <c r="D38" s="109"/>
      <c r="E38" s="41"/>
      <c r="F38" s="117" t="s">
        <v>547</v>
      </c>
      <c r="G38" s="54"/>
      <c r="H38" s="41"/>
      <c r="I38" s="54"/>
      <c r="J38" s="6"/>
      <c r="K38" s="134"/>
      <c r="L38" s="135"/>
      <c r="M38" s="6"/>
      <c r="N38" s="99"/>
      <c r="O38" s="136"/>
      <c r="P38" s="41"/>
      <c r="Q38" s="41"/>
      <c r="R38" s="6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4.25" customHeight="1">
      <c r="A39" s="116"/>
      <c r="B39" s="109"/>
      <c r="C39" s="109"/>
      <c r="D39" s="109"/>
      <c r="E39" s="6"/>
      <c r="F39" s="117" t="s">
        <v>549</v>
      </c>
      <c r="G39" s="54"/>
      <c r="H39" s="41"/>
      <c r="I39" s="54"/>
      <c r="J39" s="6"/>
      <c r="K39" s="134"/>
      <c r="L39" s="135"/>
      <c r="M39" s="6"/>
      <c r="N39" s="99"/>
      <c r="O39" s="136"/>
      <c r="P39" s="41"/>
      <c r="Q39" s="41"/>
      <c r="R39" s="6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</row>
    <row r="40" spans="1:38" ht="14.25" customHeight="1">
      <c r="A40" s="109"/>
      <c r="B40" s="109"/>
      <c r="C40" s="109"/>
      <c r="D40" s="109"/>
      <c r="E40" s="6"/>
      <c r="F40" s="6"/>
      <c r="G40" s="6"/>
      <c r="H40" s="6"/>
      <c r="I40" s="6"/>
      <c r="J40" s="122"/>
      <c r="K40" s="119"/>
      <c r="L40" s="120"/>
      <c r="M40" s="6"/>
      <c r="N40" s="123"/>
      <c r="O40" s="1"/>
      <c r="P40" s="41"/>
      <c r="Q40" s="41"/>
      <c r="R40" s="6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.75" customHeight="1">
      <c r="A41" s="137" t="s">
        <v>558</v>
      </c>
      <c r="B41" s="137"/>
      <c r="C41" s="137"/>
      <c r="D41" s="137"/>
      <c r="E41" s="6"/>
      <c r="F41" s="6"/>
      <c r="G41" s="6"/>
      <c r="H41" s="6"/>
      <c r="I41" s="6"/>
      <c r="J41" s="6"/>
      <c r="K41" s="6"/>
      <c r="L41" s="6"/>
      <c r="M41" s="6"/>
      <c r="N41" s="6"/>
      <c r="O41" s="21"/>
      <c r="Q41" s="41"/>
      <c r="R41" s="6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38.25" customHeight="1">
      <c r="A42" s="94" t="s">
        <v>16</v>
      </c>
      <c r="B42" s="94" t="s">
        <v>518</v>
      </c>
      <c r="C42" s="94"/>
      <c r="D42" s="95" t="s">
        <v>529</v>
      </c>
      <c r="E42" s="94" t="s">
        <v>530</v>
      </c>
      <c r="F42" s="94" t="s">
        <v>531</v>
      </c>
      <c r="G42" s="94" t="s">
        <v>551</v>
      </c>
      <c r="H42" s="94" t="s">
        <v>533</v>
      </c>
      <c r="I42" s="94" t="s">
        <v>534</v>
      </c>
      <c r="J42" s="93" t="s">
        <v>535</v>
      </c>
      <c r="K42" s="138" t="s">
        <v>559</v>
      </c>
      <c r="L42" s="96" t="s">
        <v>537</v>
      </c>
      <c r="M42" s="138" t="s">
        <v>560</v>
      </c>
      <c r="N42" s="94" t="s">
        <v>561</v>
      </c>
      <c r="O42" s="93" t="s">
        <v>539</v>
      </c>
      <c r="P42" s="95" t="s">
        <v>540</v>
      </c>
      <c r="Q42" s="41"/>
      <c r="R42" s="6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s="209" customFormat="1" ht="12.75" customHeight="1">
      <c r="A43" s="313">
        <v>1</v>
      </c>
      <c r="B43" s="282">
        <v>44862</v>
      </c>
      <c r="C43" s="321"/>
      <c r="D43" s="321" t="s">
        <v>902</v>
      </c>
      <c r="E43" s="313" t="s">
        <v>543</v>
      </c>
      <c r="F43" s="313">
        <v>577</v>
      </c>
      <c r="G43" s="313">
        <v>568</v>
      </c>
      <c r="H43" s="314">
        <v>587</v>
      </c>
      <c r="I43" s="314" t="s">
        <v>903</v>
      </c>
      <c r="J43" s="284" t="s">
        <v>918</v>
      </c>
      <c r="K43" s="283">
        <f t="shared" ref="K43" si="15">H43-F43</f>
        <v>10</v>
      </c>
      <c r="L43" s="285">
        <f t="shared" ref="L43:L44" si="16">(H43*N43)*0.07%</f>
        <v>616.35000000000014</v>
      </c>
      <c r="M43" s="286">
        <f t="shared" ref="M43:M44" si="17">(K43*N43)-L43</f>
        <v>14383.65</v>
      </c>
      <c r="N43" s="283">
        <v>1500</v>
      </c>
      <c r="O43" s="284" t="s">
        <v>541</v>
      </c>
      <c r="P43" s="282">
        <v>44866</v>
      </c>
      <c r="Q43" s="211"/>
      <c r="R43" s="214" t="s">
        <v>542</v>
      </c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54"/>
      <c r="AG43" s="251"/>
      <c r="AH43" s="211"/>
      <c r="AI43" s="211"/>
      <c r="AJ43" s="254"/>
      <c r="AK43" s="254"/>
      <c r="AL43" s="254"/>
    </row>
    <row r="44" spans="1:38" s="209" customFormat="1" ht="12.75" customHeight="1">
      <c r="A44" s="329">
        <v>2</v>
      </c>
      <c r="B44" s="337">
        <v>44865</v>
      </c>
      <c r="C44" s="330"/>
      <c r="D44" s="330" t="s">
        <v>904</v>
      </c>
      <c r="E44" s="329" t="s">
        <v>847</v>
      </c>
      <c r="F44" s="329">
        <v>17985</v>
      </c>
      <c r="G44" s="329">
        <v>18155</v>
      </c>
      <c r="H44" s="331">
        <v>18155</v>
      </c>
      <c r="I44" s="331" t="s">
        <v>905</v>
      </c>
      <c r="J44" s="332" t="s">
        <v>917</v>
      </c>
      <c r="K44" s="333">
        <f>F44-H44</f>
        <v>-170</v>
      </c>
      <c r="L44" s="334">
        <f t="shared" si="16"/>
        <v>635.42500000000007</v>
      </c>
      <c r="M44" s="335">
        <f t="shared" si="17"/>
        <v>-9135.4249999999993</v>
      </c>
      <c r="N44" s="333">
        <v>50</v>
      </c>
      <c r="O44" s="332" t="s">
        <v>553</v>
      </c>
      <c r="P44" s="336">
        <v>44866</v>
      </c>
      <c r="Q44" s="211"/>
      <c r="R44" s="214" t="s">
        <v>542</v>
      </c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54"/>
      <c r="AG44" s="251"/>
      <c r="AH44" s="211"/>
      <c r="AI44" s="211"/>
      <c r="AJ44" s="254"/>
      <c r="AK44" s="254"/>
      <c r="AL44" s="254"/>
    </row>
    <row r="45" spans="1:38" s="209" customFormat="1" ht="12.75" customHeight="1">
      <c r="A45" s="277"/>
      <c r="B45" s="312"/>
      <c r="C45" s="343"/>
      <c r="D45" s="343"/>
      <c r="E45" s="277"/>
      <c r="F45" s="277"/>
      <c r="G45" s="277"/>
      <c r="H45" s="344"/>
      <c r="I45" s="344"/>
      <c r="J45" s="243"/>
      <c r="K45" s="213"/>
      <c r="L45" s="232"/>
      <c r="M45" s="233"/>
      <c r="N45" s="213"/>
      <c r="O45" s="243"/>
      <c r="P45" s="210"/>
      <c r="Q45" s="211"/>
      <c r="R45" s="214"/>
      <c r="S45" s="208"/>
      <c r="T45" s="208"/>
      <c r="U45" s="208"/>
      <c r="V45" s="208"/>
      <c r="W45" s="208"/>
      <c r="X45" s="208"/>
      <c r="Y45" s="208"/>
      <c r="Z45" s="208"/>
      <c r="AA45" s="208"/>
      <c r="AB45" s="208"/>
      <c r="AC45" s="208"/>
      <c r="AD45" s="208"/>
      <c r="AE45" s="208"/>
      <c r="AF45" s="254"/>
      <c r="AG45" s="251"/>
      <c r="AH45" s="211"/>
      <c r="AI45" s="211"/>
      <c r="AJ45" s="254"/>
      <c r="AK45" s="254"/>
      <c r="AL45" s="254"/>
    </row>
    <row r="46" spans="1:38" s="209" customFormat="1" ht="12.75" customHeight="1">
      <c r="A46" s="212"/>
      <c r="B46" s="210"/>
      <c r="C46" s="267"/>
      <c r="D46" s="267"/>
      <c r="E46" s="212"/>
      <c r="F46" s="212"/>
      <c r="G46" s="212"/>
      <c r="H46" s="213"/>
      <c r="I46" s="213"/>
      <c r="J46" s="243"/>
      <c r="K46" s="267"/>
      <c r="L46" s="212"/>
      <c r="M46" s="212"/>
      <c r="N46" s="212"/>
      <c r="O46" s="213"/>
      <c r="P46" s="213"/>
      <c r="Q46" s="211"/>
      <c r="R46" s="214"/>
      <c r="S46" s="208"/>
      <c r="T46" s="208"/>
      <c r="U46" s="208"/>
      <c r="V46" s="208"/>
      <c r="W46" s="208"/>
      <c r="X46" s="208"/>
      <c r="Y46" s="208"/>
      <c r="Z46" s="208"/>
      <c r="AA46" s="208"/>
      <c r="AB46" s="208"/>
      <c r="AC46" s="208"/>
      <c r="AD46" s="208"/>
      <c r="AE46" s="208"/>
      <c r="AF46" s="254"/>
      <c r="AG46" s="251"/>
      <c r="AH46" s="211"/>
      <c r="AI46" s="211"/>
      <c r="AJ46" s="254"/>
      <c r="AK46" s="254"/>
      <c r="AL46" s="254"/>
    </row>
    <row r="47" spans="1:38" ht="13.5" customHeight="1">
      <c r="A47" s="254"/>
      <c r="B47" s="251"/>
      <c r="C47" s="211"/>
      <c r="D47" s="211"/>
      <c r="E47" s="254"/>
      <c r="F47" s="254"/>
      <c r="G47" s="254"/>
      <c r="H47" s="255"/>
      <c r="I47" s="255"/>
      <c r="J47" s="279"/>
      <c r="K47" s="255"/>
      <c r="L47" s="256"/>
      <c r="M47" s="280"/>
      <c r="N47" s="255"/>
      <c r="O47" s="281"/>
      <c r="P47" s="258"/>
      <c r="Q47" s="1"/>
      <c r="R47" s="6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>
      <c r="A48" s="97"/>
      <c r="B48" s="98"/>
      <c r="C48" s="131"/>
      <c r="D48" s="139"/>
      <c r="E48" s="140"/>
      <c r="F48" s="97"/>
      <c r="G48" s="97"/>
      <c r="H48" s="97"/>
      <c r="I48" s="132"/>
      <c r="J48" s="132"/>
      <c r="K48" s="132"/>
      <c r="L48" s="132"/>
      <c r="M48" s="132"/>
      <c r="N48" s="132"/>
      <c r="O48" s="132"/>
      <c r="P48" s="132"/>
      <c r="Q48" s="41"/>
      <c r="R48" s="6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41"/>
      <c r="AG48" s="41"/>
      <c r="AH48" s="41"/>
      <c r="AI48" s="41"/>
      <c r="AJ48" s="41"/>
      <c r="AK48" s="41"/>
      <c r="AL48" s="41"/>
    </row>
    <row r="49" spans="1:38" ht="12.75" customHeight="1">
      <c r="A49" s="141"/>
      <c r="B49" s="98"/>
      <c r="C49" s="99"/>
      <c r="D49" s="142"/>
      <c r="E49" s="102"/>
      <c r="F49" s="102"/>
      <c r="G49" s="102"/>
      <c r="H49" s="102"/>
      <c r="I49" s="102"/>
      <c r="J49" s="6"/>
      <c r="K49" s="102"/>
      <c r="L49" s="102"/>
      <c r="M49" s="6"/>
      <c r="N49" s="1"/>
      <c r="O49" s="99"/>
      <c r="P49" s="41"/>
      <c r="Q49" s="41"/>
      <c r="R49" s="6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41"/>
      <c r="AG49" s="41"/>
      <c r="AH49" s="41"/>
      <c r="AI49" s="41"/>
      <c r="AJ49" s="41"/>
      <c r="AK49" s="41"/>
      <c r="AL49" s="41"/>
    </row>
    <row r="50" spans="1:38" ht="38.25" customHeight="1">
      <c r="A50" s="143" t="s">
        <v>563</v>
      </c>
      <c r="B50" s="143"/>
      <c r="C50" s="143"/>
      <c r="D50" s="143"/>
      <c r="E50" s="144"/>
      <c r="F50" s="102"/>
      <c r="G50" s="102"/>
      <c r="H50" s="102"/>
      <c r="I50" s="102"/>
      <c r="J50" s="1"/>
      <c r="K50" s="6"/>
      <c r="L50" s="6"/>
      <c r="M50" s="6"/>
      <c r="N50" s="1"/>
      <c r="O50" s="1"/>
      <c r="P50" s="41"/>
      <c r="Q50" s="41"/>
      <c r="R50" s="6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41"/>
      <c r="AG50" s="41"/>
      <c r="AH50" s="41"/>
      <c r="AI50" s="41"/>
      <c r="AJ50" s="41"/>
      <c r="AK50" s="41"/>
      <c r="AL50" s="41"/>
    </row>
    <row r="51" spans="1:38" ht="38.25">
      <c r="A51" s="94" t="s">
        <v>16</v>
      </c>
      <c r="B51" s="94" t="s">
        <v>518</v>
      </c>
      <c r="C51" s="94"/>
      <c r="D51" s="95" t="s">
        <v>529</v>
      </c>
      <c r="E51" s="94" t="s">
        <v>530</v>
      </c>
      <c r="F51" s="94" t="s">
        <v>531</v>
      </c>
      <c r="G51" s="94" t="s">
        <v>551</v>
      </c>
      <c r="H51" s="94" t="s">
        <v>533</v>
      </c>
      <c r="I51" s="94" t="s">
        <v>534</v>
      </c>
      <c r="J51" s="93" t="s">
        <v>535</v>
      </c>
      <c r="K51" s="93" t="s">
        <v>564</v>
      </c>
      <c r="L51" s="96" t="s">
        <v>537</v>
      </c>
      <c r="M51" s="138" t="s">
        <v>560</v>
      </c>
      <c r="N51" s="94" t="s">
        <v>561</v>
      </c>
      <c r="O51" s="94" t="s">
        <v>539</v>
      </c>
      <c r="P51" s="95" t="s">
        <v>540</v>
      </c>
      <c r="Q51" s="41"/>
      <c r="R51" s="6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41"/>
      <c r="AG51" s="41"/>
      <c r="AH51" s="41"/>
      <c r="AI51" s="41"/>
      <c r="AJ51" s="41"/>
      <c r="AK51" s="41"/>
      <c r="AL51" s="41"/>
    </row>
    <row r="52" spans="1:38" s="209" customFormat="1" ht="15.6" customHeight="1">
      <c r="A52" s="329">
        <v>1</v>
      </c>
      <c r="B52" s="336">
        <v>44865</v>
      </c>
      <c r="C52" s="338"/>
      <c r="D52" s="338" t="s">
        <v>906</v>
      </c>
      <c r="E52" s="345" t="s">
        <v>543</v>
      </c>
      <c r="F52" s="345">
        <v>220</v>
      </c>
      <c r="G52" s="345">
        <v>90</v>
      </c>
      <c r="H52" s="333">
        <v>90</v>
      </c>
      <c r="I52" s="333" t="s">
        <v>907</v>
      </c>
      <c r="J52" s="332" t="s">
        <v>920</v>
      </c>
      <c r="K52" s="333">
        <f t="shared" ref="K52" si="18">H52-F52</f>
        <v>-130</v>
      </c>
      <c r="L52" s="334">
        <v>100</v>
      </c>
      <c r="M52" s="335">
        <f t="shared" ref="M52" si="19">(K52*N52)-L52</f>
        <v>-3350</v>
      </c>
      <c r="N52" s="333">
        <v>25</v>
      </c>
      <c r="O52" s="332" t="s">
        <v>553</v>
      </c>
      <c r="P52" s="336">
        <v>44866</v>
      </c>
      <c r="Q52" s="208"/>
      <c r="R52" s="214" t="s">
        <v>542</v>
      </c>
      <c r="S52" s="208"/>
      <c r="T52" s="208"/>
      <c r="U52" s="208"/>
      <c r="V52" s="208"/>
      <c r="W52" s="208"/>
      <c r="X52" s="214"/>
      <c r="Y52" s="208"/>
      <c r="Z52" s="208"/>
      <c r="AA52" s="208"/>
      <c r="AB52" s="208"/>
      <c r="AC52" s="208"/>
      <c r="AD52" s="214"/>
      <c r="AE52" s="208"/>
      <c r="AF52" s="208"/>
      <c r="AG52" s="208"/>
      <c r="AH52" s="208"/>
      <c r="AI52" s="208"/>
      <c r="AJ52" s="214"/>
      <c r="AK52" s="208"/>
      <c r="AL52" s="208"/>
    </row>
    <row r="53" spans="1:38" s="209" customFormat="1" ht="15.6" customHeight="1">
      <c r="A53" s="329">
        <v>2</v>
      </c>
      <c r="B53" s="337">
        <v>44866</v>
      </c>
      <c r="C53" s="338"/>
      <c r="D53" s="338" t="s">
        <v>899</v>
      </c>
      <c r="E53" s="345" t="s">
        <v>543</v>
      </c>
      <c r="F53" s="345">
        <v>240</v>
      </c>
      <c r="G53" s="345">
        <v>120</v>
      </c>
      <c r="H53" s="333">
        <v>120</v>
      </c>
      <c r="I53" s="333" t="s">
        <v>907</v>
      </c>
      <c r="J53" s="332" t="s">
        <v>950</v>
      </c>
      <c r="K53" s="333">
        <f t="shared" ref="K53" si="20">H53-F53</f>
        <v>-120</v>
      </c>
      <c r="L53" s="334">
        <v>100</v>
      </c>
      <c r="M53" s="335">
        <f t="shared" ref="M53" si="21">(K53*N53)-L53</f>
        <v>-3100</v>
      </c>
      <c r="N53" s="333">
        <v>25</v>
      </c>
      <c r="O53" s="332" t="s">
        <v>553</v>
      </c>
      <c r="P53" s="336">
        <v>44867</v>
      </c>
      <c r="Q53" s="208"/>
      <c r="R53" s="214" t="s">
        <v>808</v>
      </c>
      <c r="S53" s="208"/>
      <c r="T53" s="208"/>
      <c r="U53" s="208"/>
      <c r="V53" s="208"/>
      <c r="W53" s="208"/>
      <c r="X53" s="214"/>
      <c r="Y53" s="208"/>
      <c r="Z53" s="208"/>
      <c r="AA53" s="208"/>
      <c r="AB53" s="208"/>
      <c r="AC53" s="208"/>
      <c r="AD53" s="214"/>
      <c r="AE53" s="208"/>
      <c r="AF53" s="208"/>
      <c r="AG53" s="208"/>
      <c r="AH53" s="208"/>
      <c r="AI53" s="208"/>
      <c r="AJ53" s="214"/>
      <c r="AK53" s="208"/>
      <c r="AL53" s="208"/>
    </row>
    <row r="54" spans="1:38" s="209" customFormat="1" ht="15.6" customHeight="1">
      <c r="A54" s="277">
        <v>3</v>
      </c>
      <c r="B54" s="312">
        <v>44867</v>
      </c>
      <c r="C54" s="267"/>
      <c r="D54" s="267" t="s">
        <v>949</v>
      </c>
      <c r="E54" s="212" t="s">
        <v>543</v>
      </c>
      <c r="F54" s="212" t="s">
        <v>951</v>
      </c>
      <c r="G54" s="212">
        <v>9.1</v>
      </c>
      <c r="H54" s="213"/>
      <c r="I54" s="213" t="s">
        <v>952</v>
      </c>
      <c r="J54" s="243" t="s">
        <v>544</v>
      </c>
      <c r="K54" s="213"/>
      <c r="L54" s="232"/>
      <c r="M54" s="233"/>
      <c r="N54" s="213"/>
      <c r="O54" s="243"/>
      <c r="P54" s="210"/>
      <c r="Q54" s="208"/>
      <c r="R54" s="214"/>
      <c r="S54" s="208"/>
      <c r="T54" s="208"/>
      <c r="U54" s="208"/>
      <c r="V54" s="208"/>
      <c r="W54" s="208"/>
      <c r="X54" s="214"/>
      <c r="Y54" s="208"/>
      <c r="Z54" s="208"/>
      <c r="AA54" s="208"/>
      <c r="AB54" s="208"/>
      <c r="AC54" s="208"/>
      <c r="AD54" s="214"/>
      <c r="AE54" s="208"/>
      <c r="AF54" s="208"/>
      <c r="AG54" s="208"/>
      <c r="AH54" s="208"/>
      <c r="AI54" s="208"/>
      <c r="AJ54" s="214"/>
      <c r="AK54" s="208"/>
      <c r="AL54" s="208"/>
    </row>
    <row r="55" spans="1:38" s="209" customFormat="1" ht="15.6" customHeight="1">
      <c r="A55" s="277"/>
      <c r="B55" s="312"/>
      <c r="C55" s="267"/>
      <c r="D55" s="267"/>
      <c r="E55" s="212"/>
      <c r="F55" s="212"/>
      <c r="G55" s="212"/>
      <c r="H55" s="213"/>
      <c r="I55" s="213"/>
      <c r="J55" s="243"/>
      <c r="K55" s="213"/>
      <c r="L55" s="232"/>
      <c r="M55" s="233"/>
      <c r="N55" s="213"/>
      <c r="O55" s="243"/>
      <c r="P55" s="210"/>
      <c r="Q55" s="208"/>
      <c r="R55" s="214"/>
      <c r="S55" s="208"/>
      <c r="T55" s="208"/>
      <c r="U55" s="208"/>
      <c r="V55" s="208"/>
      <c r="W55" s="208"/>
      <c r="X55" s="214"/>
      <c r="Y55" s="208"/>
      <c r="Z55" s="208"/>
      <c r="AA55" s="208"/>
      <c r="AB55" s="208"/>
      <c r="AC55" s="208"/>
      <c r="AD55" s="214"/>
      <c r="AE55" s="208"/>
      <c r="AF55" s="208"/>
      <c r="AG55" s="208"/>
      <c r="AH55" s="208"/>
      <c r="AI55" s="208"/>
      <c r="AJ55" s="214"/>
      <c r="AK55" s="208"/>
      <c r="AL55" s="208"/>
    </row>
    <row r="56" spans="1:38" ht="15" customHeight="1">
      <c r="A56" s="278"/>
      <c r="B56" s="278"/>
      <c r="C56" s="278"/>
      <c r="D56" s="278"/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78"/>
      <c r="P56" s="278"/>
      <c r="Q56" s="1"/>
      <c r="R56" s="6"/>
      <c r="S56" s="1"/>
      <c r="T56" s="1"/>
      <c r="U56" s="1"/>
      <c r="V56" s="1"/>
      <c r="W56" s="1"/>
      <c r="X56" s="6"/>
      <c r="Y56" s="1"/>
      <c r="Z56" s="1"/>
      <c r="AA56" s="1"/>
      <c r="AB56" s="1"/>
      <c r="AC56" s="1"/>
      <c r="AD56" s="6"/>
      <c r="AE56" s="1"/>
      <c r="AF56" s="1"/>
      <c r="AG56" s="1"/>
      <c r="AH56" s="1"/>
      <c r="AI56" s="1"/>
      <c r="AJ56" s="6"/>
      <c r="AK56" s="1"/>
      <c r="AL56" s="1"/>
    </row>
    <row r="57" spans="1:38" ht="12.75" customHeight="1">
      <c r="A57" s="140"/>
      <c r="B57" s="145"/>
      <c r="C57" s="145"/>
      <c r="D57" s="146"/>
      <c r="E57" s="140"/>
      <c r="F57" s="147"/>
      <c r="G57" s="140"/>
      <c r="H57" s="140"/>
      <c r="I57" s="140"/>
      <c r="J57" s="145"/>
      <c r="K57" s="148"/>
      <c r="L57" s="140"/>
      <c r="M57" s="140"/>
      <c r="N57" s="140"/>
      <c r="O57" s="149"/>
      <c r="P57" s="1"/>
      <c r="Q57" s="1"/>
      <c r="R57" s="6"/>
      <c r="S57" s="1"/>
      <c r="T57" s="1"/>
      <c r="U57" s="1"/>
      <c r="V57" s="1"/>
      <c r="W57" s="1"/>
      <c r="X57" s="6"/>
      <c r="Y57" s="1"/>
      <c r="Z57" s="1"/>
      <c r="AA57" s="1"/>
      <c r="AB57" s="1"/>
      <c r="AC57" s="1"/>
      <c r="AD57" s="6"/>
      <c r="AE57" s="1"/>
      <c r="AF57" s="1"/>
      <c r="AG57" s="1"/>
      <c r="AH57" s="1"/>
      <c r="AI57" s="1"/>
      <c r="AJ57" s="6"/>
      <c r="AK57" s="1"/>
    </row>
    <row r="58" spans="1:38" ht="38.25" customHeight="1">
      <c r="A58" s="92" t="s">
        <v>565</v>
      </c>
      <c r="B58" s="150"/>
      <c r="C58" s="150"/>
      <c r="D58" s="151"/>
      <c r="E58" s="125"/>
      <c r="F58" s="6"/>
      <c r="G58" s="6"/>
      <c r="H58" s="126"/>
      <c r="I58" s="152"/>
      <c r="J58" s="1"/>
      <c r="K58" s="6"/>
      <c r="L58" s="6"/>
      <c r="M58" s="6"/>
      <c r="N58" s="1"/>
      <c r="O58" s="1"/>
      <c r="Q58" s="1"/>
      <c r="R58" s="6"/>
      <c r="S58" s="1"/>
      <c r="T58" s="1"/>
      <c r="U58" s="1"/>
      <c r="V58" s="1"/>
      <c r="W58" s="1"/>
      <c r="X58" s="6"/>
      <c r="Y58" s="1"/>
      <c r="Z58" s="1"/>
      <c r="AA58" s="1"/>
      <c r="AB58" s="1"/>
      <c r="AC58" s="1"/>
      <c r="AD58" s="6"/>
      <c r="AE58" s="1"/>
      <c r="AF58" s="1"/>
      <c r="AG58" s="1"/>
      <c r="AH58" s="1"/>
      <c r="AI58" s="1"/>
      <c r="AJ58" s="6"/>
      <c r="AK58" s="1"/>
    </row>
    <row r="59" spans="1:38" s="209" customFormat="1" ht="38.25">
      <c r="A59" s="93" t="s">
        <v>16</v>
      </c>
      <c r="B59" s="94" t="s">
        <v>518</v>
      </c>
      <c r="C59" s="94"/>
      <c r="D59" s="95" t="s">
        <v>529</v>
      </c>
      <c r="E59" s="94" t="s">
        <v>530</v>
      </c>
      <c r="F59" s="94" t="s">
        <v>531</v>
      </c>
      <c r="G59" s="94" t="s">
        <v>532</v>
      </c>
      <c r="H59" s="94" t="s">
        <v>533</v>
      </c>
      <c r="I59" s="94" t="s">
        <v>534</v>
      </c>
      <c r="J59" s="93" t="s">
        <v>535</v>
      </c>
      <c r="K59" s="129" t="s">
        <v>552</v>
      </c>
      <c r="L59" s="130" t="s">
        <v>537</v>
      </c>
      <c r="M59" s="96" t="s">
        <v>538</v>
      </c>
      <c r="N59" s="94" t="s">
        <v>539</v>
      </c>
      <c r="O59" s="95" t="s">
        <v>540</v>
      </c>
      <c r="P59" s="94" t="s">
        <v>769</v>
      </c>
      <c r="Q59" s="208"/>
      <c r="R59" s="6"/>
      <c r="S59" s="208"/>
      <c r="T59" s="208"/>
      <c r="U59" s="208"/>
      <c r="V59" s="208"/>
      <c r="W59" s="208"/>
      <c r="X59" s="208"/>
      <c r="Y59" s="208"/>
      <c r="Z59" s="208"/>
      <c r="AA59" s="208"/>
      <c r="AB59" s="208"/>
      <c r="AC59" s="208"/>
      <c r="AD59" s="208"/>
      <c r="AE59" s="208"/>
      <c r="AF59" s="208"/>
      <c r="AG59" s="208"/>
      <c r="AH59" s="208"/>
      <c r="AI59" s="208"/>
      <c r="AJ59" s="208"/>
      <c r="AK59" s="208"/>
      <c r="AL59" s="208"/>
    </row>
    <row r="60" spans="1:38" s="209" customFormat="1" ht="12.75" customHeight="1">
      <c r="A60" s="316">
        <v>1</v>
      </c>
      <c r="B60" s="317">
        <v>44840</v>
      </c>
      <c r="C60" s="307"/>
      <c r="D60" s="309" t="s">
        <v>116</v>
      </c>
      <c r="E60" s="310" t="s">
        <v>543</v>
      </c>
      <c r="F60" s="310" t="s">
        <v>860</v>
      </c>
      <c r="G60" s="310">
        <v>1240</v>
      </c>
      <c r="H60" s="310"/>
      <c r="I60" s="310" t="s">
        <v>861</v>
      </c>
      <c r="J60" s="243" t="s">
        <v>544</v>
      </c>
      <c r="K60" s="213"/>
      <c r="L60" s="232"/>
      <c r="M60" s="233"/>
      <c r="N60" s="213"/>
      <c r="O60" s="243"/>
      <c r="P60" s="210"/>
      <c r="Q60" s="208"/>
      <c r="R60" s="1" t="s">
        <v>542</v>
      </c>
      <c r="S60" s="208"/>
      <c r="T60" s="208"/>
      <c r="U60" s="208"/>
      <c r="V60" s="208"/>
      <c r="W60" s="208"/>
      <c r="X60" s="208"/>
      <c r="Y60" s="208"/>
      <c r="Z60" s="208"/>
      <c r="AA60" s="208"/>
      <c r="AB60" s="208"/>
      <c r="AC60" s="208"/>
      <c r="AD60" s="208"/>
      <c r="AE60" s="208"/>
      <c r="AF60" s="208"/>
      <c r="AG60" s="208"/>
      <c r="AH60" s="208"/>
      <c r="AI60" s="208"/>
      <c r="AJ60" s="208"/>
      <c r="AK60" s="208"/>
      <c r="AL60" s="208"/>
    </row>
    <row r="61" spans="1:38" ht="14.25" customHeight="1">
      <c r="A61" s="316">
        <v>2</v>
      </c>
      <c r="B61" s="317">
        <v>44840</v>
      </c>
      <c r="C61" s="309"/>
      <c r="D61" s="309" t="s">
        <v>859</v>
      </c>
      <c r="E61" s="310" t="s">
        <v>543</v>
      </c>
      <c r="F61" s="310" t="s">
        <v>862</v>
      </c>
      <c r="G61" s="310">
        <v>1220</v>
      </c>
      <c r="H61" s="310"/>
      <c r="I61" s="310" t="s">
        <v>863</v>
      </c>
      <c r="J61" s="243" t="s">
        <v>544</v>
      </c>
      <c r="K61" s="213"/>
      <c r="L61" s="232"/>
      <c r="M61" s="233"/>
      <c r="N61" s="213"/>
      <c r="O61" s="243"/>
      <c r="P61" s="210"/>
      <c r="Q61" s="208"/>
      <c r="R61" s="208" t="s">
        <v>542</v>
      </c>
      <c r="S61" s="41"/>
      <c r="T61" s="1"/>
      <c r="U61" s="1"/>
      <c r="V61" s="1"/>
      <c r="W61" s="1"/>
      <c r="X61" s="1"/>
      <c r="Y61" s="1"/>
      <c r="Z61" s="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2.75" customHeight="1">
      <c r="A62" s="310"/>
      <c r="B62" s="308"/>
      <c r="C62" s="309"/>
      <c r="D62" s="309"/>
      <c r="E62" s="310"/>
      <c r="F62" s="310"/>
      <c r="G62" s="310"/>
      <c r="H62" s="310"/>
      <c r="I62" s="310"/>
      <c r="J62" s="243"/>
      <c r="K62" s="213"/>
      <c r="L62" s="232"/>
      <c r="M62" s="233"/>
      <c r="N62" s="213"/>
      <c r="O62" s="243"/>
      <c r="P62" s="210"/>
      <c r="R62" s="6"/>
      <c r="S62" s="1"/>
      <c r="T62" s="1"/>
      <c r="U62" s="1"/>
      <c r="V62" s="1"/>
      <c r="W62" s="1"/>
      <c r="X62" s="1"/>
      <c r="Y62" s="1"/>
    </row>
    <row r="63" spans="1:38" ht="12.75" customHeight="1">
      <c r="A63" s="109" t="s">
        <v>545</v>
      </c>
      <c r="B63" s="109"/>
      <c r="C63" s="109"/>
      <c r="D63" s="109"/>
      <c r="E63" s="41"/>
      <c r="F63" s="117" t="s">
        <v>547</v>
      </c>
      <c r="G63" s="54"/>
      <c r="H63" s="54"/>
      <c r="I63" s="54"/>
      <c r="J63" s="6"/>
      <c r="K63" s="134"/>
      <c r="L63" s="135"/>
      <c r="M63" s="6"/>
      <c r="N63" s="99"/>
      <c r="O63" s="153"/>
      <c r="P63" s="1"/>
      <c r="Q63" s="1"/>
      <c r="R63" s="6"/>
      <c r="S63" s="1"/>
      <c r="T63" s="1"/>
      <c r="U63" s="1"/>
      <c r="V63" s="1"/>
      <c r="W63" s="1"/>
      <c r="X63" s="1"/>
      <c r="Y63" s="1"/>
      <c r="Z63" s="1"/>
    </row>
    <row r="64" spans="1:38" ht="12.75" customHeight="1">
      <c r="A64" s="116" t="s">
        <v>546</v>
      </c>
      <c r="B64" s="109"/>
      <c r="C64" s="109"/>
      <c r="D64" s="109"/>
      <c r="E64" s="6"/>
      <c r="F64" s="117" t="s">
        <v>549</v>
      </c>
      <c r="G64" s="6"/>
      <c r="H64" s="6" t="s">
        <v>765</v>
      </c>
      <c r="I64" s="6"/>
      <c r="J64" s="1"/>
      <c r="K64" s="6"/>
      <c r="L64" s="6"/>
      <c r="M64" s="6"/>
      <c r="N64" s="1"/>
      <c r="O64" s="1"/>
      <c r="Q64" s="1"/>
      <c r="R64" s="6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16"/>
      <c r="B65" s="109"/>
      <c r="C65" s="109"/>
      <c r="D65" s="109"/>
      <c r="E65" s="6"/>
      <c r="F65" s="117"/>
      <c r="G65" s="6"/>
      <c r="H65" s="6"/>
      <c r="I65" s="6"/>
      <c r="J65" s="1"/>
      <c r="K65" s="6"/>
      <c r="L65" s="6"/>
      <c r="M65" s="6"/>
      <c r="N65" s="1"/>
      <c r="O65" s="1"/>
      <c r="Q65" s="1"/>
      <c r="R65" s="54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16"/>
      <c r="B66" s="109"/>
      <c r="C66" s="109"/>
      <c r="D66" s="109"/>
      <c r="E66" s="6"/>
      <c r="F66" s="117"/>
      <c r="G66" s="54"/>
      <c r="H66" s="41"/>
      <c r="I66" s="54"/>
      <c r="J66" s="6"/>
      <c r="K66" s="134"/>
      <c r="L66" s="135"/>
      <c r="M66" s="6"/>
      <c r="N66" s="99"/>
      <c r="O66" s="136"/>
      <c r="P66" s="1"/>
      <c r="Q66" s="1"/>
      <c r="R66" s="6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54"/>
      <c r="B67" s="98"/>
      <c r="C67" s="98"/>
      <c r="D67" s="41"/>
      <c r="E67" s="54"/>
      <c r="F67" s="54"/>
      <c r="G67" s="54"/>
      <c r="H67" s="41"/>
      <c r="I67" s="54"/>
      <c r="J67" s="6"/>
      <c r="K67" s="134"/>
      <c r="L67" s="135"/>
      <c r="M67" s="6"/>
      <c r="N67" s="99"/>
      <c r="O67" s="136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</row>
    <row r="68" spans="1:26" ht="38.25" customHeight="1">
      <c r="A68" s="41"/>
      <c r="B68" s="154" t="s">
        <v>566</v>
      </c>
      <c r="C68" s="154"/>
      <c r="D68" s="154"/>
      <c r="E68" s="154"/>
      <c r="F68" s="6"/>
      <c r="G68" s="6"/>
      <c r="H68" s="127"/>
      <c r="I68" s="6"/>
      <c r="J68" s="127"/>
      <c r="K68" s="128"/>
      <c r="L68" s="6"/>
      <c r="M68" s="6"/>
      <c r="N68" s="1"/>
      <c r="O68" s="1"/>
      <c r="P68" s="1"/>
      <c r="Q68" s="1"/>
      <c r="R68" s="6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93" t="s">
        <v>16</v>
      </c>
      <c r="B69" s="94" t="s">
        <v>518</v>
      </c>
      <c r="C69" s="94"/>
      <c r="D69" s="95" t="s">
        <v>529</v>
      </c>
      <c r="E69" s="94" t="s">
        <v>530</v>
      </c>
      <c r="F69" s="94" t="s">
        <v>531</v>
      </c>
      <c r="G69" s="94" t="s">
        <v>567</v>
      </c>
      <c r="H69" s="94" t="s">
        <v>568</v>
      </c>
      <c r="I69" s="94" t="s">
        <v>534</v>
      </c>
      <c r="J69" s="155" t="s">
        <v>535</v>
      </c>
      <c r="K69" s="94" t="s">
        <v>536</v>
      </c>
      <c r="L69" s="94" t="s">
        <v>569</v>
      </c>
      <c r="M69" s="94" t="s">
        <v>539</v>
      </c>
      <c r="N69" s="95" t="s">
        <v>540</v>
      </c>
      <c r="O69" s="1"/>
      <c r="P69" s="1"/>
      <c r="Q69" s="1"/>
      <c r="R69" s="6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56">
        <v>1</v>
      </c>
      <c r="B70" s="157">
        <v>41579</v>
      </c>
      <c r="C70" s="157"/>
      <c r="D70" s="158" t="s">
        <v>570</v>
      </c>
      <c r="E70" s="159" t="s">
        <v>571</v>
      </c>
      <c r="F70" s="160">
        <v>82</v>
      </c>
      <c r="G70" s="159" t="s">
        <v>572</v>
      </c>
      <c r="H70" s="159">
        <v>100</v>
      </c>
      <c r="I70" s="161">
        <v>100</v>
      </c>
      <c r="J70" s="162" t="s">
        <v>573</v>
      </c>
      <c r="K70" s="163">
        <f t="shared" ref="K70:K122" si="22">H70-F70</f>
        <v>18</v>
      </c>
      <c r="L70" s="164">
        <f t="shared" ref="L70:L122" si="23">K70/F70</f>
        <v>0.21951219512195122</v>
      </c>
      <c r="M70" s="159" t="s">
        <v>541</v>
      </c>
      <c r="N70" s="165">
        <v>42657</v>
      </c>
      <c r="O70" s="1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56">
        <v>2</v>
      </c>
      <c r="B71" s="157">
        <v>41794</v>
      </c>
      <c r="C71" s="157"/>
      <c r="D71" s="158" t="s">
        <v>574</v>
      </c>
      <c r="E71" s="159" t="s">
        <v>543</v>
      </c>
      <c r="F71" s="160">
        <v>257</v>
      </c>
      <c r="G71" s="159" t="s">
        <v>572</v>
      </c>
      <c r="H71" s="159">
        <v>300</v>
      </c>
      <c r="I71" s="161">
        <v>300</v>
      </c>
      <c r="J71" s="162" t="s">
        <v>573</v>
      </c>
      <c r="K71" s="163">
        <f t="shared" si="22"/>
        <v>43</v>
      </c>
      <c r="L71" s="164">
        <f t="shared" si="23"/>
        <v>0.16731517509727625</v>
      </c>
      <c r="M71" s="159" t="s">
        <v>541</v>
      </c>
      <c r="N71" s="165">
        <v>41822</v>
      </c>
      <c r="O71" s="1"/>
      <c r="P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56">
        <v>3</v>
      </c>
      <c r="B72" s="157">
        <v>41828</v>
      </c>
      <c r="C72" s="157"/>
      <c r="D72" s="158" t="s">
        <v>575</v>
      </c>
      <c r="E72" s="159" t="s">
        <v>543</v>
      </c>
      <c r="F72" s="160">
        <v>393</v>
      </c>
      <c r="G72" s="159" t="s">
        <v>572</v>
      </c>
      <c r="H72" s="159">
        <v>468</v>
      </c>
      <c r="I72" s="161">
        <v>468</v>
      </c>
      <c r="J72" s="162" t="s">
        <v>573</v>
      </c>
      <c r="K72" s="163">
        <f t="shared" si="22"/>
        <v>75</v>
      </c>
      <c r="L72" s="164">
        <f t="shared" si="23"/>
        <v>0.19083969465648856</v>
      </c>
      <c r="M72" s="159" t="s">
        <v>541</v>
      </c>
      <c r="N72" s="165">
        <v>41863</v>
      </c>
      <c r="O72" s="1"/>
      <c r="P72" s="1"/>
      <c r="Q72" s="1"/>
      <c r="R72" s="6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56">
        <v>4</v>
      </c>
      <c r="B73" s="157">
        <v>41857</v>
      </c>
      <c r="C73" s="157"/>
      <c r="D73" s="158" t="s">
        <v>576</v>
      </c>
      <c r="E73" s="159" t="s">
        <v>543</v>
      </c>
      <c r="F73" s="160">
        <v>205</v>
      </c>
      <c r="G73" s="159" t="s">
        <v>572</v>
      </c>
      <c r="H73" s="159">
        <v>275</v>
      </c>
      <c r="I73" s="161">
        <v>250</v>
      </c>
      <c r="J73" s="162" t="s">
        <v>573</v>
      </c>
      <c r="K73" s="163">
        <f t="shared" si="22"/>
        <v>70</v>
      </c>
      <c r="L73" s="164">
        <f t="shared" si="23"/>
        <v>0.34146341463414637</v>
      </c>
      <c r="M73" s="159" t="s">
        <v>541</v>
      </c>
      <c r="N73" s="165">
        <v>41962</v>
      </c>
      <c r="O73" s="1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56">
        <v>5</v>
      </c>
      <c r="B74" s="157">
        <v>41886</v>
      </c>
      <c r="C74" s="157"/>
      <c r="D74" s="158" t="s">
        <v>577</v>
      </c>
      <c r="E74" s="159" t="s">
        <v>543</v>
      </c>
      <c r="F74" s="160">
        <v>162</v>
      </c>
      <c r="G74" s="159" t="s">
        <v>572</v>
      </c>
      <c r="H74" s="159">
        <v>190</v>
      </c>
      <c r="I74" s="161">
        <v>190</v>
      </c>
      <c r="J74" s="162" t="s">
        <v>573</v>
      </c>
      <c r="K74" s="163">
        <f t="shared" si="22"/>
        <v>28</v>
      </c>
      <c r="L74" s="164">
        <f t="shared" si="23"/>
        <v>0.1728395061728395</v>
      </c>
      <c r="M74" s="159" t="s">
        <v>541</v>
      </c>
      <c r="N74" s="165">
        <v>42006</v>
      </c>
      <c r="O74" s="1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56">
        <v>6</v>
      </c>
      <c r="B75" s="157">
        <v>41886</v>
      </c>
      <c r="C75" s="157"/>
      <c r="D75" s="158" t="s">
        <v>578</v>
      </c>
      <c r="E75" s="159" t="s">
        <v>543</v>
      </c>
      <c r="F75" s="160">
        <v>75</v>
      </c>
      <c r="G75" s="159" t="s">
        <v>572</v>
      </c>
      <c r="H75" s="159">
        <v>91.5</v>
      </c>
      <c r="I75" s="161" t="s">
        <v>579</v>
      </c>
      <c r="J75" s="162" t="s">
        <v>580</v>
      </c>
      <c r="K75" s="163">
        <f t="shared" si="22"/>
        <v>16.5</v>
      </c>
      <c r="L75" s="164">
        <f t="shared" si="23"/>
        <v>0.22</v>
      </c>
      <c r="M75" s="159" t="s">
        <v>541</v>
      </c>
      <c r="N75" s="165">
        <v>41954</v>
      </c>
      <c r="O75" s="1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56">
        <v>7</v>
      </c>
      <c r="B76" s="157">
        <v>41913</v>
      </c>
      <c r="C76" s="157"/>
      <c r="D76" s="158" t="s">
        <v>581</v>
      </c>
      <c r="E76" s="159" t="s">
        <v>543</v>
      </c>
      <c r="F76" s="160">
        <v>850</v>
      </c>
      <c r="G76" s="159" t="s">
        <v>572</v>
      </c>
      <c r="H76" s="159">
        <v>982.5</v>
      </c>
      <c r="I76" s="161">
        <v>1050</v>
      </c>
      <c r="J76" s="162" t="s">
        <v>582</v>
      </c>
      <c r="K76" s="163">
        <f t="shared" si="22"/>
        <v>132.5</v>
      </c>
      <c r="L76" s="164">
        <f t="shared" si="23"/>
        <v>0.15588235294117647</v>
      </c>
      <c r="M76" s="159" t="s">
        <v>541</v>
      </c>
      <c r="N76" s="165">
        <v>42039</v>
      </c>
      <c r="O76" s="1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56">
        <v>8</v>
      </c>
      <c r="B77" s="157">
        <v>41913</v>
      </c>
      <c r="C77" s="157"/>
      <c r="D77" s="158" t="s">
        <v>583</v>
      </c>
      <c r="E77" s="159" t="s">
        <v>543</v>
      </c>
      <c r="F77" s="160">
        <v>475</v>
      </c>
      <c r="G77" s="159" t="s">
        <v>572</v>
      </c>
      <c r="H77" s="159">
        <v>515</v>
      </c>
      <c r="I77" s="161">
        <v>600</v>
      </c>
      <c r="J77" s="162" t="s">
        <v>584</v>
      </c>
      <c r="K77" s="163">
        <f t="shared" si="22"/>
        <v>40</v>
      </c>
      <c r="L77" s="164">
        <f t="shared" si="23"/>
        <v>8.4210526315789472E-2</v>
      </c>
      <c r="M77" s="159" t="s">
        <v>541</v>
      </c>
      <c r="N77" s="165">
        <v>41939</v>
      </c>
      <c r="O77" s="1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56">
        <v>9</v>
      </c>
      <c r="B78" s="157">
        <v>41913</v>
      </c>
      <c r="C78" s="157"/>
      <c r="D78" s="158" t="s">
        <v>585</v>
      </c>
      <c r="E78" s="159" t="s">
        <v>543</v>
      </c>
      <c r="F78" s="160">
        <v>86</v>
      </c>
      <c r="G78" s="159" t="s">
        <v>572</v>
      </c>
      <c r="H78" s="159">
        <v>99</v>
      </c>
      <c r="I78" s="161">
        <v>140</v>
      </c>
      <c r="J78" s="162" t="s">
        <v>586</v>
      </c>
      <c r="K78" s="163">
        <f t="shared" si="22"/>
        <v>13</v>
      </c>
      <c r="L78" s="164">
        <f t="shared" si="23"/>
        <v>0.15116279069767441</v>
      </c>
      <c r="M78" s="159" t="s">
        <v>541</v>
      </c>
      <c r="N78" s="165">
        <v>41939</v>
      </c>
      <c r="O78" s="1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56">
        <v>10</v>
      </c>
      <c r="B79" s="157">
        <v>41926</v>
      </c>
      <c r="C79" s="157"/>
      <c r="D79" s="158" t="s">
        <v>587</v>
      </c>
      <c r="E79" s="159" t="s">
        <v>543</v>
      </c>
      <c r="F79" s="160">
        <v>496.6</v>
      </c>
      <c r="G79" s="159" t="s">
        <v>572</v>
      </c>
      <c r="H79" s="159">
        <v>621</v>
      </c>
      <c r="I79" s="161">
        <v>580</v>
      </c>
      <c r="J79" s="162" t="s">
        <v>573</v>
      </c>
      <c r="K79" s="163">
        <f t="shared" si="22"/>
        <v>124.39999999999998</v>
      </c>
      <c r="L79" s="164">
        <f t="shared" si="23"/>
        <v>0.25050342327829234</v>
      </c>
      <c r="M79" s="159" t="s">
        <v>541</v>
      </c>
      <c r="N79" s="165">
        <v>42605</v>
      </c>
      <c r="O79" s="1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56">
        <v>11</v>
      </c>
      <c r="B80" s="157">
        <v>41926</v>
      </c>
      <c r="C80" s="157"/>
      <c r="D80" s="158" t="s">
        <v>588</v>
      </c>
      <c r="E80" s="159" t="s">
        <v>543</v>
      </c>
      <c r="F80" s="160">
        <v>2481.9</v>
      </c>
      <c r="G80" s="159" t="s">
        <v>572</v>
      </c>
      <c r="H80" s="159">
        <v>2840</v>
      </c>
      <c r="I80" s="161">
        <v>2870</v>
      </c>
      <c r="J80" s="162" t="s">
        <v>589</v>
      </c>
      <c r="K80" s="163">
        <f t="shared" si="22"/>
        <v>358.09999999999991</v>
      </c>
      <c r="L80" s="164">
        <f t="shared" si="23"/>
        <v>0.14428462065353154</v>
      </c>
      <c r="M80" s="159" t="s">
        <v>541</v>
      </c>
      <c r="N80" s="165">
        <v>42017</v>
      </c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56">
        <v>12</v>
      </c>
      <c r="B81" s="157">
        <v>41928</v>
      </c>
      <c r="C81" s="157"/>
      <c r="D81" s="158" t="s">
        <v>590</v>
      </c>
      <c r="E81" s="159" t="s">
        <v>543</v>
      </c>
      <c r="F81" s="160">
        <v>84.5</v>
      </c>
      <c r="G81" s="159" t="s">
        <v>572</v>
      </c>
      <c r="H81" s="159">
        <v>93</v>
      </c>
      <c r="I81" s="161">
        <v>110</v>
      </c>
      <c r="J81" s="162" t="s">
        <v>591</v>
      </c>
      <c r="K81" s="163">
        <f t="shared" si="22"/>
        <v>8.5</v>
      </c>
      <c r="L81" s="164">
        <f t="shared" si="23"/>
        <v>0.10059171597633136</v>
      </c>
      <c r="M81" s="159" t="s">
        <v>541</v>
      </c>
      <c r="N81" s="165">
        <v>41939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56">
        <v>13</v>
      </c>
      <c r="B82" s="157">
        <v>41928</v>
      </c>
      <c r="C82" s="157"/>
      <c r="D82" s="158" t="s">
        <v>592</v>
      </c>
      <c r="E82" s="159" t="s">
        <v>543</v>
      </c>
      <c r="F82" s="160">
        <v>401</v>
      </c>
      <c r="G82" s="159" t="s">
        <v>572</v>
      </c>
      <c r="H82" s="159">
        <v>428</v>
      </c>
      <c r="I82" s="161">
        <v>450</v>
      </c>
      <c r="J82" s="162" t="s">
        <v>593</v>
      </c>
      <c r="K82" s="163">
        <f t="shared" si="22"/>
        <v>27</v>
      </c>
      <c r="L82" s="164">
        <f t="shared" si="23"/>
        <v>6.7331670822942641E-2</v>
      </c>
      <c r="M82" s="159" t="s">
        <v>541</v>
      </c>
      <c r="N82" s="165">
        <v>42020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56">
        <v>14</v>
      </c>
      <c r="B83" s="157">
        <v>41928</v>
      </c>
      <c r="C83" s="157"/>
      <c r="D83" s="158" t="s">
        <v>594</v>
      </c>
      <c r="E83" s="159" t="s">
        <v>543</v>
      </c>
      <c r="F83" s="160">
        <v>101</v>
      </c>
      <c r="G83" s="159" t="s">
        <v>572</v>
      </c>
      <c r="H83" s="159">
        <v>112</v>
      </c>
      <c r="I83" s="161">
        <v>120</v>
      </c>
      <c r="J83" s="162" t="s">
        <v>595</v>
      </c>
      <c r="K83" s="163">
        <f t="shared" si="22"/>
        <v>11</v>
      </c>
      <c r="L83" s="164">
        <f t="shared" si="23"/>
        <v>0.10891089108910891</v>
      </c>
      <c r="M83" s="159" t="s">
        <v>541</v>
      </c>
      <c r="N83" s="165">
        <v>41939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56">
        <v>15</v>
      </c>
      <c r="B84" s="157">
        <v>41954</v>
      </c>
      <c r="C84" s="157"/>
      <c r="D84" s="158" t="s">
        <v>596</v>
      </c>
      <c r="E84" s="159" t="s">
        <v>543</v>
      </c>
      <c r="F84" s="160">
        <v>59</v>
      </c>
      <c r="G84" s="159" t="s">
        <v>572</v>
      </c>
      <c r="H84" s="159">
        <v>76</v>
      </c>
      <c r="I84" s="161">
        <v>76</v>
      </c>
      <c r="J84" s="162" t="s">
        <v>573</v>
      </c>
      <c r="K84" s="163">
        <f t="shared" si="22"/>
        <v>17</v>
      </c>
      <c r="L84" s="164">
        <f t="shared" si="23"/>
        <v>0.28813559322033899</v>
      </c>
      <c r="M84" s="159" t="s">
        <v>541</v>
      </c>
      <c r="N84" s="165">
        <v>43032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56">
        <v>16</v>
      </c>
      <c r="B85" s="157">
        <v>41954</v>
      </c>
      <c r="C85" s="157"/>
      <c r="D85" s="158" t="s">
        <v>585</v>
      </c>
      <c r="E85" s="159" t="s">
        <v>543</v>
      </c>
      <c r="F85" s="160">
        <v>99</v>
      </c>
      <c r="G85" s="159" t="s">
        <v>572</v>
      </c>
      <c r="H85" s="159">
        <v>120</v>
      </c>
      <c r="I85" s="161">
        <v>120</v>
      </c>
      <c r="J85" s="162" t="s">
        <v>554</v>
      </c>
      <c r="K85" s="163">
        <f t="shared" si="22"/>
        <v>21</v>
      </c>
      <c r="L85" s="164">
        <f t="shared" si="23"/>
        <v>0.21212121212121213</v>
      </c>
      <c r="M85" s="159" t="s">
        <v>541</v>
      </c>
      <c r="N85" s="165">
        <v>41960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56">
        <v>17</v>
      </c>
      <c r="B86" s="157">
        <v>41956</v>
      </c>
      <c r="C86" s="157"/>
      <c r="D86" s="158" t="s">
        <v>597</v>
      </c>
      <c r="E86" s="159" t="s">
        <v>543</v>
      </c>
      <c r="F86" s="160">
        <v>22</v>
      </c>
      <c r="G86" s="159" t="s">
        <v>572</v>
      </c>
      <c r="H86" s="159">
        <v>33.549999999999997</v>
      </c>
      <c r="I86" s="161">
        <v>32</v>
      </c>
      <c r="J86" s="162" t="s">
        <v>598</v>
      </c>
      <c r="K86" s="163">
        <f t="shared" si="22"/>
        <v>11.549999999999997</v>
      </c>
      <c r="L86" s="164">
        <f t="shared" si="23"/>
        <v>0.52499999999999991</v>
      </c>
      <c r="M86" s="159" t="s">
        <v>541</v>
      </c>
      <c r="N86" s="165">
        <v>42188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56">
        <v>18</v>
      </c>
      <c r="B87" s="157">
        <v>41976</v>
      </c>
      <c r="C87" s="157"/>
      <c r="D87" s="158" t="s">
        <v>599</v>
      </c>
      <c r="E87" s="159" t="s">
        <v>543</v>
      </c>
      <c r="F87" s="160">
        <v>440</v>
      </c>
      <c r="G87" s="159" t="s">
        <v>572</v>
      </c>
      <c r="H87" s="159">
        <v>520</v>
      </c>
      <c r="I87" s="161">
        <v>520</v>
      </c>
      <c r="J87" s="162" t="s">
        <v>600</v>
      </c>
      <c r="K87" s="163">
        <f t="shared" si="22"/>
        <v>80</v>
      </c>
      <c r="L87" s="164">
        <f t="shared" si="23"/>
        <v>0.18181818181818182</v>
      </c>
      <c r="M87" s="159" t="s">
        <v>541</v>
      </c>
      <c r="N87" s="165">
        <v>42208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56">
        <v>19</v>
      </c>
      <c r="B88" s="157">
        <v>41976</v>
      </c>
      <c r="C88" s="157"/>
      <c r="D88" s="158" t="s">
        <v>601</v>
      </c>
      <c r="E88" s="159" t="s">
        <v>543</v>
      </c>
      <c r="F88" s="160">
        <v>360</v>
      </c>
      <c r="G88" s="159" t="s">
        <v>572</v>
      </c>
      <c r="H88" s="159">
        <v>427</v>
      </c>
      <c r="I88" s="161">
        <v>425</v>
      </c>
      <c r="J88" s="162" t="s">
        <v>602</v>
      </c>
      <c r="K88" s="163">
        <f t="shared" si="22"/>
        <v>67</v>
      </c>
      <c r="L88" s="164">
        <f t="shared" si="23"/>
        <v>0.18611111111111112</v>
      </c>
      <c r="M88" s="159" t="s">
        <v>541</v>
      </c>
      <c r="N88" s="165">
        <v>42058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56">
        <v>20</v>
      </c>
      <c r="B89" s="157">
        <v>42012</v>
      </c>
      <c r="C89" s="157"/>
      <c r="D89" s="158" t="s">
        <v>603</v>
      </c>
      <c r="E89" s="159" t="s">
        <v>543</v>
      </c>
      <c r="F89" s="160">
        <v>360</v>
      </c>
      <c r="G89" s="159" t="s">
        <v>572</v>
      </c>
      <c r="H89" s="159">
        <v>455</v>
      </c>
      <c r="I89" s="161">
        <v>420</v>
      </c>
      <c r="J89" s="162" t="s">
        <v>604</v>
      </c>
      <c r="K89" s="163">
        <f t="shared" si="22"/>
        <v>95</v>
      </c>
      <c r="L89" s="164">
        <f t="shared" si="23"/>
        <v>0.2638888888888889</v>
      </c>
      <c r="M89" s="159" t="s">
        <v>541</v>
      </c>
      <c r="N89" s="165">
        <v>42024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56">
        <v>21</v>
      </c>
      <c r="B90" s="157">
        <v>42012</v>
      </c>
      <c r="C90" s="157"/>
      <c r="D90" s="158" t="s">
        <v>605</v>
      </c>
      <c r="E90" s="159" t="s">
        <v>543</v>
      </c>
      <c r="F90" s="160">
        <v>130</v>
      </c>
      <c r="G90" s="159"/>
      <c r="H90" s="159">
        <v>175.5</v>
      </c>
      <c r="I90" s="161">
        <v>165</v>
      </c>
      <c r="J90" s="162" t="s">
        <v>606</v>
      </c>
      <c r="K90" s="163">
        <f t="shared" si="22"/>
        <v>45.5</v>
      </c>
      <c r="L90" s="164">
        <f t="shared" si="23"/>
        <v>0.35</v>
      </c>
      <c r="M90" s="159" t="s">
        <v>541</v>
      </c>
      <c r="N90" s="165">
        <v>43088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56">
        <v>22</v>
      </c>
      <c r="B91" s="157">
        <v>42040</v>
      </c>
      <c r="C91" s="157"/>
      <c r="D91" s="158" t="s">
        <v>368</v>
      </c>
      <c r="E91" s="159" t="s">
        <v>571</v>
      </c>
      <c r="F91" s="160">
        <v>98</v>
      </c>
      <c r="G91" s="159"/>
      <c r="H91" s="159">
        <v>120</v>
      </c>
      <c r="I91" s="161">
        <v>120</v>
      </c>
      <c r="J91" s="162" t="s">
        <v>573</v>
      </c>
      <c r="K91" s="163">
        <f t="shared" si="22"/>
        <v>22</v>
      </c>
      <c r="L91" s="164">
        <f t="shared" si="23"/>
        <v>0.22448979591836735</v>
      </c>
      <c r="M91" s="159" t="s">
        <v>541</v>
      </c>
      <c r="N91" s="165">
        <v>42753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56">
        <v>23</v>
      </c>
      <c r="B92" s="157">
        <v>42040</v>
      </c>
      <c r="C92" s="157"/>
      <c r="D92" s="158" t="s">
        <v>607</v>
      </c>
      <c r="E92" s="159" t="s">
        <v>571</v>
      </c>
      <c r="F92" s="160">
        <v>196</v>
      </c>
      <c r="G92" s="159"/>
      <c r="H92" s="159">
        <v>262</v>
      </c>
      <c r="I92" s="161">
        <v>255</v>
      </c>
      <c r="J92" s="162" t="s">
        <v>573</v>
      </c>
      <c r="K92" s="163">
        <f t="shared" si="22"/>
        <v>66</v>
      </c>
      <c r="L92" s="164">
        <f t="shared" si="23"/>
        <v>0.33673469387755101</v>
      </c>
      <c r="M92" s="159" t="s">
        <v>541</v>
      </c>
      <c r="N92" s="165">
        <v>42599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66">
        <v>24</v>
      </c>
      <c r="B93" s="167">
        <v>42067</v>
      </c>
      <c r="C93" s="167"/>
      <c r="D93" s="168" t="s">
        <v>367</v>
      </c>
      <c r="E93" s="169" t="s">
        <v>571</v>
      </c>
      <c r="F93" s="170">
        <v>235</v>
      </c>
      <c r="G93" s="170"/>
      <c r="H93" s="171">
        <v>77</v>
      </c>
      <c r="I93" s="171" t="s">
        <v>608</v>
      </c>
      <c r="J93" s="172" t="s">
        <v>609</v>
      </c>
      <c r="K93" s="173">
        <f t="shared" si="22"/>
        <v>-158</v>
      </c>
      <c r="L93" s="174">
        <f t="shared" si="23"/>
        <v>-0.67234042553191486</v>
      </c>
      <c r="M93" s="170" t="s">
        <v>553</v>
      </c>
      <c r="N93" s="167">
        <v>43522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56">
        <v>25</v>
      </c>
      <c r="B94" s="157">
        <v>42067</v>
      </c>
      <c r="C94" s="157"/>
      <c r="D94" s="158" t="s">
        <v>610</v>
      </c>
      <c r="E94" s="159" t="s">
        <v>571</v>
      </c>
      <c r="F94" s="160">
        <v>185</v>
      </c>
      <c r="G94" s="159"/>
      <c r="H94" s="159">
        <v>224</v>
      </c>
      <c r="I94" s="161" t="s">
        <v>611</v>
      </c>
      <c r="J94" s="162" t="s">
        <v>573</v>
      </c>
      <c r="K94" s="163">
        <f t="shared" si="22"/>
        <v>39</v>
      </c>
      <c r="L94" s="164">
        <f t="shared" si="23"/>
        <v>0.21081081081081082</v>
      </c>
      <c r="M94" s="159" t="s">
        <v>541</v>
      </c>
      <c r="N94" s="165">
        <v>42647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66">
        <v>26</v>
      </c>
      <c r="B95" s="167">
        <v>42090</v>
      </c>
      <c r="C95" s="167"/>
      <c r="D95" s="175" t="s">
        <v>612</v>
      </c>
      <c r="E95" s="170" t="s">
        <v>571</v>
      </c>
      <c r="F95" s="170">
        <v>49.5</v>
      </c>
      <c r="G95" s="171"/>
      <c r="H95" s="171">
        <v>15.85</v>
      </c>
      <c r="I95" s="171">
        <v>67</v>
      </c>
      <c r="J95" s="172" t="s">
        <v>613</v>
      </c>
      <c r="K95" s="171">
        <f t="shared" si="22"/>
        <v>-33.65</v>
      </c>
      <c r="L95" s="176">
        <f t="shared" si="23"/>
        <v>-0.67979797979797973</v>
      </c>
      <c r="M95" s="170" t="s">
        <v>553</v>
      </c>
      <c r="N95" s="177">
        <v>43627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56">
        <v>27</v>
      </c>
      <c r="B96" s="157">
        <v>42093</v>
      </c>
      <c r="C96" s="157"/>
      <c r="D96" s="158" t="s">
        <v>614</v>
      </c>
      <c r="E96" s="159" t="s">
        <v>571</v>
      </c>
      <c r="F96" s="160">
        <v>183.5</v>
      </c>
      <c r="G96" s="159"/>
      <c r="H96" s="159">
        <v>219</v>
      </c>
      <c r="I96" s="161">
        <v>218</v>
      </c>
      <c r="J96" s="162" t="s">
        <v>615</v>
      </c>
      <c r="K96" s="163">
        <f t="shared" si="22"/>
        <v>35.5</v>
      </c>
      <c r="L96" s="164">
        <f t="shared" si="23"/>
        <v>0.19346049046321526</v>
      </c>
      <c r="M96" s="159" t="s">
        <v>541</v>
      </c>
      <c r="N96" s="165">
        <v>42103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56">
        <v>28</v>
      </c>
      <c r="B97" s="157">
        <v>42114</v>
      </c>
      <c r="C97" s="157"/>
      <c r="D97" s="158" t="s">
        <v>616</v>
      </c>
      <c r="E97" s="159" t="s">
        <v>571</v>
      </c>
      <c r="F97" s="160">
        <f>(227+237)/2</f>
        <v>232</v>
      </c>
      <c r="G97" s="159"/>
      <c r="H97" s="159">
        <v>298</v>
      </c>
      <c r="I97" s="161">
        <v>298</v>
      </c>
      <c r="J97" s="162" t="s">
        <v>573</v>
      </c>
      <c r="K97" s="163">
        <f t="shared" si="22"/>
        <v>66</v>
      </c>
      <c r="L97" s="164">
        <f t="shared" si="23"/>
        <v>0.28448275862068967</v>
      </c>
      <c r="M97" s="159" t="s">
        <v>541</v>
      </c>
      <c r="N97" s="165">
        <v>42823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56">
        <v>29</v>
      </c>
      <c r="B98" s="157">
        <v>42128</v>
      </c>
      <c r="C98" s="157"/>
      <c r="D98" s="158" t="s">
        <v>617</v>
      </c>
      <c r="E98" s="159" t="s">
        <v>543</v>
      </c>
      <c r="F98" s="160">
        <v>385</v>
      </c>
      <c r="G98" s="159"/>
      <c r="H98" s="159">
        <f>212.5+331</f>
        <v>543.5</v>
      </c>
      <c r="I98" s="161">
        <v>510</v>
      </c>
      <c r="J98" s="162" t="s">
        <v>618</v>
      </c>
      <c r="K98" s="163">
        <f t="shared" si="22"/>
        <v>158.5</v>
      </c>
      <c r="L98" s="164">
        <f t="shared" si="23"/>
        <v>0.41168831168831171</v>
      </c>
      <c r="M98" s="159" t="s">
        <v>541</v>
      </c>
      <c r="N98" s="165">
        <v>42235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56">
        <v>30</v>
      </c>
      <c r="B99" s="157">
        <v>42128</v>
      </c>
      <c r="C99" s="157"/>
      <c r="D99" s="158" t="s">
        <v>619</v>
      </c>
      <c r="E99" s="159" t="s">
        <v>543</v>
      </c>
      <c r="F99" s="160">
        <v>115.5</v>
      </c>
      <c r="G99" s="159"/>
      <c r="H99" s="159">
        <v>146</v>
      </c>
      <c r="I99" s="161">
        <v>142</v>
      </c>
      <c r="J99" s="162" t="s">
        <v>620</v>
      </c>
      <c r="K99" s="163">
        <f t="shared" si="22"/>
        <v>30.5</v>
      </c>
      <c r="L99" s="164">
        <f t="shared" si="23"/>
        <v>0.26406926406926406</v>
      </c>
      <c r="M99" s="159" t="s">
        <v>541</v>
      </c>
      <c r="N99" s="165">
        <v>42202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56">
        <v>31</v>
      </c>
      <c r="B100" s="157">
        <v>42151</v>
      </c>
      <c r="C100" s="157"/>
      <c r="D100" s="158" t="s">
        <v>621</v>
      </c>
      <c r="E100" s="159" t="s">
        <v>543</v>
      </c>
      <c r="F100" s="160">
        <v>237.5</v>
      </c>
      <c r="G100" s="159"/>
      <c r="H100" s="159">
        <v>279.5</v>
      </c>
      <c r="I100" s="161">
        <v>278</v>
      </c>
      <c r="J100" s="162" t="s">
        <v>573</v>
      </c>
      <c r="K100" s="163">
        <f t="shared" si="22"/>
        <v>42</v>
      </c>
      <c r="L100" s="164">
        <f t="shared" si="23"/>
        <v>0.17684210526315788</v>
      </c>
      <c r="M100" s="159" t="s">
        <v>541</v>
      </c>
      <c r="N100" s="165">
        <v>42222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56">
        <v>32</v>
      </c>
      <c r="B101" s="157">
        <v>42174</v>
      </c>
      <c r="C101" s="157"/>
      <c r="D101" s="158" t="s">
        <v>592</v>
      </c>
      <c r="E101" s="159" t="s">
        <v>571</v>
      </c>
      <c r="F101" s="160">
        <v>340</v>
      </c>
      <c r="G101" s="159"/>
      <c r="H101" s="159">
        <v>448</v>
      </c>
      <c r="I101" s="161">
        <v>448</v>
      </c>
      <c r="J101" s="162" t="s">
        <v>573</v>
      </c>
      <c r="K101" s="163">
        <f t="shared" si="22"/>
        <v>108</v>
      </c>
      <c r="L101" s="164">
        <f t="shared" si="23"/>
        <v>0.31764705882352939</v>
      </c>
      <c r="M101" s="159" t="s">
        <v>541</v>
      </c>
      <c r="N101" s="165">
        <v>43018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56">
        <v>33</v>
      </c>
      <c r="B102" s="157">
        <v>42191</v>
      </c>
      <c r="C102" s="157"/>
      <c r="D102" s="158" t="s">
        <v>622</v>
      </c>
      <c r="E102" s="159" t="s">
        <v>571</v>
      </c>
      <c r="F102" s="160">
        <v>390</v>
      </c>
      <c r="G102" s="159"/>
      <c r="H102" s="159">
        <v>460</v>
      </c>
      <c r="I102" s="161">
        <v>460</v>
      </c>
      <c r="J102" s="162" t="s">
        <v>573</v>
      </c>
      <c r="K102" s="163">
        <f t="shared" si="22"/>
        <v>70</v>
      </c>
      <c r="L102" s="164">
        <f t="shared" si="23"/>
        <v>0.17948717948717949</v>
      </c>
      <c r="M102" s="159" t="s">
        <v>541</v>
      </c>
      <c r="N102" s="165">
        <v>42478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66">
        <v>34</v>
      </c>
      <c r="B103" s="167">
        <v>42195</v>
      </c>
      <c r="C103" s="167"/>
      <c r="D103" s="168" t="s">
        <v>623</v>
      </c>
      <c r="E103" s="169" t="s">
        <v>571</v>
      </c>
      <c r="F103" s="170">
        <v>122.5</v>
      </c>
      <c r="G103" s="170"/>
      <c r="H103" s="171">
        <v>61</v>
      </c>
      <c r="I103" s="171">
        <v>172</v>
      </c>
      <c r="J103" s="172" t="s">
        <v>624</v>
      </c>
      <c r="K103" s="173">
        <f t="shared" si="22"/>
        <v>-61.5</v>
      </c>
      <c r="L103" s="174">
        <f t="shared" si="23"/>
        <v>-0.50204081632653064</v>
      </c>
      <c r="M103" s="170" t="s">
        <v>553</v>
      </c>
      <c r="N103" s="167">
        <v>43333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56">
        <v>35</v>
      </c>
      <c r="B104" s="157">
        <v>42219</v>
      </c>
      <c r="C104" s="157"/>
      <c r="D104" s="158" t="s">
        <v>625</v>
      </c>
      <c r="E104" s="159" t="s">
        <v>571</v>
      </c>
      <c r="F104" s="160">
        <v>297.5</v>
      </c>
      <c r="G104" s="159"/>
      <c r="H104" s="159">
        <v>350</v>
      </c>
      <c r="I104" s="161">
        <v>360</v>
      </c>
      <c r="J104" s="162" t="s">
        <v>626</v>
      </c>
      <c r="K104" s="163">
        <f t="shared" si="22"/>
        <v>52.5</v>
      </c>
      <c r="L104" s="164">
        <f t="shared" si="23"/>
        <v>0.17647058823529413</v>
      </c>
      <c r="M104" s="159" t="s">
        <v>541</v>
      </c>
      <c r="N104" s="165">
        <v>42232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56">
        <v>36</v>
      </c>
      <c r="B105" s="157">
        <v>42219</v>
      </c>
      <c r="C105" s="157"/>
      <c r="D105" s="158" t="s">
        <v>627</v>
      </c>
      <c r="E105" s="159" t="s">
        <v>571</v>
      </c>
      <c r="F105" s="160">
        <v>115.5</v>
      </c>
      <c r="G105" s="159"/>
      <c r="H105" s="159">
        <v>149</v>
      </c>
      <c r="I105" s="161">
        <v>140</v>
      </c>
      <c r="J105" s="162" t="s">
        <v>628</v>
      </c>
      <c r="K105" s="163">
        <f t="shared" si="22"/>
        <v>33.5</v>
      </c>
      <c r="L105" s="164">
        <f t="shared" si="23"/>
        <v>0.29004329004329005</v>
      </c>
      <c r="M105" s="159" t="s">
        <v>541</v>
      </c>
      <c r="N105" s="165">
        <v>42740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56">
        <v>37</v>
      </c>
      <c r="B106" s="157">
        <v>42251</v>
      </c>
      <c r="C106" s="157"/>
      <c r="D106" s="158" t="s">
        <v>621</v>
      </c>
      <c r="E106" s="159" t="s">
        <v>571</v>
      </c>
      <c r="F106" s="160">
        <v>226</v>
      </c>
      <c r="G106" s="159"/>
      <c r="H106" s="159">
        <v>292</v>
      </c>
      <c r="I106" s="161">
        <v>292</v>
      </c>
      <c r="J106" s="162" t="s">
        <v>629</v>
      </c>
      <c r="K106" s="163">
        <f t="shared" si="22"/>
        <v>66</v>
      </c>
      <c r="L106" s="164">
        <f t="shared" si="23"/>
        <v>0.29203539823008851</v>
      </c>
      <c r="M106" s="159" t="s">
        <v>541</v>
      </c>
      <c r="N106" s="165">
        <v>42286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56">
        <v>38</v>
      </c>
      <c r="B107" s="157">
        <v>42254</v>
      </c>
      <c r="C107" s="157"/>
      <c r="D107" s="158" t="s">
        <v>616</v>
      </c>
      <c r="E107" s="159" t="s">
        <v>571</v>
      </c>
      <c r="F107" s="160">
        <v>232.5</v>
      </c>
      <c r="G107" s="159"/>
      <c r="H107" s="159">
        <v>312.5</v>
      </c>
      <c r="I107" s="161">
        <v>310</v>
      </c>
      <c r="J107" s="162" t="s">
        <v>573</v>
      </c>
      <c r="K107" s="163">
        <f t="shared" si="22"/>
        <v>80</v>
      </c>
      <c r="L107" s="164">
        <f t="shared" si="23"/>
        <v>0.34408602150537637</v>
      </c>
      <c r="M107" s="159" t="s">
        <v>541</v>
      </c>
      <c r="N107" s="165">
        <v>42823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56">
        <v>39</v>
      </c>
      <c r="B108" s="157">
        <v>42268</v>
      </c>
      <c r="C108" s="157"/>
      <c r="D108" s="158" t="s">
        <v>630</v>
      </c>
      <c r="E108" s="159" t="s">
        <v>571</v>
      </c>
      <c r="F108" s="160">
        <v>196.5</v>
      </c>
      <c r="G108" s="159"/>
      <c r="H108" s="159">
        <v>238</v>
      </c>
      <c r="I108" s="161">
        <v>238</v>
      </c>
      <c r="J108" s="162" t="s">
        <v>629</v>
      </c>
      <c r="K108" s="163">
        <f t="shared" si="22"/>
        <v>41.5</v>
      </c>
      <c r="L108" s="164">
        <f t="shared" si="23"/>
        <v>0.21119592875318066</v>
      </c>
      <c r="M108" s="159" t="s">
        <v>541</v>
      </c>
      <c r="N108" s="165">
        <v>42291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56">
        <v>40</v>
      </c>
      <c r="B109" s="157">
        <v>42271</v>
      </c>
      <c r="C109" s="157"/>
      <c r="D109" s="158" t="s">
        <v>570</v>
      </c>
      <c r="E109" s="159" t="s">
        <v>571</v>
      </c>
      <c r="F109" s="160">
        <v>65</v>
      </c>
      <c r="G109" s="159"/>
      <c r="H109" s="159">
        <v>82</v>
      </c>
      <c r="I109" s="161">
        <v>82</v>
      </c>
      <c r="J109" s="162" t="s">
        <v>629</v>
      </c>
      <c r="K109" s="163">
        <f t="shared" si="22"/>
        <v>17</v>
      </c>
      <c r="L109" s="164">
        <f t="shared" si="23"/>
        <v>0.26153846153846155</v>
      </c>
      <c r="M109" s="159" t="s">
        <v>541</v>
      </c>
      <c r="N109" s="165">
        <v>42578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56">
        <v>41</v>
      </c>
      <c r="B110" s="157">
        <v>42291</v>
      </c>
      <c r="C110" s="157"/>
      <c r="D110" s="158" t="s">
        <v>631</v>
      </c>
      <c r="E110" s="159" t="s">
        <v>571</v>
      </c>
      <c r="F110" s="160">
        <v>144</v>
      </c>
      <c r="G110" s="159"/>
      <c r="H110" s="159">
        <v>182.5</v>
      </c>
      <c r="I110" s="161">
        <v>181</v>
      </c>
      <c r="J110" s="162" t="s">
        <v>629</v>
      </c>
      <c r="K110" s="163">
        <f t="shared" si="22"/>
        <v>38.5</v>
      </c>
      <c r="L110" s="164">
        <f t="shared" si="23"/>
        <v>0.2673611111111111</v>
      </c>
      <c r="M110" s="159" t="s">
        <v>541</v>
      </c>
      <c r="N110" s="165">
        <v>42817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56">
        <v>42</v>
      </c>
      <c r="B111" s="157">
        <v>42291</v>
      </c>
      <c r="C111" s="157"/>
      <c r="D111" s="158" t="s">
        <v>632</v>
      </c>
      <c r="E111" s="159" t="s">
        <v>571</v>
      </c>
      <c r="F111" s="160">
        <v>264</v>
      </c>
      <c r="G111" s="159"/>
      <c r="H111" s="159">
        <v>311</v>
      </c>
      <c r="I111" s="161">
        <v>311</v>
      </c>
      <c r="J111" s="162" t="s">
        <v>629</v>
      </c>
      <c r="K111" s="163">
        <f t="shared" si="22"/>
        <v>47</v>
      </c>
      <c r="L111" s="164">
        <f t="shared" si="23"/>
        <v>0.17803030303030304</v>
      </c>
      <c r="M111" s="159" t="s">
        <v>541</v>
      </c>
      <c r="N111" s="165">
        <v>42604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56">
        <v>43</v>
      </c>
      <c r="B112" s="157">
        <v>42318</v>
      </c>
      <c r="C112" s="157"/>
      <c r="D112" s="158" t="s">
        <v>633</v>
      </c>
      <c r="E112" s="159" t="s">
        <v>543</v>
      </c>
      <c r="F112" s="160">
        <v>549.5</v>
      </c>
      <c r="G112" s="159"/>
      <c r="H112" s="159">
        <v>630</v>
      </c>
      <c r="I112" s="161">
        <v>630</v>
      </c>
      <c r="J112" s="162" t="s">
        <v>629</v>
      </c>
      <c r="K112" s="163">
        <f t="shared" si="22"/>
        <v>80.5</v>
      </c>
      <c r="L112" s="164">
        <f t="shared" si="23"/>
        <v>0.1464968152866242</v>
      </c>
      <c r="M112" s="159" t="s">
        <v>541</v>
      </c>
      <c r="N112" s="165">
        <v>42419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56">
        <v>44</v>
      </c>
      <c r="B113" s="157">
        <v>42342</v>
      </c>
      <c r="C113" s="157"/>
      <c r="D113" s="158" t="s">
        <v>634</v>
      </c>
      <c r="E113" s="159" t="s">
        <v>571</v>
      </c>
      <c r="F113" s="160">
        <v>1027.5</v>
      </c>
      <c r="G113" s="159"/>
      <c r="H113" s="159">
        <v>1315</v>
      </c>
      <c r="I113" s="161">
        <v>1250</v>
      </c>
      <c r="J113" s="162" t="s">
        <v>629</v>
      </c>
      <c r="K113" s="163">
        <f t="shared" si="22"/>
        <v>287.5</v>
      </c>
      <c r="L113" s="164">
        <f t="shared" si="23"/>
        <v>0.27980535279805352</v>
      </c>
      <c r="M113" s="159" t="s">
        <v>541</v>
      </c>
      <c r="N113" s="165">
        <v>43244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56">
        <v>45</v>
      </c>
      <c r="B114" s="157">
        <v>42367</v>
      </c>
      <c r="C114" s="157"/>
      <c r="D114" s="158" t="s">
        <v>635</v>
      </c>
      <c r="E114" s="159" t="s">
        <v>571</v>
      </c>
      <c r="F114" s="160">
        <v>465</v>
      </c>
      <c r="G114" s="159"/>
      <c r="H114" s="159">
        <v>540</v>
      </c>
      <c r="I114" s="161">
        <v>540</v>
      </c>
      <c r="J114" s="162" t="s">
        <v>629</v>
      </c>
      <c r="K114" s="163">
        <f t="shared" si="22"/>
        <v>75</v>
      </c>
      <c r="L114" s="164">
        <f t="shared" si="23"/>
        <v>0.16129032258064516</v>
      </c>
      <c r="M114" s="159" t="s">
        <v>541</v>
      </c>
      <c r="N114" s="165">
        <v>42530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6">
        <v>46</v>
      </c>
      <c r="B115" s="157">
        <v>42380</v>
      </c>
      <c r="C115" s="157"/>
      <c r="D115" s="158" t="s">
        <v>368</v>
      </c>
      <c r="E115" s="159" t="s">
        <v>543</v>
      </c>
      <c r="F115" s="160">
        <v>81</v>
      </c>
      <c r="G115" s="159"/>
      <c r="H115" s="159">
        <v>110</v>
      </c>
      <c r="I115" s="161">
        <v>110</v>
      </c>
      <c r="J115" s="162" t="s">
        <v>629</v>
      </c>
      <c r="K115" s="163">
        <f t="shared" si="22"/>
        <v>29</v>
      </c>
      <c r="L115" s="164">
        <f t="shared" si="23"/>
        <v>0.35802469135802467</v>
      </c>
      <c r="M115" s="159" t="s">
        <v>541</v>
      </c>
      <c r="N115" s="165">
        <v>42745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56">
        <v>47</v>
      </c>
      <c r="B116" s="157">
        <v>42382</v>
      </c>
      <c r="C116" s="157"/>
      <c r="D116" s="158" t="s">
        <v>636</v>
      </c>
      <c r="E116" s="159" t="s">
        <v>543</v>
      </c>
      <c r="F116" s="160">
        <v>417.5</v>
      </c>
      <c r="G116" s="159"/>
      <c r="H116" s="159">
        <v>547</v>
      </c>
      <c r="I116" s="161">
        <v>535</v>
      </c>
      <c r="J116" s="162" t="s">
        <v>629</v>
      </c>
      <c r="K116" s="163">
        <f t="shared" si="22"/>
        <v>129.5</v>
      </c>
      <c r="L116" s="164">
        <f t="shared" si="23"/>
        <v>0.31017964071856285</v>
      </c>
      <c r="M116" s="159" t="s">
        <v>541</v>
      </c>
      <c r="N116" s="165">
        <v>42578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6">
        <v>48</v>
      </c>
      <c r="B117" s="157">
        <v>42408</v>
      </c>
      <c r="C117" s="157"/>
      <c r="D117" s="158" t="s">
        <v>637</v>
      </c>
      <c r="E117" s="159" t="s">
        <v>571</v>
      </c>
      <c r="F117" s="160">
        <v>650</v>
      </c>
      <c r="G117" s="159"/>
      <c r="H117" s="159">
        <v>800</v>
      </c>
      <c r="I117" s="161">
        <v>800</v>
      </c>
      <c r="J117" s="162" t="s">
        <v>629</v>
      </c>
      <c r="K117" s="163">
        <f t="shared" si="22"/>
        <v>150</v>
      </c>
      <c r="L117" s="164">
        <f t="shared" si="23"/>
        <v>0.23076923076923078</v>
      </c>
      <c r="M117" s="159" t="s">
        <v>541</v>
      </c>
      <c r="N117" s="165">
        <v>43154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56">
        <v>49</v>
      </c>
      <c r="B118" s="157">
        <v>42433</v>
      </c>
      <c r="C118" s="157"/>
      <c r="D118" s="158" t="s">
        <v>209</v>
      </c>
      <c r="E118" s="159" t="s">
        <v>571</v>
      </c>
      <c r="F118" s="160">
        <v>437.5</v>
      </c>
      <c r="G118" s="159"/>
      <c r="H118" s="159">
        <v>504.5</v>
      </c>
      <c r="I118" s="161">
        <v>522</v>
      </c>
      <c r="J118" s="162" t="s">
        <v>638</v>
      </c>
      <c r="K118" s="163">
        <f t="shared" si="22"/>
        <v>67</v>
      </c>
      <c r="L118" s="164">
        <f t="shared" si="23"/>
        <v>0.15314285714285714</v>
      </c>
      <c r="M118" s="159" t="s">
        <v>541</v>
      </c>
      <c r="N118" s="165">
        <v>42480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56">
        <v>50</v>
      </c>
      <c r="B119" s="157">
        <v>42438</v>
      </c>
      <c r="C119" s="157"/>
      <c r="D119" s="158" t="s">
        <v>639</v>
      </c>
      <c r="E119" s="159" t="s">
        <v>571</v>
      </c>
      <c r="F119" s="160">
        <v>189.5</v>
      </c>
      <c r="G119" s="159"/>
      <c r="H119" s="159">
        <v>218</v>
      </c>
      <c r="I119" s="161">
        <v>218</v>
      </c>
      <c r="J119" s="162" t="s">
        <v>629</v>
      </c>
      <c r="K119" s="163">
        <f t="shared" si="22"/>
        <v>28.5</v>
      </c>
      <c r="L119" s="164">
        <f t="shared" si="23"/>
        <v>0.15039577836411611</v>
      </c>
      <c r="M119" s="159" t="s">
        <v>541</v>
      </c>
      <c r="N119" s="165">
        <v>43034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66">
        <v>51</v>
      </c>
      <c r="B120" s="167">
        <v>42471</v>
      </c>
      <c r="C120" s="167"/>
      <c r="D120" s="175" t="s">
        <v>640</v>
      </c>
      <c r="E120" s="170" t="s">
        <v>571</v>
      </c>
      <c r="F120" s="170">
        <v>36.5</v>
      </c>
      <c r="G120" s="171"/>
      <c r="H120" s="171">
        <v>15.85</v>
      </c>
      <c r="I120" s="171">
        <v>60</v>
      </c>
      <c r="J120" s="172" t="s">
        <v>641</v>
      </c>
      <c r="K120" s="173">
        <f t="shared" si="22"/>
        <v>-20.65</v>
      </c>
      <c r="L120" s="174">
        <f t="shared" si="23"/>
        <v>-0.5657534246575342</v>
      </c>
      <c r="M120" s="170" t="s">
        <v>553</v>
      </c>
      <c r="N120" s="178">
        <v>43627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56">
        <v>52</v>
      </c>
      <c r="B121" s="157">
        <v>42472</v>
      </c>
      <c r="C121" s="157"/>
      <c r="D121" s="158" t="s">
        <v>642</v>
      </c>
      <c r="E121" s="159" t="s">
        <v>571</v>
      </c>
      <c r="F121" s="160">
        <v>93</v>
      </c>
      <c r="G121" s="159"/>
      <c r="H121" s="159">
        <v>149</v>
      </c>
      <c r="I121" s="161">
        <v>140</v>
      </c>
      <c r="J121" s="162" t="s">
        <v>643</v>
      </c>
      <c r="K121" s="163">
        <f t="shared" si="22"/>
        <v>56</v>
      </c>
      <c r="L121" s="164">
        <f t="shared" si="23"/>
        <v>0.60215053763440862</v>
      </c>
      <c r="M121" s="159" t="s">
        <v>541</v>
      </c>
      <c r="N121" s="165">
        <v>42740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56">
        <v>53</v>
      </c>
      <c r="B122" s="157">
        <v>42472</v>
      </c>
      <c r="C122" s="157"/>
      <c r="D122" s="158" t="s">
        <v>644</v>
      </c>
      <c r="E122" s="159" t="s">
        <v>571</v>
      </c>
      <c r="F122" s="160">
        <v>130</v>
      </c>
      <c r="G122" s="159"/>
      <c r="H122" s="159">
        <v>150</v>
      </c>
      <c r="I122" s="161" t="s">
        <v>645</v>
      </c>
      <c r="J122" s="162" t="s">
        <v>629</v>
      </c>
      <c r="K122" s="163">
        <f t="shared" si="22"/>
        <v>20</v>
      </c>
      <c r="L122" s="164">
        <f t="shared" si="23"/>
        <v>0.15384615384615385</v>
      </c>
      <c r="M122" s="159" t="s">
        <v>541</v>
      </c>
      <c r="N122" s="165">
        <v>42564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56">
        <v>54</v>
      </c>
      <c r="B123" s="157">
        <v>42473</v>
      </c>
      <c r="C123" s="157"/>
      <c r="D123" s="158" t="s">
        <v>646</v>
      </c>
      <c r="E123" s="159" t="s">
        <v>571</v>
      </c>
      <c r="F123" s="160">
        <v>196</v>
      </c>
      <c r="G123" s="159"/>
      <c r="H123" s="159">
        <v>299</v>
      </c>
      <c r="I123" s="161">
        <v>299</v>
      </c>
      <c r="J123" s="162" t="s">
        <v>629</v>
      </c>
      <c r="K123" s="163">
        <v>103</v>
      </c>
      <c r="L123" s="164">
        <v>0.52551020408163296</v>
      </c>
      <c r="M123" s="159" t="s">
        <v>541</v>
      </c>
      <c r="N123" s="165">
        <v>42620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56">
        <v>55</v>
      </c>
      <c r="B124" s="157">
        <v>42473</v>
      </c>
      <c r="C124" s="157"/>
      <c r="D124" s="158" t="s">
        <v>647</v>
      </c>
      <c r="E124" s="159" t="s">
        <v>571</v>
      </c>
      <c r="F124" s="160">
        <v>88</v>
      </c>
      <c r="G124" s="159"/>
      <c r="H124" s="159">
        <v>103</v>
      </c>
      <c r="I124" s="161">
        <v>103</v>
      </c>
      <c r="J124" s="162" t="s">
        <v>629</v>
      </c>
      <c r="K124" s="163">
        <v>15</v>
      </c>
      <c r="L124" s="164">
        <v>0.170454545454545</v>
      </c>
      <c r="M124" s="159" t="s">
        <v>541</v>
      </c>
      <c r="N124" s="165">
        <v>42530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6">
        <v>56</v>
      </c>
      <c r="B125" s="157">
        <v>42492</v>
      </c>
      <c r="C125" s="157"/>
      <c r="D125" s="158" t="s">
        <v>648</v>
      </c>
      <c r="E125" s="159" t="s">
        <v>571</v>
      </c>
      <c r="F125" s="160">
        <v>127.5</v>
      </c>
      <c r="G125" s="159"/>
      <c r="H125" s="159">
        <v>148</v>
      </c>
      <c r="I125" s="161" t="s">
        <v>649</v>
      </c>
      <c r="J125" s="162" t="s">
        <v>629</v>
      </c>
      <c r="K125" s="163">
        <f>H125-F125</f>
        <v>20.5</v>
      </c>
      <c r="L125" s="164">
        <f>K125/F125</f>
        <v>0.16078431372549021</v>
      </c>
      <c r="M125" s="159" t="s">
        <v>541</v>
      </c>
      <c r="N125" s="165">
        <v>42564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56">
        <v>57</v>
      </c>
      <c r="B126" s="157">
        <v>42493</v>
      </c>
      <c r="C126" s="157"/>
      <c r="D126" s="158" t="s">
        <v>650</v>
      </c>
      <c r="E126" s="159" t="s">
        <v>571</v>
      </c>
      <c r="F126" s="160">
        <v>675</v>
      </c>
      <c r="G126" s="159"/>
      <c r="H126" s="159">
        <v>815</v>
      </c>
      <c r="I126" s="161" t="s">
        <v>651</v>
      </c>
      <c r="J126" s="162" t="s">
        <v>629</v>
      </c>
      <c r="K126" s="163">
        <f>H126-F126</f>
        <v>140</v>
      </c>
      <c r="L126" s="164">
        <f>K126/F126</f>
        <v>0.2074074074074074</v>
      </c>
      <c r="M126" s="159" t="s">
        <v>541</v>
      </c>
      <c r="N126" s="165">
        <v>43154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66">
        <v>58</v>
      </c>
      <c r="B127" s="167">
        <v>42522</v>
      </c>
      <c r="C127" s="167"/>
      <c r="D127" s="168" t="s">
        <v>652</v>
      </c>
      <c r="E127" s="169" t="s">
        <v>571</v>
      </c>
      <c r="F127" s="170">
        <v>500</v>
      </c>
      <c r="G127" s="170"/>
      <c r="H127" s="171">
        <v>232.5</v>
      </c>
      <c r="I127" s="171" t="s">
        <v>653</v>
      </c>
      <c r="J127" s="172" t="s">
        <v>654</v>
      </c>
      <c r="K127" s="173">
        <f>H127-F127</f>
        <v>-267.5</v>
      </c>
      <c r="L127" s="174">
        <f>K127/F127</f>
        <v>-0.53500000000000003</v>
      </c>
      <c r="M127" s="170" t="s">
        <v>553</v>
      </c>
      <c r="N127" s="167">
        <v>43735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56">
        <v>59</v>
      </c>
      <c r="B128" s="157">
        <v>42527</v>
      </c>
      <c r="C128" s="157"/>
      <c r="D128" s="158" t="s">
        <v>499</v>
      </c>
      <c r="E128" s="159" t="s">
        <v>571</v>
      </c>
      <c r="F128" s="160">
        <v>110</v>
      </c>
      <c r="G128" s="159"/>
      <c r="H128" s="159">
        <v>126.5</v>
      </c>
      <c r="I128" s="161">
        <v>125</v>
      </c>
      <c r="J128" s="162" t="s">
        <v>580</v>
      </c>
      <c r="K128" s="163">
        <f>H128-F128</f>
        <v>16.5</v>
      </c>
      <c r="L128" s="164">
        <f>K128/F128</f>
        <v>0.15</v>
      </c>
      <c r="M128" s="159" t="s">
        <v>541</v>
      </c>
      <c r="N128" s="165">
        <v>42552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56">
        <v>60</v>
      </c>
      <c r="B129" s="157">
        <v>42538</v>
      </c>
      <c r="C129" s="157"/>
      <c r="D129" s="158" t="s">
        <v>655</v>
      </c>
      <c r="E129" s="159" t="s">
        <v>571</v>
      </c>
      <c r="F129" s="160">
        <v>44</v>
      </c>
      <c r="G129" s="159"/>
      <c r="H129" s="159">
        <v>69.5</v>
      </c>
      <c r="I129" s="161">
        <v>69.5</v>
      </c>
      <c r="J129" s="162" t="s">
        <v>656</v>
      </c>
      <c r="K129" s="163">
        <f>H129-F129</f>
        <v>25.5</v>
      </c>
      <c r="L129" s="164">
        <f>K129/F129</f>
        <v>0.57954545454545459</v>
      </c>
      <c r="M129" s="159" t="s">
        <v>541</v>
      </c>
      <c r="N129" s="165">
        <v>42977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56">
        <v>61</v>
      </c>
      <c r="B130" s="157">
        <v>42549</v>
      </c>
      <c r="C130" s="157"/>
      <c r="D130" s="158" t="s">
        <v>657</v>
      </c>
      <c r="E130" s="159" t="s">
        <v>571</v>
      </c>
      <c r="F130" s="160">
        <v>262.5</v>
      </c>
      <c r="G130" s="159"/>
      <c r="H130" s="159">
        <v>340</v>
      </c>
      <c r="I130" s="161">
        <v>333</v>
      </c>
      <c r="J130" s="162" t="s">
        <v>658</v>
      </c>
      <c r="K130" s="163">
        <v>77.5</v>
      </c>
      <c r="L130" s="164">
        <v>0.29523809523809502</v>
      </c>
      <c r="M130" s="159" t="s">
        <v>541</v>
      </c>
      <c r="N130" s="165">
        <v>43017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56">
        <v>62</v>
      </c>
      <c r="B131" s="157">
        <v>42549</v>
      </c>
      <c r="C131" s="157"/>
      <c r="D131" s="158" t="s">
        <v>659</v>
      </c>
      <c r="E131" s="159" t="s">
        <v>571</v>
      </c>
      <c r="F131" s="160">
        <v>840</v>
      </c>
      <c r="G131" s="159"/>
      <c r="H131" s="159">
        <v>1230</v>
      </c>
      <c r="I131" s="161">
        <v>1230</v>
      </c>
      <c r="J131" s="162" t="s">
        <v>629</v>
      </c>
      <c r="K131" s="163">
        <v>390</v>
      </c>
      <c r="L131" s="164">
        <v>0.46428571428571402</v>
      </c>
      <c r="M131" s="159" t="s">
        <v>541</v>
      </c>
      <c r="N131" s="165">
        <v>42649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79">
        <v>63</v>
      </c>
      <c r="B132" s="180">
        <v>42556</v>
      </c>
      <c r="C132" s="180"/>
      <c r="D132" s="181" t="s">
        <v>660</v>
      </c>
      <c r="E132" s="182" t="s">
        <v>571</v>
      </c>
      <c r="F132" s="182">
        <v>395</v>
      </c>
      <c r="G132" s="183"/>
      <c r="H132" s="183">
        <f>(468.5+342.5)/2</f>
        <v>405.5</v>
      </c>
      <c r="I132" s="183">
        <v>510</v>
      </c>
      <c r="J132" s="184" t="s">
        <v>661</v>
      </c>
      <c r="K132" s="185">
        <f t="shared" ref="K132:K138" si="24">H132-F132</f>
        <v>10.5</v>
      </c>
      <c r="L132" s="186">
        <f t="shared" ref="L132:L138" si="25">K132/F132</f>
        <v>2.6582278481012658E-2</v>
      </c>
      <c r="M132" s="182" t="s">
        <v>662</v>
      </c>
      <c r="N132" s="180">
        <v>43606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66">
        <v>64</v>
      </c>
      <c r="B133" s="167">
        <v>42584</v>
      </c>
      <c r="C133" s="167"/>
      <c r="D133" s="168" t="s">
        <v>663</v>
      </c>
      <c r="E133" s="169" t="s">
        <v>543</v>
      </c>
      <c r="F133" s="170">
        <f>169.5-12.8</f>
        <v>156.69999999999999</v>
      </c>
      <c r="G133" s="170"/>
      <c r="H133" s="171">
        <v>77</v>
      </c>
      <c r="I133" s="171" t="s">
        <v>664</v>
      </c>
      <c r="J133" s="172" t="s">
        <v>665</v>
      </c>
      <c r="K133" s="173">
        <f t="shared" si="24"/>
        <v>-79.699999999999989</v>
      </c>
      <c r="L133" s="174">
        <f t="shared" si="25"/>
        <v>-0.50861518825781749</v>
      </c>
      <c r="M133" s="170" t="s">
        <v>553</v>
      </c>
      <c r="N133" s="167">
        <v>43522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66">
        <v>65</v>
      </c>
      <c r="B134" s="167">
        <v>42586</v>
      </c>
      <c r="C134" s="167"/>
      <c r="D134" s="168" t="s">
        <v>666</v>
      </c>
      <c r="E134" s="169" t="s">
        <v>571</v>
      </c>
      <c r="F134" s="170">
        <v>400</v>
      </c>
      <c r="G134" s="170"/>
      <c r="H134" s="171">
        <v>305</v>
      </c>
      <c r="I134" s="171">
        <v>475</v>
      </c>
      <c r="J134" s="172" t="s">
        <v>667</v>
      </c>
      <c r="K134" s="173">
        <f t="shared" si="24"/>
        <v>-95</v>
      </c>
      <c r="L134" s="174">
        <f t="shared" si="25"/>
        <v>-0.23749999999999999</v>
      </c>
      <c r="M134" s="170" t="s">
        <v>553</v>
      </c>
      <c r="N134" s="167">
        <v>43606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56">
        <v>66</v>
      </c>
      <c r="B135" s="157">
        <v>42593</v>
      </c>
      <c r="C135" s="157"/>
      <c r="D135" s="158" t="s">
        <v>668</v>
      </c>
      <c r="E135" s="159" t="s">
        <v>571</v>
      </c>
      <c r="F135" s="160">
        <v>86.5</v>
      </c>
      <c r="G135" s="159"/>
      <c r="H135" s="159">
        <v>130</v>
      </c>
      <c r="I135" s="161">
        <v>130</v>
      </c>
      <c r="J135" s="162" t="s">
        <v>669</v>
      </c>
      <c r="K135" s="163">
        <f t="shared" si="24"/>
        <v>43.5</v>
      </c>
      <c r="L135" s="164">
        <f t="shared" si="25"/>
        <v>0.50289017341040465</v>
      </c>
      <c r="M135" s="159" t="s">
        <v>541</v>
      </c>
      <c r="N135" s="165">
        <v>43091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66">
        <v>67</v>
      </c>
      <c r="B136" s="167">
        <v>42600</v>
      </c>
      <c r="C136" s="167"/>
      <c r="D136" s="168" t="s">
        <v>109</v>
      </c>
      <c r="E136" s="169" t="s">
        <v>571</v>
      </c>
      <c r="F136" s="170">
        <v>133.5</v>
      </c>
      <c r="G136" s="170"/>
      <c r="H136" s="171">
        <v>126.5</v>
      </c>
      <c r="I136" s="171">
        <v>178</v>
      </c>
      <c r="J136" s="172" t="s">
        <v>670</v>
      </c>
      <c r="K136" s="173">
        <f t="shared" si="24"/>
        <v>-7</v>
      </c>
      <c r="L136" s="174">
        <f t="shared" si="25"/>
        <v>-5.2434456928838954E-2</v>
      </c>
      <c r="M136" s="170" t="s">
        <v>553</v>
      </c>
      <c r="N136" s="167">
        <v>42615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56">
        <v>68</v>
      </c>
      <c r="B137" s="157">
        <v>42613</v>
      </c>
      <c r="C137" s="157"/>
      <c r="D137" s="158" t="s">
        <v>671</v>
      </c>
      <c r="E137" s="159" t="s">
        <v>571</v>
      </c>
      <c r="F137" s="160">
        <v>560</v>
      </c>
      <c r="G137" s="159"/>
      <c r="H137" s="159">
        <v>725</v>
      </c>
      <c r="I137" s="161">
        <v>725</v>
      </c>
      <c r="J137" s="162" t="s">
        <v>573</v>
      </c>
      <c r="K137" s="163">
        <f t="shared" si="24"/>
        <v>165</v>
      </c>
      <c r="L137" s="164">
        <f t="shared" si="25"/>
        <v>0.29464285714285715</v>
      </c>
      <c r="M137" s="159" t="s">
        <v>541</v>
      </c>
      <c r="N137" s="165">
        <v>42456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56">
        <v>69</v>
      </c>
      <c r="B138" s="157">
        <v>42614</v>
      </c>
      <c r="C138" s="157"/>
      <c r="D138" s="158" t="s">
        <v>672</v>
      </c>
      <c r="E138" s="159" t="s">
        <v>571</v>
      </c>
      <c r="F138" s="160">
        <v>160.5</v>
      </c>
      <c r="G138" s="159"/>
      <c r="H138" s="159">
        <v>210</v>
      </c>
      <c r="I138" s="161">
        <v>210</v>
      </c>
      <c r="J138" s="162" t="s">
        <v>573</v>
      </c>
      <c r="K138" s="163">
        <f t="shared" si="24"/>
        <v>49.5</v>
      </c>
      <c r="L138" s="164">
        <f t="shared" si="25"/>
        <v>0.30841121495327101</v>
      </c>
      <c r="M138" s="159" t="s">
        <v>541</v>
      </c>
      <c r="N138" s="165">
        <v>42871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56">
        <v>70</v>
      </c>
      <c r="B139" s="157">
        <v>42646</v>
      </c>
      <c r="C139" s="157"/>
      <c r="D139" s="158" t="s">
        <v>381</v>
      </c>
      <c r="E139" s="159" t="s">
        <v>571</v>
      </c>
      <c r="F139" s="160">
        <v>430</v>
      </c>
      <c r="G139" s="159"/>
      <c r="H139" s="159">
        <v>596</v>
      </c>
      <c r="I139" s="161">
        <v>575</v>
      </c>
      <c r="J139" s="162" t="s">
        <v>673</v>
      </c>
      <c r="K139" s="163">
        <v>166</v>
      </c>
      <c r="L139" s="164">
        <v>0.38604651162790699</v>
      </c>
      <c r="M139" s="159" t="s">
        <v>541</v>
      </c>
      <c r="N139" s="165">
        <v>42769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56">
        <v>71</v>
      </c>
      <c r="B140" s="157">
        <v>42657</v>
      </c>
      <c r="C140" s="157"/>
      <c r="D140" s="158" t="s">
        <v>674</v>
      </c>
      <c r="E140" s="159" t="s">
        <v>571</v>
      </c>
      <c r="F140" s="160">
        <v>280</v>
      </c>
      <c r="G140" s="159"/>
      <c r="H140" s="159">
        <v>345</v>
      </c>
      <c r="I140" s="161">
        <v>345</v>
      </c>
      <c r="J140" s="162" t="s">
        <v>573</v>
      </c>
      <c r="K140" s="163">
        <f t="shared" ref="K140:K145" si="26">H140-F140</f>
        <v>65</v>
      </c>
      <c r="L140" s="164">
        <f>K140/F140</f>
        <v>0.23214285714285715</v>
      </c>
      <c r="M140" s="159" t="s">
        <v>541</v>
      </c>
      <c r="N140" s="165">
        <v>42814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56">
        <v>72</v>
      </c>
      <c r="B141" s="157">
        <v>42657</v>
      </c>
      <c r="C141" s="157"/>
      <c r="D141" s="158" t="s">
        <v>675</v>
      </c>
      <c r="E141" s="159" t="s">
        <v>571</v>
      </c>
      <c r="F141" s="160">
        <v>245</v>
      </c>
      <c r="G141" s="159"/>
      <c r="H141" s="159">
        <v>325.5</v>
      </c>
      <c r="I141" s="161">
        <v>330</v>
      </c>
      <c r="J141" s="162" t="s">
        <v>676</v>
      </c>
      <c r="K141" s="163">
        <f t="shared" si="26"/>
        <v>80.5</v>
      </c>
      <c r="L141" s="164">
        <f>K141/F141</f>
        <v>0.32857142857142857</v>
      </c>
      <c r="M141" s="159" t="s">
        <v>541</v>
      </c>
      <c r="N141" s="165">
        <v>42769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6">
        <v>73</v>
      </c>
      <c r="B142" s="157">
        <v>42660</v>
      </c>
      <c r="C142" s="157"/>
      <c r="D142" s="158" t="s">
        <v>337</v>
      </c>
      <c r="E142" s="159" t="s">
        <v>571</v>
      </c>
      <c r="F142" s="160">
        <v>125</v>
      </c>
      <c r="G142" s="159"/>
      <c r="H142" s="159">
        <v>160</v>
      </c>
      <c r="I142" s="161">
        <v>160</v>
      </c>
      <c r="J142" s="162" t="s">
        <v>629</v>
      </c>
      <c r="K142" s="163">
        <f t="shared" si="26"/>
        <v>35</v>
      </c>
      <c r="L142" s="164">
        <v>0.28000000000000003</v>
      </c>
      <c r="M142" s="159" t="s">
        <v>541</v>
      </c>
      <c r="N142" s="165">
        <v>42803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56">
        <v>74</v>
      </c>
      <c r="B143" s="157">
        <v>42660</v>
      </c>
      <c r="C143" s="157"/>
      <c r="D143" s="158" t="s">
        <v>438</v>
      </c>
      <c r="E143" s="159" t="s">
        <v>571</v>
      </c>
      <c r="F143" s="160">
        <v>114</v>
      </c>
      <c r="G143" s="159"/>
      <c r="H143" s="159">
        <v>145</v>
      </c>
      <c r="I143" s="161">
        <v>145</v>
      </c>
      <c r="J143" s="162" t="s">
        <v>629</v>
      </c>
      <c r="K143" s="163">
        <f t="shared" si="26"/>
        <v>31</v>
      </c>
      <c r="L143" s="164">
        <f>K143/F143</f>
        <v>0.27192982456140352</v>
      </c>
      <c r="M143" s="159" t="s">
        <v>541</v>
      </c>
      <c r="N143" s="165">
        <v>42859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56">
        <v>75</v>
      </c>
      <c r="B144" s="157">
        <v>42660</v>
      </c>
      <c r="C144" s="157"/>
      <c r="D144" s="158" t="s">
        <v>677</v>
      </c>
      <c r="E144" s="159" t="s">
        <v>571</v>
      </c>
      <c r="F144" s="160">
        <v>212</v>
      </c>
      <c r="G144" s="159"/>
      <c r="H144" s="159">
        <v>280</v>
      </c>
      <c r="I144" s="161">
        <v>276</v>
      </c>
      <c r="J144" s="162" t="s">
        <v>678</v>
      </c>
      <c r="K144" s="163">
        <f t="shared" si="26"/>
        <v>68</v>
      </c>
      <c r="L144" s="164">
        <f>K144/F144</f>
        <v>0.32075471698113206</v>
      </c>
      <c r="M144" s="159" t="s">
        <v>541</v>
      </c>
      <c r="N144" s="165">
        <v>42858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56">
        <v>76</v>
      </c>
      <c r="B145" s="157">
        <v>42678</v>
      </c>
      <c r="C145" s="157"/>
      <c r="D145" s="158" t="s">
        <v>429</v>
      </c>
      <c r="E145" s="159" t="s">
        <v>571</v>
      </c>
      <c r="F145" s="160">
        <v>155</v>
      </c>
      <c r="G145" s="159"/>
      <c r="H145" s="159">
        <v>210</v>
      </c>
      <c r="I145" s="161">
        <v>210</v>
      </c>
      <c r="J145" s="162" t="s">
        <v>679</v>
      </c>
      <c r="K145" s="163">
        <f t="shared" si="26"/>
        <v>55</v>
      </c>
      <c r="L145" s="164">
        <f>K145/F145</f>
        <v>0.35483870967741937</v>
      </c>
      <c r="M145" s="159" t="s">
        <v>541</v>
      </c>
      <c r="N145" s="165">
        <v>42944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66">
        <v>77</v>
      </c>
      <c r="B146" s="167">
        <v>42710</v>
      </c>
      <c r="C146" s="167"/>
      <c r="D146" s="168" t="s">
        <v>680</v>
      </c>
      <c r="E146" s="169" t="s">
        <v>571</v>
      </c>
      <c r="F146" s="170">
        <v>150.5</v>
      </c>
      <c r="G146" s="170"/>
      <c r="H146" s="171">
        <v>72.5</v>
      </c>
      <c r="I146" s="171">
        <v>174</v>
      </c>
      <c r="J146" s="172" t="s">
        <v>681</v>
      </c>
      <c r="K146" s="173">
        <v>-78</v>
      </c>
      <c r="L146" s="174">
        <v>-0.51827242524916906</v>
      </c>
      <c r="M146" s="170" t="s">
        <v>553</v>
      </c>
      <c r="N146" s="167">
        <v>43333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56">
        <v>78</v>
      </c>
      <c r="B147" s="157">
        <v>42712</v>
      </c>
      <c r="C147" s="157"/>
      <c r="D147" s="158" t="s">
        <v>682</v>
      </c>
      <c r="E147" s="159" t="s">
        <v>571</v>
      </c>
      <c r="F147" s="160">
        <v>380</v>
      </c>
      <c r="G147" s="159"/>
      <c r="H147" s="159">
        <v>478</v>
      </c>
      <c r="I147" s="161">
        <v>468</v>
      </c>
      <c r="J147" s="162" t="s">
        <v>629</v>
      </c>
      <c r="K147" s="163">
        <f>H147-F147</f>
        <v>98</v>
      </c>
      <c r="L147" s="164">
        <f>K147/F147</f>
        <v>0.25789473684210529</v>
      </c>
      <c r="M147" s="159" t="s">
        <v>541</v>
      </c>
      <c r="N147" s="165">
        <v>43025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56">
        <v>79</v>
      </c>
      <c r="B148" s="157">
        <v>42734</v>
      </c>
      <c r="C148" s="157"/>
      <c r="D148" s="158" t="s">
        <v>108</v>
      </c>
      <c r="E148" s="159" t="s">
        <v>571</v>
      </c>
      <c r="F148" s="160">
        <v>305</v>
      </c>
      <c r="G148" s="159"/>
      <c r="H148" s="159">
        <v>375</v>
      </c>
      <c r="I148" s="161">
        <v>375</v>
      </c>
      <c r="J148" s="162" t="s">
        <v>629</v>
      </c>
      <c r="K148" s="163">
        <f>H148-F148</f>
        <v>70</v>
      </c>
      <c r="L148" s="164">
        <f>K148/F148</f>
        <v>0.22950819672131148</v>
      </c>
      <c r="M148" s="159" t="s">
        <v>541</v>
      </c>
      <c r="N148" s="165">
        <v>42768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6">
        <v>80</v>
      </c>
      <c r="B149" s="157">
        <v>42739</v>
      </c>
      <c r="C149" s="157"/>
      <c r="D149" s="158" t="s">
        <v>94</v>
      </c>
      <c r="E149" s="159" t="s">
        <v>571</v>
      </c>
      <c r="F149" s="160">
        <v>99.5</v>
      </c>
      <c r="G149" s="159"/>
      <c r="H149" s="159">
        <v>158</v>
      </c>
      <c r="I149" s="161">
        <v>158</v>
      </c>
      <c r="J149" s="162" t="s">
        <v>629</v>
      </c>
      <c r="K149" s="163">
        <f>H149-F149</f>
        <v>58.5</v>
      </c>
      <c r="L149" s="164">
        <f>K149/F149</f>
        <v>0.5879396984924623</v>
      </c>
      <c r="M149" s="159" t="s">
        <v>541</v>
      </c>
      <c r="N149" s="165">
        <v>42898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56">
        <v>81</v>
      </c>
      <c r="B150" s="157">
        <v>42739</v>
      </c>
      <c r="C150" s="157"/>
      <c r="D150" s="158" t="s">
        <v>94</v>
      </c>
      <c r="E150" s="159" t="s">
        <v>571</v>
      </c>
      <c r="F150" s="160">
        <v>99.5</v>
      </c>
      <c r="G150" s="159"/>
      <c r="H150" s="159">
        <v>158</v>
      </c>
      <c r="I150" s="161">
        <v>158</v>
      </c>
      <c r="J150" s="162" t="s">
        <v>629</v>
      </c>
      <c r="K150" s="163">
        <v>58.5</v>
      </c>
      <c r="L150" s="164">
        <v>0.58793969849246197</v>
      </c>
      <c r="M150" s="159" t="s">
        <v>541</v>
      </c>
      <c r="N150" s="165">
        <v>42898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56">
        <v>82</v>
      </c>
      <c r="B151" s="157">
        <v>42786</v>
      </c>
      <c r="C151" s="157"/>
      <c r="D151" s="158" t="s">
        <v>184</v>
      </c>
      <c r="E151" s="159" t="s">
        <v>571</v>
      </c>
      <c r="F151" s="160">
        <v>140.5</v>
      </c>
      <c r="G151" s="159"/>
      <c r="H151" s="159">
        <v>220</v>
      </c>
      <c r="I151" s="161">
        <v>220</v>
      </c>
      <c r="J151" s="162" t="s">
        <v>629</v>
      </c>
      <c r="K151" s="163">
        <f>H151-F151</f>
        <v>79.5</v>
      </c>
      <c r="L151" s="164">
        <f>K151/F151</f>
        <v>0.5658362989323843</v>
      </c>
      <c r="M151" s="159" t="s">
        <v>541</v>
      </c>
      <c r="N151" s="165">
        <v>42864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56">
        <v>83</v>
      </c>
      <c r="B152" s="157">
        <v>42786</v>
      </c>
      <c r="C152" s="157"/>
      <c r="D152" s="158" t="s">
        <v>683</v>
      </c>
      <c r="E152" s="159" t="s">
        <v>571</v>
      </c>
      <c r="F152" s="160">
        <v>202.5</v>
      </c>
      <c r="G152" s="159"/>
      <c r="H152" s="159">
        <v>234</v>
      </c>
      <c r="I152" s="161">
        <v>234</v>
      </c>
      <c r="J152" s="162" t="s">
        <v>629</v>
      </c>
      <c r="K152" s="163">
        <v>31.5</v>
      </c>
      <c r="L152" s="164">
        <v>0.155555555555556</v>
      </c>
      <c r="M152" s="159" t="s">
        <v>541</v>
      </c>
      <c r="N152" s="165">
        <v>42836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56">
        <v>84</v>
      </c>
      <c r="B153" s="157">
        <v>42818</v>
      </c>
      <c r="C153" s="157"/>
      <c r="D153" s="158" t="s">
        <v>684</v>
      </c>
      <c r="E153" s="159" t="s">
        <v>571</v>
      </c>
      <c r="F153" s="160">
        <v>300.5</v>
      </c>
      <c r="G153" s="159"/>
      <c r="H153" s="159">
        <v>417.5</v>
      </c>
      <c r="I153" s="161">
        <v>420</v>
      </c>
      <c r="J153" s="162" t="s">
        <v>685</v>
      </c>
      <c r="K153" s="163">
        <f>H153-F153</f>
        <v>117</v>
      </c>
      <c r="L153" s="164">
        <f>K153/F153</f>
        <v>0.38935108153078202</v>
      </c>
      <c r="M153" s="159" t="s">
        <v>541</v>
      </c>
      <c r="N153" s="165">
        <v>43070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56">
        <v>85</v>
      </c>
      <c r="B154" s="157">
        <v>42818</v>
      </c>
      <c r="C154" s="157"/>
      <c r="D154" s="158" t="s">
        <v>659</v>
      </c>
      <c r="E154" s="159" t="s">
        <v>571</v>
      </c>
      <c r="F154" s="160">
        <v>850</v>
      </c>
      <c r="G154" s="159"/>
      <c r="H154" s="159">
        <v>1042.5</v>
      </c>
      <c r="I154" s="161">
        <v>1023</v>
      </c>
      <c r="J154" s="162" t="s">
        <v>686</v>
      </c>
      <c r="K154" s="163">
        <v>192.5</v>
      </c>
      <c r="L154" s="164">
        <v>0.22647058823529401</v>
      </c>
      <c r="M154" s="159" t="s">
        <v>541</v>
      </c>
      <c r="N154" s="165">
        <v>42830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6">
        <v>86</v>
      </c>
      <c r="B155" s="157">
        <v>42830</v>
      </c>
      <c r="C155" s="157"/>
      <c r="D155" s="158" t="s">
        <v>457</v>
      </c>
      <c r="E155" s="159" t="s">
        <v>571</v>
      </c>
      <c r="F155" s="160">
        <v>785</v>
      </c>
      <c r="G155" s="159"/>
      <c r="H155" s="159">
        <v>930</v>
      </c>
      <c r="I155" s="161">
        <v>920</v>
      </c>
      <c r="J155" s="162" t="s">
        <v>687</v>
      </c>
      <c r="K155" s="163">
        <f>H155-F155</f>
        <v>145</v>
      </c>
      <c r="L155" s="164">
        <f>K155/F155</f>
        <v>0.18471337579617833</v>
      </c>
      <c r="M155" s="159" t="s">
        <v>541</v>
      </c>
      <c r="N155" s="165">
        <v>42976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66">
        <v>87</v>
      </c>
      <c r="B156" s="167">
        <v>42831</v>
      </c>
      <c r="C156" s="167"/>
      <c r="D156" s="168" t="s">
        <v>688</v>
      </c>
      <c r="E156" s="169" t="s">
        <v>571</v>
      </c>
      <c r="F156" s="170">
        <v>40</v>
      </c>
      <c r="G156" s="170"/>
      <c r="H156" s="171">
        <v>13.1</v>
      </c>
      <c r="I156" s="171">
        <v>60</v>
      </c>
      <c r="J156" s="172" t="s">
        <v>689</v>
      </c>
      <c r="K156" s="173">
        <v>-26.9</v>
      </c>
      <c r="L156" s="174">
        <v>-0.67249999999999999</v>
      </c>
      <c r="M156" s="170" t="s">
        <v>553</v>
      </c>
      <c r="N156" s="167">
        <v>43138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56">
        <v>88</v>
      </c>
      <c r="B157" s="157">
        <v>42837</v>
      </c>
      <c r="C157" s="157"/>
      <c r="D157" s="158" t="s">
        <v>93</v>
      </c>
      <c r="E157" s="159" t="s">
        <v>571</v>
      </c>
      <c r="F157" s="160">
        <v>289.5</v>
      </c>
      <c r="G157" s="159"/>
      <c r="H157" s="159">
        <v>354</v>
      </c>
      <c r="I157" s="161">
        <v>360</v>
      </c>
      <c r="J157" s="162" t="s">
        <v>690</v>
      </c>
      <c r="K157" s="163">
        <f t="shared" ref="K157:K165" si="27">H157-F157</f>
        <v>64.5</v>
      </c>
      <c r="L157" s="164">
        <f t="shared" ref="L157:L165" si="28">K157/F157</f>
        <v>0.22279792746113988</v>
      </c>
      <c r="M157" s="159" t="s">
        <v>541</v>
      </c>
      <c r="N157" s="165">
        <v>43040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6">
        <v>89</v>
      </c>
      <c r="B158" s="157">
        <v>42845</v>
      </c>
      <c r="C158" s="157"/>
      <c r="D158" s="158" t="s">
        <v>405</v>
      </c>
      <c r="E158" s="159" t="s">
        <v>571</v>
      </c>
      <c r="F158" s="160">
        <v>700</v>
      </c>
      <c r="G158" s="159"/>
      <c r="H158" s="159">
        <v>840</v>
      </c>
      <c r="I158" s="161">
        <v>840</v>
      </c>
      <c r="J158" s="162" t="s">
        <v>691</v>
      </c>
      <c r="K158" s="163">
        <f t="shared" si="27"/>
        <v>140</v>
      </c>
      <c r="L158" s="164">
        <f t="shared" si="28"/>
        <v>0.2</v>
      </c>
      <c r="M158" s="159" t="s">
        <v>541</v>
      </c>
      <c r="N158" s="165">
        <v>42893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56">
        <v>90</v>
      </c>
      <c r="B159" s="157">
        <v>42887</v>
      </c>
      <c r="C159" s="157"/>
      <c r="D159" s="158" t="s">
        <v>692</v>
      </c>
      <c r="E159" s="159" t="s">
        <v>571</v>
      </c>
      <c r="F159" s="160">
        <v>130</v>
      </c>
      <c r="G159" s="159"/>
      <c r="H159" s="159">
        <v>144.25</v>
      </c>
      <c r="I159" s="161">
        <v>170</v>
      </c>
      <c r="J159" s="162" t="s">
        <v>693</v>
      </c>
      <c r="K159" s="163">
        <f t="shared" si="27"/>
        <v>14.25</v>
      </c>
      <c r="L159" s="164">
        <f t="shared" si="28"/>
        <v>0.10961538461538461</v>
      </c>
      <c r="M159" s="159" t="s">
        <v>541</v>
      </c>
      <c r="N159" s="165">
        <v>43675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56">
        <v>91</v>
      </c>
      <c r="B160" s="157">
        <v>42901</v>
      </c>
      <c r="C160" s="157"/>
      <c r="D160" s="158" t="s">
        <v>694</v>
      </c>
      <c r="E160" s="159" t="s">
        <v>571</v>
      </c>
      <c r="F160" s="160">
        <v>214.5</v>
      </c>
      <c r="G160" s="159"/>
      <c r="H160" s="159">
        <v>262</v>
      </c>
      <c r="I160" s="161">
        <v>262</v>
      </c>
      <c r="J160" s="162" t="s">
        <v>695</v>
      </c>
      <c r="K160" s="163">
        <f t="shared" si="27"/>
        <v>47.5</v>
      </c>
      <c r="L160" s="164">
        <f t="shared" si="28"/>
        <v>0.22144522144522144</v>
      </c>
      <c r="M160" s="159" t="s">
        <v>541</v>
      </c>
      <c r="N160" s="165">
        <v>42977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7">
        <v>92</v>
      </c>
      <c r="B161" s="188">
        <v>42933</v>
      </c>
      <c r="C161" s="188"/>
      <c r="D161" s="189" t="s">
        <v>696</v>
      </c>
      <c r="E161" s="190" t="s">
        <v>571</v>
      </c>
      <c r="F161" s="191">
        <v>370</v>
      </c>
      <c r="G161" s="190"/>
      <c r="H161" s="190">
        <v>447.5</v>
      </c>
      <c r="I161" s="192">
        <v>450</v>
      </c>
      <c r="J161" s="193" t="s">
        <v>629</v>
      </c>
      <c r="K161" s="163">
        <f t="shared" si="27"/>
        <v>77.5</v>
      </c>
      <c r="L161" s="194">
        <f t="shared" si="28"/>
        <v>0.20945945945945946</v>
      </c>
      <c r="M161" s="190" t="s">
        <v>541</v>
      </c>
      <c r="N161" s="195">
        <v>43035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7">
        <v>93</v>
      </c>
      <c r="B162" s="188">
        <v>42943</v>
      </c>
      <c r="C162" s="188"/>
      <c r="D162" s="189" t="s">
        <v>182</v>
      </c>
      <c r="E162" s="190" t="s">
        <v>571</v>
      </c>
      <c r="F162" s="191">
        <v>657.5</v>
      </c>
      <c r="G162" s="190"/>
      <c r="H162" s="190">
        <v>825</v>
      </c>
      <c r="I162" s="192">
        <v>820</v>
      </c>
      <c r="J162" s="193" t="s">
        <v>629</v>
      </c>
      <c r="K162" s="163">
        <f t="shared" si="27"/>
        <v>167.5</v>
      </c>
      <c r="L162" s="194">
        <f t="shared" si="28"/>
        <v>0.25475285171102663</v>
      </c>
      <c r="M162" s="190" t="s">
        <v>541</v>
      </c>
      <c r="N162" s="195">
        <v>43090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56">
        <v>94</v>
      </c>
      <c r="B163" s="157">
        <v>42964</v>
      </c>
      <c r="C163" s="157"/>
      <c r="D163" s="158" t="s">
        <v>350</v>
      </c>
      <c r="E163" s="159" t="s">
        <v>571</v>
      </c>
      <c r="F163" s="160">
        <v>605</v>
      </c>
      <c r="G163" s="159"/>
      <c r="H163" s="159">
        <v>750</v>
      </c>
      <c r="I163" s="161">
        <v>750</v>
      </c>
      <c r="J163" s="162" t="s">
        <v>687</v>
      </c>
      <c r="K163" s="163">
        <f t="shared" si="27"/>
        <v>145</v>
      </c>
      <c r="L163" s="164">
        <f t="shared" si="28"/>
        <v>0.23966942148760331</v>
      </c>
      <c r="M163" s="159" t="s">
        <v>541</v>
      </c>
      <c r="N163" s="165">
        <v>43027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66">
        <v>95</v>
      </c>
      <c r="B164" s="167">
        <v>42979</v>
      </c>
      <c r="C164" s="167"/>
      <c r="D164" s="175" t="s">
        <v>697</v>
      </c>
      <c r="E164" s="170" t="s">
        <v>571</v>
      </c>
      <c r="F164" s="170">
        <v>255</v>
      </c>
      <c r="G164" s="171"/>
      <c r="H164" s="171">
        <v>217.25</v>
      </c>
      <c r="I164" s="171">
        <v>320</v>
      </c>
      <c r="J164" s="172" t="s">
        <v>698</v>
      </c>
      <c r="K164" s="173">
        <f t="shared" si="27"/>
        <v>-37.75</v>
      </c>
      <c r="L164" s="176">
        <f t="shared" si="28"/>
        <v>-0.14803921568627451</v>
      </c>
      <c r="M164" s="170" t="s">
        <v>553</v>
      </c>
      <c r="N164" s="167">
        <v>43661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56">
        <v>96</v>
      </c>
      <c r="B165" s="157">
        <v>42997</v>
      </c>
      <c r="C165" s="157"/>
      <c r="D165" s="158" t="s">
        <v>699</v>
      </c>
      <c r="E165" s="159" t="s">
        <v>571</v>
      </c>
      <c r="F165" s="160">
        <v>215</v>
      </c>
      <c r="G165" s="159"/>
      <c r="H165" s="159">
        <v>258</v>
      </c>
      <c r="I165" s="161">
        <v>258</v>
      </c>
      <c r="J165" s="162" t="s">
        <v>629</v>
      </c>
      <c r="K165" s="163">
        <f t="shared" si="27"/>
        <v>43</v>
      </c>
      <c r="L165" s="164">
        <f t="shared" si="28"/>
        <v>0.2</v>
      </c>
      <c r="M165" s="159" t="s">
        <v>541</v>
      </c>
      <c r="N165" s="165">
        <v>43040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56">
        <v>97</v>
      </c>
      <c r="B166" s="157">
        <v>42997</v>
      </c>
      <c r="C166" s="157"/>
      <c r="D166" s="158" t="s">
        <v>699</v>
      </c>
      <c r="E166" s="159" t="s">
        <v>571</v>
      </c>
      <c r="F166" s="160">
        <v>215</v>
      </c>
      <c r="G166" s="159"/>
      <c r="H166" s="159">
        <v>258</v>
      </c>
      <c r="I166" s="161">
        <v>258</v>
      </c>
      <c r="J166" s="193" t="s">
        <v>629</v>
      </c>
      <c r="K166" s="163">
        <v>43</v>
      </c>
      <c r="L166" s="164">
        <v>0.2</v>
      </c>
      <c r="M166" s="159" t="s">
        <v>541</v>
      </c>
      <c r="N166" s="165">
        <v>43040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7">
        <v>98</v>
      </c>
      <c r="B167" s="188">
        <v>42998</v>
      </c>
      <c r="C167" s="188"/>
      <c r="D167" s="189" t="s">
        <v>700</v>
      </c>
      <c r="E167" s="190" t="s">
        <v>571</v>
      </c>
      <c r="F167" s="160">
        <v>75</v>
      </c>
      <c r="G167" s="190"/>
      <c r="H167" s="190">
        <v>90</v>
      </c>
      <c r="I167" s="192">
        <v>90</v>
      </c>
      <c r="J167" s="162" t="s">
        <v>701</v>
      </c>
      <c r="K167" s="163">
        <f t="shared" ref="K167:K172" si="29">H167-F167</f>
        <v>15</v>
      </c>
      <c r="L167" s="164">
        <f t="shared" ref="L167:L172" si="30">K167/F167</f>
        <v>0.2</v>
      </c>
      <c r="M167" s="159" t="s">
        <v>541</v>
      </c>
      <c r="N167" s="165">
        <v>43019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7">
        <v>99</v>
      </c>
      <c r="B168" s="188">
        <v>43011</v>
      </c>
      <c r="C168" s="188"/>
      <c r="D168" s="189" t="s">
        <v>555</v>
      </c>
      <c r="E168" s="190" t="s">
        <v>571</v>
      </c>
      <c r="F168" s="191">
        <v>315</v>
      </c>
      <c r="G168" s="190"/>
      <c r="H168" s="190">
        <v>392</v>
      </c>
      <c r="I168" s="192">
        <v>384</v>
      </c>
      <c r="J168" s="193" t="s">
        <v>702</v>
      </c>
      <c r="K168" s="163">
        <f t="shared" si="29"/>
        <v>77</v>
      </c>
      <c r="L168" s="194">
        <f t="shared" si="30"/>
        <v>0.24444444444444444</v>
      </c>
      <c r="M168" s="190" t="s">
        <v>541</v>
      </c>
      <c r="N168" s="195">
        <v>43017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7">
        <v>100</v>
      </c>
      <c r="B169" s="188">
        <v>43013</v>
      </c>
      <c r="C169" s="188"/>
      <c r="D169" s="189" t="s">
        <v>433</v>
      </c>
      <c r="E169" s="190" t="s">
        <v>571</v>
      </c>
      <c r="F169" s="191">
        <v>145</v>
      </c>
      <c r="G169" s="190"/>
      <c r="H169" s="190">
        <v>179</v>
      </c>
      <c r="I169" s="192">
        <v>180</v>
      </c>
      <c r="J169" s="193" t="s">
        <v>703</v>
      </c>
      <c r="K169" s="163">
        <f t="shared" si="29"/>
        <v>34</v>
      </c>
      <c r="L169" s="194">
        <f t="shared" si="30"/>
        <v>0.23448275862068965</v>
      </c>
      <c r="M169" s="190" t="s">
        <v>541</v>
      </c>
      <c r="N169" s="195">
        <v>43025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7">
        <v>101</v>
      </c>
      <c r="B170" s="188">
        <v>43014</v>
      </c>
      <c r="C170" s="188"/>
      <c r="D170" s="189" t="s">
        <v>327</v>
      </c>
      <c r="E170" s="190" t="s">
        <v>571</v>
      </c>
      <c r="F170" s="191">
        <v>256</v>
      </c>
      <c r="G170" s="190"/>
      <c r="H170" s="190">
        <v>323</v>
      </c>
      <c r="I170" s="192">
        <v>320</v>
      </c>
      <c r="J170" s="193" t="s">
        <v>629</v>
      </c>
      <c r="K170" s="163">
        <f t="shared" si="29"/>
        <v>67</v>
      </c>
      <c r="L170" s="194">
        <f t="shared" si="30"/>
        <v>0.26171875</v>
      </c>
      <c r="M170" s="190" t="s">
        <v>541</v>
      </c>
      <c r="N170" s="195">
        <v>43067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7">
        <v>102</v>
      </c>
      <c r="B171" s="188">
        <v>43017</v>
      </c>
      <c r="C171" s="188"/>
      <c r="D171" s="189" t="s">
        <v>342</v>
      </c>
      <c r="E171" s="190" t="s">
        <v>571</v>
      </c>
      <c r="F171" s="191">
        <v>137.5</v>
      </c>
      <c r="G171" s="190"/>
      <c r="H171" s="190">
        <v>184</v>
      </c>
      <c r="I171" s="192">
        <v>183</v>
      </c>
      <c r="J171" s="193" t="s">
        <v>704</v>
      </c>
      <c r="K171" s="163">
        <f t="shared" si="29"/>
        <v>46.5</v>
      </c>
      <c r="L171" s="194">
        <f t="shared" si="30"/>
        <v>0.33818181818181819</v>
      </c>
      <c r="M171" s="190" t="s">
        <v>541</v>
      </c>
      <c r="N171" s="195">
        <v>43108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7">
        <v>103</v>
      </c>
      <c r="B172" s="188">
        <v>43018</v>
      </c>
      <c r="C172" s="188"/>
      <c r="D172" s="189" t="s">
        <v>705</v>
      </c>
      <c r="E172" s="190" t="s">
        <v>571</v>
      </c>
      <c r="F172" s="191">
        <v>125.5</v>
      </c>
      <c r="G172" s="190"/>
      <c r="H172" s="190">
        <v>158</v>
      </c>
      <c r="I172" s="192">
        <v>155</v>
      </c>
      <c r="J172" s="193" t="s">
        <v>706</v>
      </c>
      <c r="K172" s="163">
        <f t="shared" si="29"/>
        <v>32.5</v>
      </c>
      <c r="L172" s="194">
        <f t="shared" si="30"/>
        <v>0.25896414342629481</v>
      </c>
      <c r="M172" s="190" t="s">
        <v>541</v>
      </c>
      <c r="N172" s="195">
        <v>43067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7">
        <v>104</v>
      </c>
      <c r="B173" s="188">
        <v>43018</v>
      </c>
      <c r="C173" s="188"/>
      <c r="D173" s="189" t="s">
        <v>707</v>
      </c>
      <c r="E173" s="190" t="s">
        <v>571</v>
      </c>
      <c r="F173" s="191">
        <v>895</v>
      </c>
      <c r="G173" s="190"/>
      <c r="H173" s="190">
        <v>1122.5</v>
      </c>
      <c r="I173" s="192">
        <v>1078</v>
      </c>
      <c r="J173" s="193" t="s">
        <v>708</v>
      </c>
      <c r="K173" s="163">
        <v>227.5</v>
      </c>
      <c r="L173" s="194">
        <v>0.25418994413407803</v>
      </c>
      <c r="M173" s="190" t="s">
        <v>541</v>
      </c>
      <c r="N173" s="195">
        <v>43117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7">
        <v>105</v>
      </c>
      <c r="B174" s="188">
        <v>43020</v>
      </c>
      <c r="C174" s="188"/>
      <c r="D174" s="189" t="s">
        <v>336</v>
      </c>
      <c r="E174" s="190" t="s">
        <v>571</v>
      </c>
      <c r="F174" s="191">
        <v>525</v>
      </c>
      <c r="G174" s="190"/>
      <c r="H174" s="190">
        <v>629</v>
      </c>
      <c r="I174" s="192">
        <v>629</v>
      </c>
      <c r="J174" s="193" t="s">
        <v>629</v>
      </c>
      <c r="K174" s="163">
        <v>104</v>
      </c>
      <c r="L174" s="194">
        <v>0.19809523809523799</v>
      </c>
      <c r="M174" s="190" t="s">
        <v>541</v>
      </c>
      <c r="N174" s="195">
        <v>43119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7">
        <v>106</v>
      </c>
      <c r="B175" s="188">
        <v>43046</v>
      </c>
      <c r="C175" s="188"/>
      <c r="D175" s="189" t="s">
        <v>373</v>
      </c>
      <c r="E175" s="190" t="s">
        <v>571</v>
      </c>
      <c r="F175" s="191">
        <v>740</v>
      </c>
      <c r="G175" s="190"/>
      <c r="H175" s="190">
        <v>892.5</v>
      </c>
      <c r="I175" s="192">
        <v>900</v>
      </c>
      <c r="J175" s="193" t="s">
        <v>709</v>
      </c>
      <c r="K175" s="163">
        <f>H175-F175</f>
        <v>152.5</v>
      </c>
      <c r="L175" s="194">
        <f>K175/F175</f>
        <v>0.20608108108108109</v>
      </c>
      <c r="M175" s="190" t="s">
        <v>541</v>
      </c>
      <c r="N175" s="195">
        <v>43052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56">
        <v>107</v>
      </c>
      <c r="B176" s="157">
        <v>43073</v>
      </c>
      <c r="C176" s="157"/>
      <c r="D176" s="158" t="s">
        <v>710</v>
      </c>
      <c r="E176" s="159" t="s">
        <v>571</v>
      </c>
      <c r="F176" s="160">
        <v>118.5</v>
      </c>
      <c r="G176" s="159"/>
      <c r="H176" s="159">
        <v>143.5</v>
      </c>
      <c r="I176" s="161">
        <v>145</v>
      </c>
      <c r="J176" s="162" t="s">
        <v>562</v>
      </c>
      <c r="K176" s="163">
        <f>H176-F176</f>
        <v>25</v>
      </c>
      <c r="L176" s="164">
        <f>K176/F176</f>
        <v>0.2109704641350211</v>
      </c>
      <c r="M176" s="159" t="s">
        <v>541</v>
      </c>
      <c r="N176" s="165">
        <v>43097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66">
        <v>108</v>
      </c>
      <c r="B177" s="167">
        <v>43090</v>
      </c>
      <c r="C177" s="167"/>
      <c r="D177" s="168" t="s">
        <v>410</v>
      </c>
      <c r="E177" s="169" t="s">
        <v>571</v>
      </c>
      <c r="F177" s="170">
        <v>715</v>
      </c>
      <c r="G177" s="170"/>
      <c r="H177" s="171">
        <v>500</v>
      </c>
      <c r="I177" s="171">
        <v>872</v>
      </c>
      <c r="J177" s="172" t="s">
        <v>711</v>
      </c>
      <c r="K177" s="173">
        <f>H177-F177</f>
        <v>-215</v>
      </c>
      <c r="L177" s="174">
        <f>K177/F177</f>
        <v>-0.30069930069930068</v>
      </c>
      <c r="M177" s="170" t="s">
        <v>553</v>
      </c>
      <c r="N177" s="167">
        <v>43670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6">
        <v>109</v>
      </c>
      <c r="B178" s="157">
        <v>43098</v>
      </c>
      <c r="C178" s="157"/>
      <c r="D178" s="158" t="s">
        <v>555</v>
      </c>
      <c r="E178" s="159" t="s">
        <v>571</v>
      </c>
      <c r="F178" s="160">
        <v>435</v>
      </c>
      <c r="G178" s="159"/>
      <c r="H178" s="159">
        <v>542.5</v>
      </c>
      <c r="I178" s="161">
        <v>539</v>
      </c>
      <c r="J178" s="162" t="s">
        <v>629</v>
      </c>
      <c r="K178" s="163">
        <v>107.5</v>
      </c>
      <c r="L178" s="164">
        <v>0.247126436781609</v>
      </c>
      <c r="M178" s="159" t="s">
        <v>541</v>
      </c>
      <c r="N178" s="165">
        <v>43206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56">
        <v>110</v>
      </c>
      <c r="B179" s="157">
        <v>43098</v>
      </c>
      <c r="C179" s="157"/>
      <c r="D179" s="158" t="s">
        <v>513</v>
      </c>
      <c r="E179" s="159" t="s">
        <v>571</v>
      </c>
      <c r="F179" s="160">
        <v>885</v>
      </c>
      <c r="G179" s="159"/>
      <c r="H179" s="159">
        <v>1090</v>
      </c>
      <c r="I179" s="161">
        <v>1084</v>
      </c>
      <c r="J179" s="162" t="s">
        <v>629</v>
      </c>
      <c r="K179" s="163">
        <v>205</v>
      </c>
      <c r="L179" s="164">
        <v>0.23163841807909599</v>
      </c>
      <c r="M179" s="159" t="s">
        <v>541</v>
      </c>
      <c r="N179" s="165">
        <v>43213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6">
        <v>111</v>
      </c>
      <c r="B180" s="197">
        <v>43192</v>
      </c>
      <c r="C180" s="197"/>
      <c r="D180" s="175" t="s">
        <v>712</v>
      </c>
      <c r="E180" s="170" t="s">
        <v>571</v>
      </c>
      <c r="F180" s="198">
        <v>478.5</v>
      </c>
      <c r="G180" s="170"/>
      <c r="H180" s="170">
        <v>442</v>
      </c>
      <c r="I180" s="171">
        <v>613</v>
      </c>
      <c r="J180" s="172" t="s">
        <v>713</v>
      </c>
      <c r="K180" s="173">
        <f>H180-F180</f>
        <v>-36.5</v>
      </c>
      <c r="L180" s="174">
        <f>K180/F180</f>
        <v>-7.6280041797283177E-2</v>
      </c>
      <c r="M180" s="170" t="s">
        <v>553</v>
      </c>
      <c r="N180" s="167">
        <v>43762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66">
        <v>112</v>
      </c>
      <c r="B181" s="167">
        <v>43194</v>
      </c>
      <c r="C181" s="167"/>
      <c r="D181" s="168" t="s">
        <v>714</v>
      </c>
      <c r="E181" s="169" t="s">
        <v>571</v>
      </c>
      <c r="F181" s="170">
        <f>141.5-7.3</f>
        <v>134.19999999999999</v>
      </c>
      <c r="G181" s="170"/>
      <c r="H181" s="171">
        <v>77</v>
      </c>
      <c r="I181" s="171">
        <v>180</v>
      </c>
      <c r="J181" s="172" t="s">
        <v>715</v>
      </c>
      <c r="K181" s="173">
        <f>H181-F181</f>
        <v>-57.199999999999989</v>
      </c>
      <c r="L181" s="174">
        <f>K181/F181</f>
        <v>-0.42622950819672129</v>
      </c>
      <c r="M181" s="170" t="s">
        <v>553</v>
      </c>
      <c r="N181" s="167">
        <v>43522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66">
        <v>113</v>
      </c>
      <c r="B182" s="167">
        <v>43209</v>
      </c>
      <c r="C182" s="167"/>
      <c r="D182" s="168" t="s">
        <v>716</v>
      </c>
      <c r="E182" s="169" t="s">
        <v>571</v>
      </c>
      <c r="F182" s="170">
        <v>430</v>
      </c>
      <c r="G182" s="170"/>
      <c r="H182" s="171">
        <v>220</v>
      </c>
      <c r="I182" s="171">
        <v>537</v>
      </c>
      <c r="J182" s="172" t="s">
        <v>717</v>
      </c>
      <c r="K182" s="173">
        <f>H182-F182</f>
        <v>-210</v>
      </c>
      <c r="L182" s="174">
        <f>K182/F182</f>
        <v>-0.48837209302325579</v>
      </c>
      <c r="M182" s="170" t="s">
        <v>553</v>
      </c>
      <c r="N182" s="167">
        <v>43252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7">
        <v>114</v>
      </c>
      <c r="B183" s="188">
        <v>43220</v>
      </c>
      <c r="C183" s="188"/>
      <c r="D183" s="189" t="s">
        <v>374</v>
      </c>
      <c r="E183" s="190" t="s">
        <v>571</v>
      </c>
      <c r="F183" s="190">
        <v>153.5</v>
      </c>
      <c r="G183" s="190"/>
      <c r="H183" s="190">
        <v>196</v>
      </c>
      <c r="I183" s="192">
        <v>196</v>
      </c>
      <c r="J183" s="162" t="s">
        <v>718</v>
      </c>
      <c r="K183" s="163">
        <f>H183-F183</f>
        <v>42.5</v>
      </c>
      <c r="L183" s="164">
        <f>K183/F183</f>
        <v>0.27687296416938112</v>
      </c>
      <c r="M183" s="159" t="s">
        <v>541</v>
      </c>
      <c r="N183" s="165">
        <v>43605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66">
        <v>115</v>
      </c>
      <c r="B184" s="167">
        <v>43306</v>
      </c>
      <c r="C184" s="167"/>
      <c r="D184" s="168" t="s">
        <v>688</v>
      </c>
      <c r="E184" s="169" t="s">
        <v>571</v>
      </c>
      <c r="F184" s="170">
        <v>27.5</v>
      </c>
      <c r="G184" s="170"/>
      <c r="H184" s="171">
        <v>13.1</v>
      </c>
      <c r="I184" s="171">
        <v>60</v>
      </c>
      <c r="J184" s="172" t="s">
        <v>719</v>
      </c>
      <c r="K184" s="173">
        <v>-14.4</v>
      </c>
      <c r="L184" s="174">
        <v>-0.52363636363636401</v>
      </c>
      <c r="M184" s="170" t="s">
        <v>553</v>
      </c>
      <c r="N184" s="167">
        <v>43138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6">
        <v>116</v>
      </c>
      <c r="B185" s="197">
        <v>43318</v>
      </c>
      <c r="C185" s="197"/>
      <c r="D185" s="175" t="s">
        <v>720</v>
      </c>
      <c r="E185" s="170" t="s">
        <v>571</v>
      </c>
      <c r="F185" s="170">
        <v>148.5</v>
      </c>
      <c r="G185" s="170"/>
      <c r="H185" s="170">
        <v>102</v>
      </c>
      <c r="I185" s="171">
        <v>182</v>
      </c>
      <c r="J185" s="172" t="s">
        <v>721</v>
      </c>
      <c r="K185" s="173">
        <f>H185-F185</f>
        <v>-46.5</v>
      </c>
      <c r="L185" s="174">
        <f>K185/F185</f>
        <v>-0.31313131313131315</v>
      </c>
      <c r="M185" s="170" t="s">
        <v>553</v>
      </c>
      <c r="N185" s="167">
        <v>43661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6">
        <v>117</v>
      </c>
      <c r="B186" s="157">
        <v>43335</v>
      </c>
      <c r="C186" s="157"/>
      <c r="D186" s="158" t="s">
        <v>722</v>
      </c>
      <c r="E186" s="159" t="s">
        <v>571</v>
      </c>
      <c r="F186" s="190">
        <v>285</v>
      </c>
      <c r="G186" s="159"/>
      <c r="H186" s="159">
        <v>355</v>
      </c>
      <c r="I186" s="161">
        <v>364</v>
      </c>
      <c r="J186" s="162" t="s">
        <v>723</v>
      </c>
      <c r="K186" s="163">
        <v>70</v>
      </c>
      <c r="L186" s="164">
        <v>0.24561403508771901</v>
      </c>
      <c r="M186" s="159" t="s">
        <v>541</v>
      </c>
      <c r="N186" s="165">
        <v>43455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56">
        <v>118</v>
      </c>
      <c r="B187" s="157">
        <v>43341</v>
      </c>
      <c r="C187" s="157"/>
      <c r="D187" s="158" t="s">
        <v>362</v>
      </c>
      <c r="E187" s="159" t="s">
        <v>571</v>
      </c>
      <c r="F187" s="190">
        <v>525</v>
      </c>
      <c r="G187" s="159"/>
      <c r="H187" s="159">
        <v>585</v>
      </c>
      <c r="I187" s="161">
        <v>635</v>
      </c>
      <c r="J187" s="162" t="s">
        <v>724</v>
      </c>
      <c r="K187" s="163">
        <f t="shared" ref="K187:K204" si="31">H187-F187</f>
        <v>60</v>
      </c>
      <c r="L187" s="164">
        <f t="shared" ref="L187:L204" si="32">K187/F187</f>
        <v>0.11428571428571428</v>
      </c>
      <c r="M187" s="159" t="s">
        <v>541</v>
      </c>
      <c r="N187" s="165">
        <v>43662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56">
        <v>119</v>
      </c>
      <c r="B188" s="157">
        <v>43395</v>
      </c>
      <c r="C188" s="157"/>
      <c r="D188" s="158" t="s">
        <v>350</v>
      </c>
      <c r="E188" s="159" t="s">
        <v>571</v>
      </c>
      <c r="F188" s="190">
        <v>475</v>
      </c>
      <c r="G188" s="159"/>
      <c r="H188" s="159">
        <v>574</v>
      </c>
      <c r="I188" s="161">
        <v>570</v>
      </c>
      <c r="J188" s="162" t="s">
        <v>629</v>
      </c>
      <c r="K188" s="163">
        <f t="shared" si="31"/>
        <v>99</v>
      </c>
      <c r="L188" s="164">
        <f t="shared" si="32"/>
        <v>0.20842105263157895</v>
      </c>
      <c r="M188" s="159" t="s">
        <v>541</v>
      </c>
      <c r="N188" s="165">
        <v>43403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7">
        <v>120</v>
      </c>
      <c r="B189" s="188">
        <v>43397</v>
      </c>
      <c r="C189" s="188"/>
      <c r="D189" s="189" t="s">
        <v>369</v>
      </c>
      <c r="E189" s="190" t="s">
        <v>571</v>
      </c>
      <c r="F189" s="190">
        <v>707.5</v>
      </c>
      <c r="G189" s="190"/>
      <c r="H189" s="190">
        <v>872</v>
      </c>
      <c r="I189" s="192">
        <v>872</v>
      </c>
      <c r="J189" s="193" t="s">
        <v>629</v>
      </c>
      <c r="K189" s="163">
        <f t="shared" si="31"/>
        <v>164.5</v>
      </c>
      <c r="L189" s="194">
        <f t="shared" si="32"/>
        <v>0.23250883392226149</v>
      </c>
      <c r="M189" s="190" t="s">
        <v>541</v>
      </c>
      <c r="N189" s="195">
        <v>43482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7">
        <v>121</v>
      </c>
      <c r="B190" s="188">
        <v>43398</v>
      </c>
      <c r="C190" s="188"/>
      <c r="D190" s="189" t="s">
        <v>725</v>
      </c>
      <c r="E190" s="190" t="s">
        <v>571</v>
      </c>
      <c r="F190" s="190">
        <v>162</v>
      </c>
      <c r="G190" s="190"/>
      <c r="H190" s="190">
        <v>204</v>
      </c>
      <c r="I190" s="192">
        <v>209</v>
      </c>
      <c r="J190" s="193" t="s">
        <v>726</v>
      </c>
      <c r="K190" s="163">
        <f t="shared" si="31"/>
        <v>42</v>
      </c>
      <c r="L190" s="194">
        <f t="shared" si="32"/>
        <v>0.25925925925925924</v>
      </c>
      <c r="M190" s="190" t="s">
        <v>541</v>
      </c>
      <c r="N190" s="195">
        <v>43539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7">
        <v>122</v>
      </c>
      <c r="B191" s="188">
        <v>43399</v>
      </c>
      <c r="C191" s="188"/>
      <c r="D191" s="189" t="s">
        <v>450</v>
      </c>
      <c r="E191" s="190" t="s">
        <v>571</v>
      </c>
      <c r="F191" s="190">
        <v>240</v>
      </c>
      <c r="G191" s="190"/>
      <c r="H191" s="190">
        <v>297</v>
      </c>
      <c r="I191" s="192">
        <v>297</v>
      </c>
      <c r="J191" s="193" t="s">
        <v>629</v>
      </c>
      <c r="K191" s="199">
        <f t="shared" si="31"/>
        <v>57</v>
      </c>
      <c r="L191" s="194">
        <f t="shared" si="32"/>
        <v>0.23749999999999999</v>
      </c>
      <c r="M191" s="190" t="s">
        <v>541</v>
      </c>
      <c r="N191" s="195">
        <v>43417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56">
        <v>123</v>
      </c>
      <c r="B192" s="157">
        <v>43439</v>
      </c>
      <c r="C192" s="157"/>
      <c r="D192" s="158" t="s">
        <v>727</v>
      </c>
      <c r="E192" s="159" t="s">
        <v>571</v>
      </c>
      <c r="F192" s="159">
        <v>202.5</v>
      </c>
      <c r="G192" s="159"/>
      <c r="H192" s="159">
        <v>255</v>
      </c>
      <c r="I192" s="161">
        <v>252</v>
      </c>
      <c r="J192" s="162" t="s">
        <v>629</v>
      </c>
      <c r="K192" s="163">
        <f t="shared" si="31"/>
        <v>52.5</v>
      </c>
      <c r="L192" s="164">
        <f t="shared" si="32"/>
        <v>0.25925925925925924</v>
      </c>
      <c r="M192" s="159" t="s">
        <v>541</v>
      </c>
      <c r="N192" s="165">
        <v>43542</v>
      </c>
      <c r="O192" s="1"/>
      <c r="P192" s="1"/>
      <c r="Q192" s="1"/>
      <c r="R192" s="6" t="s">
        <v>728</v>
      </c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7">
        <v>124</v>
      </c>
      <c r="B193" s="188">
        <v>43465</v>
      </c>
      <c r="C193" s="157"/>
      <c r="D193" s="189" t="s">
        <v>397</v>
      </c>
      <c r="E193" s="190" t="s">
        <v>571</v>
      </c>
      <c r="F193" s="190">
        <v>710</v>
      </c>
      <c r="G193" s="190"/>
      <c r="H193" s="190">
        <v>866</v>
      </c>
      <c r="I193" s="192">
        <v>866</v>
      </c>
      <c r="J193" s="193" t="s">
        <v>629</v>
      </c>
      <c r="K193" s="163">
        <f t="shared" si="31"/>
        <v>156</v>
      </c>
      <c r="L193" s="164">
        <f t="shared" si="32"/>
        <v>0.21971830985915494</v>
      </c>
      <c r="M193" s="159" t="s">
        <v>541</v>
      </c>
      <c r="N193" s="165">
        <v>43553</v>
      </c>
      <c r="O193" s="1"/>
      <c r="P193" s="1"/>
      <c r="Q193" s="1"/>
      <c r="R193" s="6" t="s">
        <v>728</v>
      </c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7">
        <v>125</v>
      </c>
      <c r="B194" s="188">
        <v>43522</v>
      </c>
      <c r="C194" s="188"/>
      <c r="D194" s="189" t="s">
        <v>152</v>
      </c>
      <c r="E194" s="190" t="s">
        <v>571</v>
      </c>
      <c r="F194" s="190">
        <v>337.25</v>
      </c>
      <c r="G194" s="190"/>
      <c r="H194" s="190">
        <v>398.5</v>
      </c>
      <c r="I194" s="192">
        <v>411</v>
      </c>
      <c r="J194" s="162" t="s">
        <v>729</v>
      </c>
      <c r="K194" s="163">
        <f t="shared" si="31"/>
        <v>61.25</v>
      </c>
      <c r="L194" s="164">
        <f t="shared" si="32"/>
        <v>0.1816160118606375</v>
      </c>
      <c r="M194" s="159" t="s">
        <v>541</v>
      </c>
      <c r="N194" s="165">
        <v>43760</v>
      </c>
      <c r="O194" s="1"/>
      <c r="P194" s="1"/>
      <c r="Q194" s="1"/>
      <c r="R194" s="6" t="s">
        <v>728</v>
      </c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0">
        <v>126</v>
      </c>
      <c r="B195" s="201">
        <v>43559</v>
      </c>
      <c r="C195" s="201"/>
      <c r="D195" s="202" t="s">
        <v>730</v>
      </c>
      <c r="E195" s="203" t="s">
        <v>571</v>
      </c>
      <c r="F195" s="203">
        <v>130</v>
      </c>
      <c r="G195" s="203"/>
      <c r="H195" s="203">
        <v>65</v>
      </c>
      <c r="I195" s="204">
        <v>158</v>
      </c>
      <c r="J195" s="172" t="s">
        <v>731</v>
      </c>
      <c r="K195" s="173">
        <f t="shared" si="31"/>
        <v>-65</v>
      </c>
      <c r="L195" s="174">
        <f t="shared" si="32"/>
        <v>-0.5</v>
      </c>
      <c r="M195" s="170" t="s">
        <v>553</v>
      </c>
      <c r="N195" s="167">
        <v>43726</v>
      </c>
      <c r="O195" s="1"/>
      <c r="P195" s="1"/>
      <c r="Q195" s="1"/>
      <c r="R195" s="6" t="s">
        <v>732</v>
      </c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7">
        <v>127</v>
      </c>
      <c r="B196" s="188">
        <v>43017</v>
      </c>
      <c r="C196" s="188"/>
      <c r="D196" s="189" t="s">
        <v>184</v>
      </c>
      <c r="E196" s="190" t="s">
        <v>571</v>
      </c>
      <c r="F196" s="190">
        <v>141.5</v>
      </c>
      <c r="G196" s="190"/>
      <c r="H196" s="190">
        <v>183.5</v>
      </c>
      <c r="I196" s="192">
        <v>210</v>
      </c>
      <c r="J196" s="162" t="s">
        <v>726</v>
      </c>
      <c r="K196" s="163">
        <f t="shared" si="31"/>
        <v>42</v>
      </c>
      <c r="L196" s="164">
        <f t="shared" si="32"/>
        <v>0.29681978798586572</v>
      </c>
      <c r="M196" s="159" t="s">
        <v>541</v>
      </c>
      <c r="N196" s="165">
        <v>43042</v>
      </c>
      <c r="O196" s="1"/>
      <c r="P196" s="1"/>
      <c r="Q196" s="1"/>
      <c r="R196" s="6" t="s">
        <v>732</v>
      </c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00">
        <v>128</v>
      </c>
      <c r="B197" s="201">
        <v>43074</v>
      </c>
      <c r="C197" s="201"/>
      <c r="D197" s="202" t="s">
        <v>733</v>
      </c>
      <c r="E197" s="203" t="s">
        <v>571</v>
      </c>
      <c r="F197" s="198">
        <v>172</v>
      </c>
      <c r="G197" s="203"/>
      <c r="H197" s="203">
        <v>155.25</v>
      </c>
      <c r="I197" s="204">
        <v>230</v>
      </c>
      <c r="J197" s="172" t="s">
        <v>734</v>
      </c>
      <c r="K197" s="173">
        <f t="shared" si="31"/>
        <v>-16.75</v>
      </c>
      <c r="L197" s="174">
        <f t="shared" si="32"/>
        <v>-9.7383720930232565E-2</v>
      </c>
      <c r="M197" s="170" t="s">
        <v>553</v>
      </c>
      <c r="N197" s="167">
        <v>43787</v>
      </c>
      <c r="O197" s="1"/>
      <c r="P197" s="1"/>
      <c r="Q197" s="1"/>
      <c r="R197" s="6" t="s">
        <v>732</v>
      </c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7">
        <v>129</v>
      </c>
      <c r="B198" s="188">
        <v>43398</v>
      </c>
      <c r="C198" s="188"/>
      <c r="D198" s="189" t="s">
        <v>107</v>
      </c>
      <c r="E198" s="190" t="s">
        <v>571</v>
      </c>
      <c r="F198" s="190">
        <v>698.5</v>
      </c>
      <c r="G198" s="190"/>
      <c r="H198" s="190">
        <v>890</v>
      </c>
      <c r="I198" s="192">
        <v>890</v>
      </c>
      <c r="J198" s="162" t="s">
        <v>796</v>
      </c>
      <c r="K198" s="163">
        <f t="shared" si="31"/>
        <v>191.5</v>
      </c>
      <c r="L198" s="164">
        <f t="shared" si="32"/>
        <v>0.27415891195418757</v>
      </c>
      <c r="M198" s="159" t="s">
        <v>541</v>
      </c>
      <c r="N198" s="165">
        <v>44328</v>
      </c>
      <c r="O198" s="1"/>
      <c r="P198" s="1"/>
      <c r="Q198" s="1"/>
      <c r="R198" s="6" t="s">
        <v>728</v>
      </c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7">
        <v>130</v>
      </c>
      <c r="B199" s="188">
        <v>42877</v>
      </c>
      <c r="C199" s="188"/>
      <c r="D199" s="189" t="s">
        <v>361</v>
      </c>
      <c r="E199" s="190" t="s">
        <v>571</v>
      </c>
      <c r="F199" s="190">
        <v>127.6</v>
      </c>
      <c r="G199" s="190"/>
      <c r="H199" s="190">
        <v>138</v>
      </c>
      <c r="I199" s="192">
        <v>190</v>
      </c>
      <c r="J199" s="162" t="s">
        <v>735</v>
      </c>
      <c r="K199" s="163">
        <f t="shared" si="31"/>
        <v>10.400000000000006</v>
      </c>
      <c r="L199" s="164">
        <f t="shared" si="32"/>
        <v>8.1504702194357417E-2</v>
      </c>
      <c r="M199" s="159" t="s">
        <v>541</v>
      </c>
      <c r="N199" s="165">
        <v>43774</v>
      </c>
      <c r="O199" s="1"/>
      <c r="P199" s="1"/>
      <c r="Q199" s="1"/>
      <c r="R199" s="6" t="s">
        <v>732</v>
      </c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7">
        <v>131</v>
      </c>
      <c r="B200" s="188">
        <v>43158</v>
      </c>
      <c r="C200" s="188"/>
      <c r="D200" s="189" t="s">
        <v>736</v>
      </c>
      <c r="E200" s="190" t="s">
        <v>571</v>
      </c>
      <c r="F200" s="190">
        <v>317</v>
      </c>
      <c r="G200" s="190"/>
      <c r="H200" s="190">
        <v>382.5</v>
      </c>
      <c r="I200" s="192">
        <v>398</v>
      </c>
      <c r="J200" s="162" t="s">
        <v>737</v>
      </c>
      <c r="K200" s="163">
        <f t="shared" si="31"/>
        <v>65.5</v>
      </c>
      <c r="L200" s="164">
        <f t="shared" si="32"/>
        <v>0.20662460567823343</v>
      </c>
      <c r="M200" s="159" t="s">
        <v>541</v>
      </c>
      <c r="N200" s="165">
        <v>44238</v>
      </c>
      <c r="O200" s="1"/>
      <c r="P200" s="1"/>
      <c r="Q200" s="1"/>
      <c r="R200" s="6" t="s">
        <v>732</v>
      </c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00">
        <v>132</v>
      </c>
      <c r="B201" s="201">
        <v>43164</v>
      </c>
      <c r="C201" s="201"/>
      <c r="D201" s="202" t="s">
        <v>144</v>
      </c>
      <c r="E201" s="203" t="s">
        <v>571</v>
      </c>
      <c r="F201" s="198">
        <f>510-14.4</f>
        <v>495.6</v>
      </c>
      <c r="G201" s="203"/>
      <c r="H201" s="203">
        <v>350</v>
      </c>
      <c r="I201" s="204">
        <v>672</v>
      </c>
      <c r="J201" s="172" t="s">
        <v>738</v>
      </c>
      <c r="K201" s="173">
        <f t="shared" si="31"/>
        <v>-145.60000000000002</v>
      </c>
      <c r="L201" s="174">
        <f t="shared" si="32"/>
        <v>-0.29378531073446329</v>
      </c>
      <c r="M201" s="170" t="s">
        <v>553</v>
      </c>
      <c r="N201" s="167">
        <v>43887</v>
      </c>
      <c r="O201" s="1"/>
      <c r="P201" s="1"/>
      <c r="Q201" s="1"/>
      <c r="R201" s="6" t="s">
        <v>728</v>
      </c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00">
        <v>133</v>
      </c>
      <c r="B202" s="201">
        <v>43237</v>
      </c>
      <c r="C202" s="201"/>
      <c r="D202" s="202" t="s">
        <v>442</v>
      </c>
      <c r="E202" s="203" t="s">
        <v>571</v>
      </c>
      <c r="F202" s="198">
        <v>230.3</v>
      </c>
      <c r="G202" s="203"/>
      <c r="H202" s="203">
        <v>102.5</v>
      </c>
      <c r="I202" s="204">
        <v>348</v>
      </c>
      <c r="J202" s="172" t="s">
        <v>739</v>
      </c>
      <c r="K202" s="173">
        <f t="shared" si="31"/>
        <v>-127.80000000000001</v>
      </c>
      <c r="L202" s="174">
        <f t="shared" si="32"/>
        <v>-0.55492835432045162</v>
      </c>
      <c r="M202" s="170" t="s">
        <v>553</v>
      </c>
      <c r="N202" s="167">
        <v>43896</v>
      </c>
      <c r="O202" s="1"/>
      <c r="P202" s="1"/>
      <c r="Q202" s="1"/>
      <c r="R202" s="6" t="s">
        <v>728</v>
      </c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7">
        <v>134</v>
      </c>
      <c r="B203" s="188">
        <v>43258</v>
      </c>
      <c r="C203" s="188"/>
      <c r="D203" s="189" t="s">
        <v>414</v>
      </c>
      <c r="E203" s="190" t="s">
        <v>571</v>
      </c>
      <c r="F203" s="190">
        <f>342.5-5.1</f>
        <v>337.4</v>
      </c>
      <c r="G203" s="190"/>
      <c r="H203" s="190">
        <v>412.5</v>
      </c>
      <c r="I203" s="192">
        <v>439</v>
      </c>
      <c r="J203" s="162" t="s">
        <v>740</v>
      </c>
      <c r="K203" s="163">
        <f t="shared" si="31"/>
        <v>75.100000000000023</v>
      </c>
      <c r="L203" s="164">
        <f t="shared" si="32"/>
        <v>0.22258446947243635</v>
      </c>
      <c r="M203" s="159" t="s">
        <v>541</v>
      </c>
      <c r="N203" s="165">
        <v>44230</v>
      </c>
      <c r="O203" s="1"/>
      <c r="P203" s="1"/>
      <c r="Q203" s="1"/>
      <c r="R203" s="6" t="s">
        <v>732</v>
      </c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1">
        <v>135</v>
      </c>
      <c r="B204" s="180">
        <v>43285</v>
      </c>
      <c r="C204" s="180"/>
      <c r="D204" s="181" t="s">
        <v>55</v>
      </c>
      <c r="E204" s="182" t="s">
        <v>571</v>
      </c>
      <c r="F204" s="182">
        <f>127.5-5.53</f>
        <v>121.97</v>
      </c>
      <c r="G204" s="183"/>
      <c r="H204" s="183">
        <v>122.5</v>
      </c>
      <c r="I204" s="183">
        <v>170</v>
      </c>
      <c r="J204" s="184" t="s">
        <v>767</v>
      </c>
      <c r="K204" s="185">
        <f t="shared" si="31"/>
        <v>0.53000000000000114</v>
      </c>
      <c r="L204" s="186">
        <f t="shared" si="32"/>
        <v>4.3453308190538747E-3</v>
      </c>
      <c r="M204" s="182" t="s">
        <v>662</v>
      </c>
      <c r="N204" s="180">
        <v>44431</v>
      </c>
      <c r="O204" s="1"/>
      <c r="P204" s="1"/>
      <c r="Q204" s="1"/>
      <c r="R204" s="6" t="s">
        <v>728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00">
        <v>136</v>
      </c>
      <c r="B205" s="201">
        <v>43294</v>
      </c>
      <c r="C205" s="201"/>
      <c r="D205" s="202" t="s">
        <v>352</v>
      </c>
      <c r="E205" s="203" t="s">
        <v>571</v>
      </c>
      <c r="F205" s="198">
        <v>46.5</v>
      </c>
      <c r="G205" s="203"/>
      <c r="H205" s="203">
        <v>17</v>
      </c>
      <c r="I205" s="204">
        <v>59</v>
      </c>
      <c r="J205" s="172" t="s">
        <v>741</v>
      </c>
      <c r="K205" s="173">
        <f t="shared" ref="K205:K213" si="33">H205-F205</f>
        <v>-29.5</v>
      </c>
      <c r="L205" s="174">
        <f t="shared" ref="L205:L213" si="34">K205/F205</f>
        <v>-0.63440860215053763</v>
      </c>
      <c r="M205" s="170" t="s">
        <v>553</v>
      </c>
      <c r="N205" s="167">
        <v>43887</v>
      </c>
      <c r="O205" s="1"/>
      <c r="P205" s="1"/>
      <c r="Q205" s="1"/>
      <c r="R205" s="6" t="s">
        <v>728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7">
        <v>137</v>
      </c>
      <c r="B206" s="188">
        <v>43396</v>
      </c>
      <c r="C206" s="188"/>
      <c r="D206" s="189" t="s">
        <v>399</v>
      </c>
      <c r="E206" s="190" t="s">
        <v>571</v>
      </c>
      <c r="F206" s="190">
        <v>156.5</v>
      </c>
      <c r="G206" s="190"/>
      <c r="H206" s="190">
        <v>207.5</v>
      </c>
      <c r="I206" s="192">
        <v>191</v>
      </c>
      <c r="J206" s="162" t="s">
        <v>629</v>
      </c>
      <c r="K206" s="163">
        <f t="shared" si="33"/>
        <v>51</v>
      </c>
      <c r="L206" s="164">
        <f t="shared" si="34"/>
        <v>0.32587859424920129</v>
      </c>
      <c r="M206" s="159" t="s">
        <v>541</v>
      </c>
      <c r="N206" s="165">
        <v>44369</v>
      </c>
      <c r="O206" s="1"/>
      <c r="P206" s="1"/>
      <c r="Q206" s="1"/>
      <c r="R206" s="6" t="s">
        <v>728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7">
        <v>138</v>
      </c>
      <c r="B207" s="188">
        <v>43439</v>
      </c>
      <c r="C207" s="188"/>
      <c r="D207" s="189" t="s">
        <v>317</v>
      </c>
      <c r="E207" s="190" t="s">
        <v>571</v>
      </c>
      <c r="F207" s="190">
        <v>259.5</v>
      </c>
      <c r="G207" s="190"/>
      <c r="H207" s="190">
        <v>320</v>
      </c>
      <c r="I207" s="192">
        <v>320</v>
      </c>
      <c r="J207" s="162" t="s">
        <v>629</v>
      </c>
      <c r="K207" s="163">
        <f t="shared" si="33"/>
        <v>60.5</v>
      </c>
      <c r="L207" s="164">
        <f t="shared" si="34"/>
        <v>0.23314065510597304</v>
      </c>
      <c r="M207" s="159" t="s">
        <v>541</v>
      </c>
      <c r="N207" s="165">
        <v>44323</v>
      </c>
      <c r="O207" s="1"/>
      <c r="P207" s="1"/>
      <c r="Q207" s="1"/>
      <c r="R207" s="6" t="s">
        <v>728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00">
        <v>139</v>
      </c>
      <c r="B208" s="201">
        <v>43439</v>
      </c>
      <c r="C208" s="201"/>
      <c r="D208" s="202" t="s">
        <v>742</v>
      </c>
      <c r="E208" s="203" t="s">
        <v>571</v>
      </c>
      <c r="F208" s="203">
        <v>715</v>
      </c>
      <c r="G208" s="203"/>
      <c r="H208" s="203">
        <v>445</v>
      </c>
      <c r="I208" s="204">
        <v>840</v>
      </c>
      <c r="J208" s="172" t="s">
        <v>743</v>
      </c>
      <c r="K208" s="173">
        <f t="shared" si="33"/>
        <v>-270</v>
      </c>
      <c r="L208" s="174">
        <f t="shared" si="34"/>
        <v>-0.3776223776223776</v>
      </c>
      <c r="M208" s="170" t="s">
        <v>553</v>
      </c>
      <c r="N208" s="167">
        <v>43800</v>
      </c>
      <c r="O208" s="1"/>
      <c r="P208" s="1"/>
      <c r="Q208" s="1"/>
      <c r="R208" s="6" t="s">
        <v>728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7">
        <v>140</v>
      </c>
      <c r="B209" s="188">
        <v>43469</v>
      </c>
      <c r="C209" s="188"/>
      <c r="D209" s="189" t="s">
        <v>157</v>
      </c>
      <c r="E209" s="190" t="s">
        <v>571</v>
      </c>
      <c r="F209" s="190">
        <v>875</v>
      </c>
      <c r="G209" s="190"/>
      <c r="H209" s="190">
        <v>1165</v>
      </c>
      <c r="I209" s="192">
        <v>1185</v>
      </c>
      <c r="J209" s="162" t="s">
        <v>744</v>
      </c>
      <c r="K209" s="163">
        <f t="shared" si="33"/>
        <v>290</v>
      </c>
      <c r="L209" s="164">
        <f t="shared" si="34"/>
        <v>0.33142857142857141</v>
      </c>
      <c r="M209" s="159" t="s">
        <v>541</v>
      </c>
      <c r="N209" s="165">
        <v>43847</v>
      </c>
      <c r="O209" s="1"/>
      <c r="P209" s="1"/>
      <c r="Q209" s="1"/>
      <c r="R209" s="6" t="s">
        <v>728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7">
        <v>141</v>
      </c>
      <c r="B210" s="188">
        <v>43559</v>
      </c>
      <c r="C210" s="188"/>
      <c r="D210" s="189" t="s">
        <v>333</v>
      </c>
      <c r="E210" s="190" t="s">
        <v>571</v>
      </c>
      <c r="F210" s="190">
        <f>387-14.63</f>
        <v>372.37</v>
      </c>
      <c r="G210" s="190"/>
      <c r="H210" s="190">
        <v>490</v>
      </c>
      <c r="I210" s="192">
        <v>490</v>
      </c>
      <c r="J210" s="162" t="s">
        <v>629</v>
      </c>
      <c r="K210" s="163">
        <f t="shared" si="33"/>
        <v>117.63</v>
      </c>
      <c r="L210" s="164">
        <f t="shared" si="34"/>
        <v>0.31589548030185027</v>
      </c>
      <c r="M210" s="159" t="s">
        <v>541</v>
      </c>
      <c r="N210" s="165">
        <v>43850</v>
      </c>
      <c r="O210" s="1"/>
      <c r="P210" s="1"/>
      <c r="Q210" s="1"/>
      <c r="R210" s="6" t="s">
        <v>728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0">
        <v>142</v>
      </c>
      <c r="B211" s="201">
        <v>43578</v>
      </c>
      <c r="C211" s="201"/>
      <c r="D211" s="202" t="s">
        <v>745</v>
      </c>
      <c r="E211" s="203" t="s">
        <v>543</v>
      </c>
      <c r="F211" s="203">
        <v>220</v>
      </c>
      <c r="G211" s="203"/>
      <c r="H211" s="203">
        <v>127.5</v>
      </c>
      <c r="I211" s="204">
        <v>284</v>
      </c>
      <c r="J211" s="172" t="s">
        <v>746</v>
      </c>
      <c r="K211" s="173">
        <f t="shared" si="33"/>
        <v>-92.5</v>
      </c>
      <c r="L211" s="174">
        <f t="shared" si="34"/>
        <v>-0.42045454545454547</v>
      </c>
      <c r="M211" s="170" t="s">
        <v>553</v>
      </c>
      <c r="N211" s="167">
        <v>43896</v>
      </c>
      <c r="O211" s="1"/>
      <c r="P211" s="1"/>
      <c r="Q211" s="1"/>
      <c r="R211" s="6" t="s">
        <v>728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7">
        <v>143</v>
      </c>
      <c r="B212" s="188">
        <v>43622</v>
      </c>
      <c r="C212" s="188"/>
      <c r="D212" s="189" t="s">
        <v>451</v>
      </c>
      <c r="E212" s="190" t="s">
        <v>543</v>
      </c>
      <c r="F212" s="190">
        <v>332.8</v>
      </c>
      <c r="G212" s="190"/>
      <c r="H212" s="190">
        <v>405</v>
      </c>
      <c r="I212" s="192">
        <v>419</v>
      </c>
      <c r="J212" s="162" t="s">
        <v>747</v>
      </c>
      <c r="K212" s="163">
        <f t="shared" si="33"/>
        <v>72.199999999999989</v>
      </c>
      <c r="L212" s="164">
        <f t="shared" si="34"/>
        <v>0.21694711538461534</v>
      </c>
      <c r="M212" s="159" t="s">
        <v>541</v>
      </c>
      <c r="N212" s="165">
        <v>43860</v>
      </c>
      <c r="O212" s="1"/>
      <c r="P212" s="1"/>
      <c r="Q212" s="1"/>
      <c r="R212" s="6" t="s">
        <v>732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1">
        <v>144</v>
      </c>
      <c r="B213" s="180">
        <v>43641</v>
      </c>
      <c r="C213" s="180"/>
      <c r="D213" s="181" t="s">
        <v>150</v>
      </c>
      <c r="E213" s="182" t="s">
        <v>571</v>
      </c>
      <c r="F213" s="182">
        <v>386</v>
      </c>
      <c r="G213" s="183"/>
      <c r="H213" s="183">
        <v>395</v>
      </c>
      <c r="I213" s="183">
        <v>452</v>
      </c>
      <c r="J213" s="184" t="s">
        <v>748</v>
      </c>
      <c r="K213" s="185">
        <f t="shared" si="33"/>
        <v>9</v>
      </c>
      <c r="L213" s="186">
        <f t="shared" si="34"/>
        <v>2.3316062176165803E-2</v>
      </c>
      <c r="M213" s="182" t="s">
        <v>662</v>
      </c>
      <c r="N213" s="180">
        <v>43868</v>
      </c>
      <c r="O213" s="1"/>
      <c r="P213" s="1"/>
      <c r="Q213" s="1"/>
      <c r="R213" s="6" t="s">
        <v>732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1">
        <v>145</v>
      </c>
      <c r="B214" s="180">
        <v>43707</v>
      </c>
      <c r="C214" s="180"/>
      <c r="D214" s="181" t="s">
        <v>130</v>
      </c>
      <c r="E214" s="182" t="s">
        <v>571</v>
      </c>
      <c r="F214" s="182">
        <v>137.5</v>
      </c>
      <c r="G214" s="183"/>
      <c r="H214" s="183">
        <v>138.5</v>
      </c>
      <c r="I214" s="183">
        <v>190</v>
      </c>
      <c r="J214" s="184" t="s">
        <v>766</v>
      </c>
      <c r="K214" s="185">
        <f>H214-F214</f>
        <v>1</v>
      </c>
      <c r="L214" s="186">
        <f>K214/F214</f>
        <v>7.2727272727272727E-3</v>
      </c>
      <c r="M214" s="182" t="s">
        <v>662</v>
      </c>
      <c r="N214" s="180">
        <v>44432</v>
      </c>
      <c r="O214" s="1"/>
      <c r="P214" s="1"/>
      <c r="Q214" s="1"/>
      <c r="R214" s="6" t="s">
        <v>728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7">
        <v>146</v>
      </c>
      <c r="B215" s="188">
        <v>43731</v>
      </c>
      <c r="C215" s="188"/>
      <c r="D215" s="189" t="s">
        <v>407</v>
      </c>
      <c r="E215" s="190" t="s">
        <v>571</v>
      </c>
      <c r="F215" s="190">
        <v>235</v>
      </c>
      <c r="G215" s="190"/>
      <c r="H215" s="190">
        <v>295</v>
      </c>
      <c r="I215" s="192">
        <v>296</v>
      </c>
      <c r="J215" s="162" t="s">
        <v>749</v>
      </c>
      <c r="K215" s="163">
        <f t="shared" ref="K215:K221" si="35">H215-F215</f>
        <v>60</v>
      </c>
      <c r="L215" s="164">
        <f t="shared" ref="L215:L221" si="36">K215/F215</f>
        <v>0.25531914893617019</v>
      </c>
      <c r="M215" s="159" t="s">
        <v>541</v>
      </c>
      <c r="N215" s="165">
        <v>43844</v>
      </c>
      <c r="O215" s="1"/>
      <c r="P215" s="1"/>
      <c r="Q215" s="1"/>
      <c r="R215" s="6" t="s">
        <v>732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7">
        <v>147</v>
      </c>
      <c r="B216" s="188">
        <v>43752</v>
      </c>
      <c r="C216" s="188"/>
      <c r="D216" s="189" t="s">
        <v>750</v>
      </c>
      <c r="E216" s="190" t="s">
        <v>571</v>
      </c>
      <c r="F216" s="190">
        <v>277.5</v>
      </c>
      <c r="G216" s="190"/>
      <c r="H216" s="190">
        <v>333</v>
      </c>
      <c r="I216" s="192">
        <v>333</v>
      </c>
      <c r="J216" s="162" t="s">
        <v>751</v>
      </c>
      <c r="K216" s="163">
        <f t="shared" si="35"/>
        <v>55.5</v>
      </c>
      <c r="L216" s="164">
        <f t="shared" si="36"/>
        <v>0.2</v>
      </c>
      <c r="M216" s="159" t="s">
        <v>541</v>
      </c>
      <c r="N216" s="165">
        <v>43846</v>
      </c>
      <c r="O216" s="1"/>
      <c r="P216" s="1"/>
      <c r="Q216" s="1"/>
      <c r="R216" s="6" t="s">
        <v>728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7">
        <v>148</v>
      </c>
      <c r="B217" s="188">
        <v>43752</v>
      </c>
      <c r="C217" s="188"/>
      <c r="D217" s="189" t="s">
        <v>752</v>
      </c>
      <c r="E217" s="190" t="s">
        <v>571</v>
      </c>
      <c r="F217" s="190">
        <v>930</v>
      </c>
      <c r="G217" s="190"/>
      <c r="H217" s="190">
        <v>1165</v>
      </c>
      <c r="I217" s="192">
        <v>1200</v>
      </c>
      <c r="J217" s="162" t="s">
        <v>753</v>
      </c>
      <c r="K217" s="163">
        <f t="shared" si="35"/>
        <v>235</v>
      </c>
      <c r="L217" s="164">
        <f t="shared" si="36"/>
        <v>0.25268817204301075</v>
      </c>
      <c r="M217" s="159" t="s">
        <v>541</v>
      </c>
      <c r="N217" s="165">
        <v>43847</v>
      </c>
      <c r="O217" s="1"/>
      <c r="P217" s="1"/>
      <c r="Q217" s="1"/>
      <c r="R217" s="6" t="s">
        <v>732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7">
        <v>149</v>
      </c>
      <c r="B218" s="188">
        <v>43753</v>
      </c>
      <c r="C218" s="188"/>
      <c r="D218" s="189" t="s">
        <v>754</v>
      </c>
      <c r="E218" s="190" t="s">
        <v>571</v>
      </c>
      <c r="F218" s="160">
        <v>111</v>
      </c>
      <c r="G218" s="190"/>
      <c r="H218" s="190">
        <v>141</v>
      </c>
      <c r="I218" s="192">
        <v>141</v>
      </c>
      <c r="J218" s="162" t="s">
        <v>556</v>
      </c>
      <c r="K218" s="163">
        <f t="shared" si="35"/>
        <v>30</v>
      </c>
      <c r="L218" s="164">
        <f t="shared" si="36"/>
        <v>0.27027027027027029</v>
      </c>
      <c r="M218" s="159" t="s">
        <v>541</v>
      </c>
      <c r="N218" s="165">
        <v>44328</v>
      </c>
      <c r="O218" s="1"/>
      <c r="P218" s="1"/>
      <c r="Q218" s="1"/>
      <c r="R218" s="6" t="s">
        <v>732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7">
        <v>150</v>
      </c>
      <c r="B219" s="188">
        <v>43753</v>
      </c>
      <c r="C219" s="188"/>
      <c r="D219" s="189" t="s">
        <v>755</v>
      </c>
      <c r="E219" s="190" t="s">
        <v>571</v>
      </c>
      <c r="F219" s="160">
        <v>296</v>
      </c>
      <c r="G219" s="190"/>
      <c r="H219" s="190">
        <v>370</v>
      </c>
      <c r="I219" s="192">
        <v>370</v>
      </c>
      <c r="J219" s="162" t="s">
        <v>629</v>
      </c>
      <c r="K219" s="163">
        <f t="shared" si="35"/>
        <v>74</v>
      </c>
      <c r="L219" s="164">
        <f t="shared" si="36"/>
        <v>0.25</v>
      </c>
      <c r="M219" s="159" t="s">
        <v>541</v>
      </c>
      <c r="N219" s="165">
        <v>43853</v>
      </c>
      <c r="O219" s="1"/>
      <c r="P219" s="1"/>
      <c r="Q219" s="1"/>
      <c r="R219" s="6" t="s">
        <v>732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7">
        <v>151</v>
      </c>
      <c r="B220" s="188">
        <v>43754</v>
      </c>
      <c r="C220" s="188"/>
      <c r="D220" s="189" t="s">
        <v>756</v>
      </c>
      <c r="E220" s="190" t="s">
        <v>571</v>
      </c>
      <c r="F220" s="160">
        <v>300</v>
      </c>
      <c r="G220" s="190"/>
      <c r="H220" s="190">
        <v>382.5</v>
      </c>
      <c r="I220" s="192">
        <v>344</v>
      </c>
      <c r="J220" s="162" t="s">
        <v>800</v>
      </c>
      <c r="K220" s="163">
        <f t="shared" si="35"/>
        <v>82.5</v>
      </c>
      <c r="L220" s="164">
        <f t="shared" si="36"/>
        <v>0.27500000000000002</v>
      </c>
      <c r="M220" s="159" t="s">
        <v>541</v>
      </c>
      <c r="N220" s="165">
        <v>44238</v>
      </c>
      <c r="O220" s="1"/>
      <c r="P220" s="1"/>
      <c r="Q220" s="1"/>
      <c r="R220" s="6" t="s">
        <v>732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7">
        <v>152</v>
      </c>
      <c r="B221" s="188">
        <v>43832</v>
      </c>
      <c r="C221" s="188"/>
      <c r="D221" s="189" t="s">
        <v>757</v>
      </c>
      <c r="E221" s="190" t="s">
        <v>571</v>
      </c>
      <c r="F221" s="160">
        <v>495</v>
      </c>
      <c r="G221" s="190"/>
      <c r="H221" s="190">
        <v>595</v>
      </c>
      <c r="I221" s="192">
        <v>590</v>
      </c>
      <c r="J221" s="162" t="s">
        <v>799</v>
      </c>
      <c r="K221" s="163">
        <f t="shared" si="35"/>
        <v>100</v>
      </c>
      <c r="L221" s="164">
        <f t="shared" si="36"/>
        <v>0.20202020202020202</v>
      </c>
      <c r="M221" s="159" t="s">
        <v>541</v>
      </c>
      <c r="N221" s="165">
        <v>44589</v>
      </c>
      <c r="O221" s="1"/>
      <c r="P221" s="1"/>
      <c r="Q221" s="1"/>
      <c r="R221" s="6" t="s">
        <v>732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7">
        <v>153</v>
      </c>
      <c r="B222" s="188">
        <v>43966</v>
      </c>
      <c r="C222" s="188"/>
      <c r="D222" s="189" t="s">
        <v>71</v>
      </c>
      <c r="E222" s="190" t="s">
        <v>571</v>
      </c>
      <c r="F222" s="160">
        <v>67.5</v>
      </c>
      <c r="G222" s="190"/>
      <c r="H222" s="190">
        <v>86</v>
      </c>
      <c r="I222" s="192">
        <v>86</v>
      </c>
      <c r="J222" s="162" t="s">
        <v>758</v>
      </c>
      <c r="K222" s="163">
        <f t="shared" ref="K222:K230" si="37">H222-F222</f>
        <v>18.5</v>
      </c>
      <c r="L222" s="164">
        <f t="shared" ref="L222:L230" si="38">K222/F222</f>
        <v>0.27407407407407408</v>
      </c>
      <c r="M222" s="159" t="s">
        <v>541</v>
      </c>
      <c r="N222" s="165">
        <v>44008</v>
      </c>
      <c r="O222" s="1"/>
      <c r="P222" s="1"/>
      <c r="Q222" s="1"/>
      <c r="R222" s="6" t="s">
        <v>732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7">
        <v>154</v>
      </c>
      <c r="B223" s="188">
        <v>44035</v>
      </c>
      <c r="C223" s="188"/>
      <c r="D223" s="189" t="s">
        <v>450</v>
      </c>
      <c r="E223" s="190" t="s">
        <v>571</v>
      </c>
      <c r="F223" s="160">
        <v>231</v>
      </c>
      <c r="G223" s="190"/>
      <c r="H223" s="190">
        <v>281</v>
      </c>
      <c r="I223" s="192">
        <v>281</v>
      </c>
      <c r="J223" s="162" t="s">
        <v>629</v>
      </c>
      <c r="K223" s="163">
        <f t="shared" si="37"/>
        <v>50</v>
      </c>
      <c r="L223" s="164">
        <f t="shared" si="38"/>
        <v>0.21645021645021645</v>
      </c>
      <c r="M223" s="159" t="s">
        <v>541</v>
      </c>
      <c r="N223" s="165">
        <v>44358</v>
      </c>
      <c r="O223" s="1"/>
      <c r="P223" s="1"/>
      <c r="Q223" s="1"/>
      <c r="R223" s="6" t="s">
        <v>732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7">
        <v>155</v>
      </c>
      <c r="B224" s="188">
        <v>44092</v>
      </c>
      <c r="C224" s="188"/>
      <c r="D224" s="189" t="s">
        <v>390</v>
      </c>
      <c r="E224" s="190" t="s">
        <v>571</v>
      </c>
      <c r="F224" s="190">
        <v>206</v>
      </c>
      <c r="G224" s="190"/>
      <c r="H224" s="190">
        <v>248</v>
      </c>
      <c r="I224" s="192">
        <v>248</v>
      </c>
      <c r="J224" s="162" t="s">
        <v>629</v>
      </c>
      <c r="K224" s="163">
        <f t="shared" si="37"/>
        <v>42</v>
      </c>
      <c r="L224" s="164">
        <f t="shared" si="38"/>
        <v>0.20388349514563106</v>
      </c>
      <c r="M224" s="159" t="s">
        <v>541</v>
      </c>
      <c r="N224" s="165">
        <v>44214</v>
      </c>
      <c r="O224" s="1"/>
      <c r="P224" s="1"/>
      <c r="Q224" s="1"/>
      <c r="R224" s="6" t="s">
        <v>732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7">
        <v>156</v>
      </c>
      <c r="B225" s="188">
        <v>44140</v>
      </c>
      <c r="C225" s="188"/>
      <c r="D225" s="189" t="s">
        <v>390</v>
      </c>
      <c r="E225" s="190" t="s">
        <v>571</v>
      </c>
      <c r="F225" s="190">
        <v>182.5</v>
      </c>
      <c r="G225" s="190"/>
      <c r="H225" s="190">
        <v>248</v>
      </c>
      <c r="I225" s="192">
        <v>248</v>
      </c>
      <c r="J225" s="162" t="s">
        <v>629</v>
      </c>
      <c r="K225" s="163">
        <f t="shared" si="37"/>
        <v>65.5</v>
      </c>
      <c r="L225" s="164">
        <f t="shared" si="38"/>
        <v>0.35890410958904112</v>
      </c>
      <c r="M225" s="159" t="s">
        <v>541</v>
      </c>
      <c r="N225" s="165">
        <v>44214</v>
      </c>
      <c r="O225" s="1"/>
      <c r="P225" s="1"/>
      <c r="Q225" s="1"/>
      <c r="R225" s="6" t="s">
        <v>732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7">
        <v>157</v>
      </c>
      <c r="B226" s="188">
        <v>44140</v>
      </c>
      <c r="C226" s="188"/>
      <c r="D226" s="189" t="s">
        <v>317</v>
      </c>
      <c r="E226" s="190" t="s">
        <v>571</v>
      </c>
      <c r="F226" s="190">
        <v>247.5</v>
      </c>
      <c r="G226" s="190"/>
      <c r="H226" s="190">
        <v>320</v>
      </c>
      <c r="I226" s="192">
        <v>320</v>
      </c>
      <c r="J226" s="162" t="s">
        <v>629</v>
      </c>
      <c r="K226" s="163">
        <f t="shared" si="37"/>
        <v>72.5</v>
      </c>
      <c r="L226" s="164">
        <f t="shared" si="38"/>
        <v>0.29292929292929293</v>
      </c>
      <c r="M226" s="159" t="s">
        <v>541</v>
      </c>
      <c r="N226" s="165">
        <v>44323</v>
      </c>
      <c r="O226" s="1"/>
      <c r="P226" s="1"/>
      <c r="Q226" s="1"/>
      <c r="R226" s="6" t="s">
        <v>732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7">
        <v>158</v>
      </c>
      <c r="B227" s="188">
        <v>44140</v>
      </c>
      <c r="C227" s="188"/>
      <c r="D227" s="189" t="s">
        <v>270</v>
      </c>
      <c r="E227" s="190" t="s">
        <v>571</v>
      </c>
      <c r="F227" s="160">
        <v>925</v>
      </c>
      <c r="G227" s="190"/>
      <c r="H227" s="190">
        <v>1095</v>
      </c>
      <c r="I227" s="192">
        <v>1093</v>
      </c>
      <c r="J227" s="162" t="s">
        <v>759</v>
      </c>
      <c r="K227" s="163">
        <f t="shared" si="37"/>
        <v>170</v>
      </c>
      <c r="L227" s="164">
        <f t="shared" si="38"/>
        <v>0.18378378378378379</v>
      </c>
      <c r="M227" s="159" t="s">
        <v>541</v>
      </c>
      <c r="N227" s="165">
        <v>44201</v>
      </c>
      <c r="O227" s="1"/>
      <c r="P227" s="1"/>
      <c r="Q227" s="1"/>
      <c r="R227" s="6" t="s">
        <v>732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7">
        <v>159</v>
      </c>
      <c r="B228" s="188">
        <v>44140</v>
      </c>
      <c r="C228" s="188"/>
      <c r="D228" s="189" t="s">
        <v>333</v>
      </c>
      <c r="E228" s="190" t="s">
        <v>571</v>
      </c>
      <c r="F228" s="160">
        <v>332.5</v>
      </c>
      <c r="G228" s="190"/>
      <c r="H228" s="190">
        <v>393</v>
      </c>
      <c r="I228" s="192">
        <v>406</v>
      </c>
      <c r="J228" s="162" t="s">
        <v>760</v>
      </c>
      <c r="K228" s="163">
        <f t="shared" si="37"/>
        <v>60.5</v>
      </c>
      <c r="L228" s="164">
        <f t="shared" si="38"/>
        <v>0.18195488721804512</v>
      </c>
      <c r="M228" s="159" t="s">
        <v>541</v>
      </c>
      <c r="N228" s="165">
        <v>44256</v>
      </c>
      <c r="O228" s="1"/>
      <c r="P228" s="1"/>
      <c r="Q228" s="1"/>
      <c r="R228" s="6" t="s">
        <v>732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7">
        <v>160</v>
      </c>
      <c r="B229" s="188">
        <v>44141</v>
      </c>
      <c r="C229" s="188"/>
      <c r="D229" s="189" t="s">
        <v>450</v>
      </c>
      <c r="E229" s="190" t="s">
        <v>571</v>
      </c>
      <c r="F229" s="160">
        <v>231</v>
      </c>
      <c r="G229" s="190"/>
      <c r="H229" s="190">
        <v>281</v>
      </c>
      <c r="I229" s="192">
        <v>281</v>
      </c>
      <c r="J229" s="162" t="s">
        <v>629</v>
      </c>
      <c r="K229" s="163">
        <f t="shared" si="37"/>
        <v>50</v>
      </c>
      <c r="L229" s="164">
        <f t="shared" si="38"/>
        <v>0.21645021645021645</v>
      </c>
      <c r="M229" s="159" t="s">
        <v>541</v>
      </c>
      <c r="N229" s="165">
        <v>44358</v>
      </c>
      <c r="O229" s="1"/>
      <c r="P229" s="1"/>
      <c r="Q229" s="1"/>
      <c r="R229" s="6" t="s">
        <v>732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7">
        <v>161</v>
      </c>
      <c r="B230" s="188">
        <v>44187</v>
      </c>
      <c r="C230" s="188"/>
      <c r="D230" s="189" t="s">
        <v>426</v>
      </c>
      <c r="E230" s="190" t="s">
        <v>571</v>
      </c>
      <c r="F230" s="160">
        <v>190</v>
      </c>
      <c r="G230" s="190"/>
      <c r="H230" s="190">
        <v>239</v>
      </c>
      <c r="I230" s="192">
        <v>239</v>
      </c>
      <c r="J230" s="162" t="s">
        <v>866</v>
      </c>
      <c r="K230" s="163">
        <f t="shared" si="37"/>
        <v>49</v>
      </c>
      <c r="L230" s="164">
        <f t="shared" si="38"/>
        <v>0.25789473684210529</v>
      </c>
      <c r="M230" s="159" t="s">
        <v>541</v>
      </c>
      <c r="N230" s="165">
        <v>44844</v>
      </c>
      <c r="O230" s="1"/>
      <c r="P230" s="1"/>
      <c r="Q230" s="1"/>
      <c r="R230" s="6" t="s">
        <v>732</v>
      </c>
    </row>
    <row r="231" spans="1:26" ht="12.75" customHeight="1">
      <c r="A231" s="187">
        <v>162</v>
      </c>
      <c r="B231" s="188">
        <v>44258</v>
      </c>
      <c r="C231" s="188"/>
      <c r="D231" s="189" t="s">
        <v>757</v>
      </c>
      <c r="E231" s="190" t="s">
        <v>571</v>
      </c>
      <c r="F231" s="160">
        <v>495</v>
      </c>
      <c r="G231" s="190"/>
      <c r="H231" s="190">
        <v>595</v>
      </c>
      <c r="I231" s="192">
        <v>590</v>
      </c>
      <c r="J231" s="162" t="s">
        <v>799</v>
      </c>
      <c r="K231" s="163">
        <f t="shared" ref="K231:K238" si="39">H231-F231</f>
        <v>100</v>
      </c>
      <c r="L231" s="164">
        <f t="shared" ref="L231:L238" si="40">K231/F231</f>
        <v>0.20202020202020202</v>
      </c>
      <c r="M231" s="159" t="s">
        <v>541</v>
      </c>
      <c r="N231" s="165">
        <v>44589</v>
      </c>
      <c r="O231" s="1"/>
      <c r="P231" s="1"/>
      <c r="R231" s="6" t="s">
        <v>732</v>
      </c>
    </row>
    <row r="232" spans="1:26" ht="12.75" customHeight="1">
      <c r="A232" s="187">
        <v>163</v>
      </c>
      <c r="B232" s="188">
        <v>44274</v>
      </c>
      <c r="C232" s="188"/>
      <c r="D232" s="189" t="s">
        <v>333</v>
      </c>
      <c r="E232" s="190" t="s">
        <v>571</v>
      </c>
      <c r="F232" s="160">
        <v>355</v>
      </c>
      <c r="G232" s="190"/>
      <c r="H232" s="190">
        <v>422.5</v>
      </c>
      <c r="I232" s="192">
        <v>420</v>
      </c>
      <c r="J232" s="162" t="s">
        <v>761</v>
      </c>
      <c r="K232" s="163">
        <f t="shared" si="39"/>
        <v>67.5</v>
      </c>
      <c r="L232" s="164">
        <f t="shared" si="40"/>
        <v>0.19014084507042253</v>
      </c>
      <c r="M232" s="159" t="s">
        <v>541</v>
      </c>
      <c r="N232" s="165">
        <v>44361</v>
      </c>
      <c r="O232" s="1"/>
      <c r="R232" s="205" t="s">
        <v>732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7">
        <v>164</v>
      </c>
      <c r="B233" s="188">
        <v>44295</v>
      </c>
      <c r="C233" s="188"/>
      <c r="D233" s="189" t="s">
        <v>762</v>
      </c>
      <c r="E233" s="190" t="s">
        <v>571</v>
      </c>
      <c r="F233" s="160">
        <v>555</v>
      </c>
      <c r="G233" s="190"/>
      <c r="H233" s="190">
        <v>663</v>
      </c>
      <c r="I233" s="192">
        <v>663</v>
      </c>
      <c r="J233" s="162" t="s">
        <v>763</v>
      </c>
      <c r="K233" s="163">
        <f t="shared" si="39"/>
        <v>108</v>
      </c>
      <c r="L233" s="164">
        <f t="shared" si="40"/>
        <v>0.19459459459459461</v>
      </c>
      <c r="M233" s="159" t="s">
        <v>541</v>
      </c>
      <c r="N233" s="165">
        <v>44321</v>
      </c>
      <c r="O233" s="1"/>
      <c r="P233" s="1"/>
      <c r="Q233" s="1"/>
      <c r="R233" s="205" t="s">
        <v>732</v>
      </c>
    </row>
    <row r="234" spans="1:26" ht="12.75" customHeight="1">
      <c r="A234" s="187">
        <v>165</v>
      </c>
      <c r="B234" s="188">
        <v>44308</v>
      </c>
      <c r="C234" s="188"/>
      <c r="D234" s="189" t="s">
        <v>361</v>
      </c>
      <c r="E234" s="190" t="s">
        <v>571</v>
      </c>
      <c r="F234" s="160">
        <v>126.5</v>
      </c>
      <c r="G234" s="190"/>
      <c r="H234" s="190">
        <v>155</v>
      </c>
      <c r="I234" s="192">
        <v>155</v>
      </c>
      <c r="J234" s="162" t="s">
        <v>629</v>
      </c>
      <c r="K234" s="163">
        <f t="shared" si="39"/>
        <v>28.5</v>
      </c>
      <c r="L234" s="164">
        <f t="shared" si="40"/>
        <v>0.22529644268774704</v>
      </c>
      <c r="M234" s="159" t="s">
        <v>541</v>
      </c>
      <c r="N234" s="165">
        <v>44362</v>
      </c>
      <c r="O234" s="1"/>
      <c r="R234" s="205" t="s">
        <v>732</v>
      </c>
    </row>
    <row r="235" spans="1:26" ht="12.75" customHeight="1">
      <c r="A235" s="234">
        <v>166</v>
      </c>
      <c r="B235" s="235">
        <v>44368</v>
      </c>
      <c r="C235" s="235"/>
      <c r="D235" s="236" t="s">
        <v>378</v>
      </c>
      <c r="E235" s="237" t="s">
        <v>571</v>
      </c>
      <c r="F235" s="238">
        <v>287.5</v>
      </c>
      <c r="G235" s="237"/>
      <c r="H235" s="237">
        <v>245</v>
      </c>
      <c r="I235" s="239">
        <v>344</v>
      </c>
      <c r="J235" s="172" t="s">
        <v>794</v>
      </c>
      <c r="K235" s="173">
        <f t="shared" si="39"/>
        <v>-42.5</v>
      </c>
      <c r="L235" s="174">
        <f t="shared" si="40"/>
        <v>-0.14782608695652175</v>
      </c>
      <c r="M235" s="170" t="s">
        <v>553</v>
      </c>
      <c r="N235" s="167">
        <v>44508</v>
      </c>
      <c r="O235" s="1"/>
      <c r="R235" s="205" t="s">
        <v>732</v>
      </c>
    </row>
    <row r="236" spans="1:26" ht="12.75" customHeight="1">
      <c r="A236" s="187">
        <v>167</v>
      </c>
      <c r="B236" s="188">
        <v>44368</v>
      </c>
      <c r="C236" s="188"/>
      <c r="D236" s="189" t="s">
        <v>450</v>
      </c>
      <c r="E236" s="190" t="s">
        <v>571</v>
      </c>
      <c r="F236" s="160">
        <v>241</v>
      </c>
      <c r="G236" s="190"/>
      <c r="H236" s="190">
        <v>298</v>
      </c>
      <c r="I236" s="192">
        <v>320</v>
      </c>
      <c r="J236" s="162" t="s">
        <v>629</v>
      </c>
      <c r="K236" s="163">
        <f t="shared" si="39"/>
        <v>57</v>
      </c>
      <c r="L236" s="164">
        <f t="shared" si="40"/>
        <v>0.23651452282157676</v>
      </c>
      <c r="M236" s="159" t="s">
        <v>541</v>
      </c>
      <c r="N236" s="165">
        <v>44802</v>
      </c>
      <c r="O236" s="41"/>
      <c r="R236" s="205" t="s">
        <v>732</v>
      </c>
    </row>
    <row r="237" spans="1:26" ht="12.75" customHeight="1">
      <c r="A237" s="187">
        <v>168</v>
      </c>
      <c r="B237" s="188">
        <v>44406</v>
      </c>
      <c r="C237" s="188"/>
      <c r="D237" s="189" t="s">
        <v>361</v>
      </c>
      <c r="E237" s="190" t="s">
        <v>571</v>
      </c>
      <c r="F237" s="160">
        <v>162.5</v>
      </c>
      <c r="G237" s="190"/>
      <c r="H237" s="190">
        <v>200</v>
      </c>
      <c r="I237" s="192">
        <v>200</v>
      </c>
      <c r="J237" s="162" t="s">
        <v>629</v>
      </c>
      <c r="K237" s="163">
        <f t="shared" si="39"/>
        <v>37.5</v>
      </c>
      <c r="L237" s="164">
        <f t="shared" si="40"/>
        <v>0.23076923076923078</v>
      </c>
      <c r="M237" s="159" t="s">
        <v>541</v>
      </c>
      <c r="N237" s="165">
        <v>44802</v>
      </c>
      <c r="O237" s="1"/>
      <c r="R237" s="205" t="s">
        <v>732</v>
      </c>
    </row>
    <row r="238" spans="1:26" ht="12.75" customHeight="1">
      <c r="A238" s="187">
        <v>169</v>
      </c>
      <c r="B238" s="188">
        <v>44462</v>
      </c>
      <c r="C238" s="188"/>
      <c r="D238" s="189" t="s">
        <v>768</v>
      </c>
      <c r="E238" s="190" t="s">
        <v>571</v>
      </c>
      <c r="F238" s="160">
        <v>1235</v>
      </c>
      <c r="G238" s="190"/>
      <c r="H238" s="190">
        <v>1505</v>
      </c>
      <c r="I238" s="192">
        <v>1500</v>
      </c>
      <c r="J238" s="162" t="s">
        <v>629</v>
      </c>
      <c r="K238" s="163">
        <f t="shared" si="39"/>
        <v>270</v>
      </c>
      <c r="L238" s="164">
        <f t="shared" si="40"/>
        <v>0.21862348178137653</v>
      </c>
      <c r="M238" s="159" t="s">
        <v>541</v>
      </c>
      <c r="N238" s="165">
        <v>44564</v>
      </c>
      <c r="O238" s="1"/>
      <c r="R238" s="205" t="s">
        <v>732</v>
      </c>
    </row>
    <row r="239" spans="1:26" ht="12.75" customHeight="1">
      <c r="A239" s="218">
        <v>170</v>
      </c>
      <c r="B239" s="219">
        <v>44480</v>
      </c>
      <c r="C239" s="219"/>
      <c r="D239" s="220" t="s">
        <v>770</v>
      </c>
      <c r="E239" s="221" t="s">
        <v>571</v>
      </c>
      <c r="F239" s="222" t="s">
        <v>774</v>
      </c>
      <c r="G239" s="221"/>
      <c r="H239" s="221"/>
      <c r="I239" s="221">
        <v>145</v>
      </c>
      <c r="J239" s="223" t="s">
        <v>544</v>
      </c>
      <c r="K239" s="218"/>
      <c r="L239" s="219"/>
      <c r="M239" s="219"/>
      <c r="N239" s="220"/>
      <c r="O239" s="41"/>
      <c r="R239" s="205" t="s">
        <v>732</v>
      </c>
    </row>
    <row r="240" spans="1:26" ht="12.75" customHeight="1">
      <c r="A240" s="224">
        <v>171</v>
      </c>
      <c r="B240" s="225">
        <v>44481</v>
      </c>
      <c r="C240" s="225"/>
      <c r="D240" s="226" t="s">
        <v>259</v>
      </c>
      <c r="E240" s="227" t="s">
        <v>571</v>
      </c>
      <c r="F240" s="228" t="s">
        <v>772</v>
      </c>
      <c r="G240" s="227"/>
      <c r="H240" s="227"/>
      <c r="I240" s="227">
        <v>380</v>
      </c>
      <c r="J240" s="229" t="s">
        <v>544</v>
      </c>
      <c r="K240" s="224"/>
      <c r="L240" s="225"/>
      <c r="M240" s="225"/>
      <c r="N240" s="226"/>
      <c r="O240" s="41"/>
      <c r="R240" s="205" t="s">
        <v>732</v>
      </c>
    </row>
    <row r="241" spans="1:18" ht="12.75" customHeight="1">
      <c r="A241" s="224">
        <v>172</v>
      </c>
      <c r="B241" s="225">
        <v>44481</v>
      </c>
      <c r="C241" s="225"/>
      <c r="D241" s="226" t="s">
        <v>385</v>
      </c>
      <c r="E241" s="227" t="s">
        <v>571</v>
      </c>
      <c r="F241" s="228" t="s">
        <v>773</v>
      </c>
      <c r="G241" s="227"/>
      <c r="H241" s="227"/>
      <c r="I241" s="227">
        <v>56</v>
      </c>
      <c r="J241" s="229" t="s">
        <v>544</v>
      </c>
      <c r="K241" s="224"/>
      <c r="L241" s="225"/>
      <c r="M241" s="225"/>
      <c r="N241" s="226"/>
      <c r="O241" s="41"/>
      <c r="R241" s="205"/>
    </row>
    <row r="242" spans="1:18" ht="12.75" customHeight="1">
      <c r="A242" s="187">
        <v>173</v>
      </c>
      <c r="B242" s="188">
        <v>44551</v>
      </c>
      <c r="C242" s="188"/>
      <c r="D242" s="189" t="s">
        <v>118</v>
      </c>
      <c r="E242" s="190" t="s">
        <v>571</v>
      </c>
      <c r="F242" s="160">
        <v>2300</v>
      </c>
      <c r="G242" s="190"/>
      <c r="H242" s="190">
        <f>(2820+2200)/2</f>
        <v>2510</v>
      </c>
      <c r="I242" s="192">
        <v>3000</v>
      </c>
      <c r="J242" s="162" t="s">
        <v>807</v>
      </c>
      <c r="K242" s="163">
        <f>H242-F242</f>
        <v>210</v>
      </c>
      <c r="L242" s="164">
        <f>K242/F242</f>
        <v>9.1304347826086957E-2</v>
      </c>
      <c r="M242" s="159" t="s">
        <v>541</v>
      </c>
      <c r="N242" s="165">
        <v>44649</v>
      </c>
      <c r="O242" s="1"/>
      <c r="R242" s="205"/>
    </row>
    <row r="243" spans="1:18" ht="12.75" customHeight="1">
      <c r="A243" s="230">
        <v>174</v>
      </c>
      <c r="B243" s="225">
        <v>44606</v>
      </c>
      <c r="C243" s="230"/>
      <c r="D243" s="230" t="s">
        <v>405</v>
      </c>
      <c r="E243" s="227" t="s">
        <v>571</v>
      </c>
      <c r="F243" s="227" t="s">
        <v>802</v>
      </c>
      <c r="G243" s="227"/>
      <c r="H243" s="227"/>
      <c r="I243" s="227">
        <v>764</v>
      </c>
      <c r="J243" s="227" t="s">
        <v>544</v>
      </c>
      <c r="K243" s="227"/>
      <c r="L243" s="227"/>
      <c r="M243" s="227"/>
      <c r="N243" s="230"/>
      <c r="O243" s="41"/>
      <c r="R243" s="205"/>
    </row>
    <row r="244" spans="1:18" ht="12.75" customHeight="1">
      <c r="A244" s="187">
        <v>175</v>
      </c>
      <c r="B244" s="188">
        <v>44613</v>
      </c>
      <c r="C244" s="188"/>
      <c r="D244" s="189" t="s">
        <v>768</v>
      </c>
      <c r="E244" s="190" t="s">
        <v>571</v>
      </c>
      <c r="F244" s="160">
        <v>1255</v>
      </c>
      <c r="G244" s="190"/>
      <c r="H244" s="190">
        <v>1515</v>
      </c>
      <c r="I244" s="192">
        <v>1510</v>
      </c>
      <c r="J244" s="162" t="s">
        <v>629</v>
      </c>
      <c r="K244" s="163">
        <f>H244-F244</f>
        <v>260</v>
      </c>
      <c r="L244" s="164">
        <f>K244/F244</f>
        <v>0.20717131474103587</v>
      </c>
      <c r="M244" s="159" t="s">
        <v>541</v>
      </c>
      <c r="N244" s="165">
        <v>44834</v>
      </c>
      <c r="O244" s="41"/>
      <c r="R244" s="205"/>
    </row>
    <row r="245" spans="1:18" ht="12.75" customHeight="1">
      <c r="A245">
        <v>176</v>
      </c>
      <c r="B245" s="225">
        <v>44670</v>
      </c>
      <c r="C245" s="225"/>
      <c r="D245" s="230" t="s">
        <v>506</v>
      </c>
      <c r="E245" s="276" t="s">
        <v>571</v>
      </c>
      <c r="F245" s="227" t="s">
        <v>809</v>
      </c>
      <c r="G245" s="227"/>
      <c r="H245" s="227"/>
      <c r="I245" s="227">
        <v>553</v>
      </c>
      <c r="J245" s="227" t="s">
        <v>544</v>
      </c>
      <c r="K245" s="227"/>
      <c r="L245" s="227"/>
      <c r="M245" s="227"/>
      <c r="N245" s="227"/>
      <c r="O245" s="41"/>
      <c r="R245" s="205"/>
    </row>
    <row r="246" spans="1:18" ht="12.75" customHeight="1">
      <c r="A246" s="187">
        <v>177</v>
      </c>
      <c r="B246" s="188">
        <v>44746</v>
      </c>
      <c r="C246" s="188"/>
      <c r="D246" s="189" t="s">
        <v>843</v>
      </c>
      <c r="E246" s="190" t="s">
        <v>571</v>
      </c>
      <c r="F246" s="160">
        <v>207.5</v>
      </c>
      <c r="G246" s="190"/>
      <c r="H246" s="190">
        <v>254</v>
      </c>
      <c r="I246" s="192">
        <v>254</v>
      </c>
      <c r="J246" s="162" t="s">
        <v>629</v>
      </c>
      <c r="K246" s="163">
        <f>H246-F246</f>
        <v>46.5</v>
      </c>
      <c r="L246" s="164">
        <f>K246/F246</f>
        <v>0.22409638554216868</v>
      </c>
      <c r="M246" s="159" t="s">
        <v>541</v>
      </c>
      <c r="N246" s="165">
        <v>44792</v>
      </c>
      <c r="O246" s="1"/>
      <c r="R246" s="205"/>
    </row>
    <row r="247" spans="1:18" ht="12.75" customHeight="1">
      <c r="A247" s="187">
        <v>178</v>
      </c>
      <c r="B247" s="188">
        <v>44775</v>
      </c>
      <c r="C247" s="188"/>
      <c r="D247" s="189" t="s">
        <v>452</v>
      </c>
      <c r="E247" s="190" t="s">
        <v>571</v>
      </c>
      <c r="F247" s="160">
        <v>31.25</v>
      </c>
      <c r="G247" s="190"/>
      <c r="H247" s="190">
        <v>38.75</v>
      </c>
      <c r="I247" s="192">
        <v>38</v>
      </c>
      <c r="J247" s="162" t="s">
        <v>629</v>
      </c>
      <c r="K247" s="163">
        <f t="shared" ref="K247" si="41">H247-F247</f>
        <v>7.5</v>
      </c>
      <c r="L247" s="164">
        <f t="shared" ref="L247" si="42">K247/F247</f>
        <v>0.24</v>
      </c>
      <c r="M247" s="159" t="s">
        <v>541</v>
      </c>
      <c r="N247" s="165">
        <v>44844</v>
      </c>
      <c r="O247" s="41"/>
      <c r="R247" s="54"/>
    </row>
    <row r="248" spans="1:18" ht="12.75" customHeight="1">
      <c r="A248" s="224">
        <v>179</v>
      </c>
      <c r="B248" s="225">
        <v>44841</v>
      </c>
      <c r="C248" s="230"/>
      <c r="D248" s="306" t="s">
        <v>864</v>
      </c>
      <c r="E248" s="305" t="s">
        <v>571</v>
      </c>
      <c r="F248" s="227" t="s">
        <v>865</v>
      </c>
      <c r="G248" s="227"/>
      <c r="H248" s="227"/>
      <c r="I248" s="227">
        <v>840</v>
      </c>
      <c r="J248" s="227" t="s">
        <v>544</v>
      </c>
      <c r="K248" s="227"/>
      <c r="L248" s="227"/>
      <c r="M248" s="227"/>
      <c r="N248" s="227"/>
      <c r="O248" s="41"/>
      <c r="Q248" s="208"/>
      <c r="R248" s="54"/>
    </row>
    <row r="249" spans="1:18" ht="12.75" customHeight="1">
      <c r="A249" s="224">
        <v>180</v>
      </c>
      <c r="B249" s="225">
        <v>44844</v>
      </c>
      <c r="C249" s="230"/>
      <c r="D249" s="306" t="s">
        <v>407</v>
      </c>
      <c r="E249" s="305" t="s">
        <v>571</v>
      </c>
      <c r="F249" s="227" t="s">
        <v>867</v>
      </c>
      <c r="G249" s="227"/>
      <c r="H249" s="227"/>
      <c r="I249" s="227">
        <v>291</v>
      </c>
      <c r="J249" s="227" t="s">
        <v>544</v>
      </c>
      <c r="K249" s="227"/>
      <c r="L249" s="227"/>
      <c r="M249" s="227"/>
      <c r="N249" s="227"/>
      <c r="O249" s="41"/>
      <c r="Q249" s="208"/>
      <c r="R249" s="54"/>
    </row>
    <row r="250" spans="1:18" ht="12.75" customHeight="1">
      <c r="A250" s="224">
        <v>181</v>
      </c>
      <c r="B250" s="225">
        <v>44845</v>
      </c>
      <c r="C250" s="230"/>
      <c r="D250" s="306" t="s">
        <v>405</v>
      </c>
      <c r="E250" s="305" t="s">
        <v>571</v>
      </c>
      <c r="F250" s="227" t="s">
        <v>869</v>
      </c>
      <c r="G250" s="227"/>
      <c r="H250" s="227"/>
      <c r="I250" s="227">
        <v>765</v>
      </c>
      <c r="J250" s="227" t="s">
        <v>544</v>
      </c>
      <c r="K250" s="227"/>
      <c r="L250" s="227"/>
      <c r="M250" s="227"/>
      <c r="N250" s="227"/>
      <c r="O250" s="41"/>
      <c r="Q250" s="208"/>
      <c r="R250" s="54"/>
    </row>
    <row r="251" spans="1:18" ht="12.75" customHeight="1">
      <c r="F251" s="54"/>
      <c r="G251" s="54"/>
      <c r="H251" s="54"/>
      <c r="I251" s="54"/>
      <c r="J251" s="41"/>
      <c r="K251" s="54"/>
      <c r="L251" s="54"/>
      <c r="M251" s="54"/>
      <c r="O251" s="41"/>
      <c r="R251" s="54"/>
    </row>
    <row r="252" spans="1:18" ht="12.75" customHeight="1">
      <c r="F252" s="54"/>
      <c r="G252" s="54"/>
      <c r="H252" s="54"/>
      <c r="I252" s="54"/>
      <c r="J252" s="41"/>
      <c r="K252" s="54"/>
      <c r="L252" s="54"/>
      <c r="M252" s="54"/>
      <c r="O252" s="41"/>
      <c r="R252" s="54"/>
    </row>
    <row r="253" spans="1:18" ht="12.75" customHeight="1">
      <c r="B253" s="206" t="s">
        <v>764</v>
      </c>
      <c r="F253" s="54"/>
      <c r="G253" s="54"/>
      <c r="H253" s="54"/>
      <c r="I253" s="54"/>
      <c r="J253" s="41"/>
      <c r="K253" s="54"/>
      <c r="L253" s="54"/>
      <c r="M253" s="54"/>
      <c r="O253" s="41"/>
      <c r="R253" s="54"/>
    </row>
    <row r="254" spans="1:18" ht="12.75" customHeight="1">
      <c r="F254" s="54"/>
      <c r="G254" s="54"/>
      <c r="H254" s="54"/>
      <c r="I254" s="54"/>
      <c r="J254" s="41"/>
      <c r="K254" s="54"/>
      <c r="L254" s="54"/>
      <c r="M254" s="54"/>
      <c r="O254" s="41"/>
      <c r="R254" s="54"/>
    </row>
    <row r="255" spans="1:18" ht="12.75" customHeight="1">
      <c r="F255" s="54"/>
      <c r="G255" s="54"/>
      <c r="H255" s="54"/>
      <c r="I255" s="54"/>
      <c r="J255" s="41"/>
      <c r="K255" s="54"/>
      <c r="L255" s="54"/>
      <c r="M255" s="54"/>
      <c r="O255" s="41"/>
      <c r="R255" s="54"/>
    </row>
    <row r="256" spans="1:18" ht="12.75" customHeight="1">
      <c r="F256" s="54"/>
      <c r="G256" s="54"/>
      <c r="H256" s="54"/>
      <c r="I256" s="54"/>
      <c r="J256" s="41"/>
      <c r="K256" s="54"/>
      <c r="L256" s="54"/>
      <c r="M256" s="54"/>
      <c r="O256" s="41"/>
      <c r="R256" s="54"/>
    </row>
    <row r="257" spans="1:18" ht="12.75" customHeight="1">
      <c r="A257" s="207"/>
      <c r="F257" s="54"/>
      <c r="G257" s="54"/>
      <c r="H257" s="54"/>
      <c r="I257" s="54"/>
      <c r="J257" s="41"/>
      <c r="K257" s="54"/>
      <c r="L257" s="54"/>
      <c r="M257" s="54"/>
      <c r="O257" s="41"/>
      <c r="R257" s="54"/>
    </row>
    <row r="258" spans="1:18" ht="12.75" customHeight="1">
      <c r="A258" s="207"/>
      <c r="F258" s="54"/>
      <c r="G258" s="54"/>
      <c r="H258" s="54"/>
      <c r="I258" s="54"/>
      <c r="J258" s="41"/>
      <c r="K258" s="54"/>
      <c r="L258" s="54"/>
      <c r="M258" s="54"/>
      <c r="O258" s="41"/>
      <c r="R258" s="54"/>
    </row>
    <row r="259" spans="1:18" ht="12.75" customHeight="1">
      <c r="A259" s="53"/>
      <c r="F259" s="54"/>
      <c r="G259" s="54"/>
      <c r="H259" s="54"/>
      <c r="I259" s="54"/>
      <c r="J259" s="41"/>
      <c r="K259" s="54"/>
      <c r="L259" s="54"/>
      <c r="M259" s="54"/>
      <c r="O259" s="41"/>
      <c r="R259" s="54"/>
    </row>
    <row r="260" spans="1:18" ht="12.75" customHeight="1">
      <c r="F260" s="54"/>
      <c r="G260" s="54"/>
      <c r="H260" s="54"/>
      <c r="I260" s="54"/>
      <c r="J260" s="41"/>
      <c r="K260" s="54"/>
      <c r="L260" s="54"/>
      <c r="M260" s="54"/>
      <c r="O260" s="41"/>
      <c r="R260" s="54"/>
    </row>
    <row r="261" spans="1:18" ht="12.75" customHeight="1">
      <c r="F261" s="54"/>
      <c r="G261" s="54"/>
      <c r="H261" s="54"/>
      <c r="I261" s="54"/>
      <c r="J261" s="41"/>
      <c r="K261" s="54"/>
      <c r="L261" s="54"/>
      <c r="M261" s="54"/>
      <c r="O261" s="41"/>
      <c r="R261" s="54"/>
    </row>
    <row r="262" spans="1:18" ht="12.75" customHeight="1">
      <c r="F262" s="54"/>
      <c r="G262" s="54"/>
      <c r="H262" s="54"/>
      <c r="I262" s="54"/>
      <c r="J262" s="41"/>
      <c r="K262" s="54"/>
      <c r="L262" s="54"/>
      <c r="M262" s="54"/>
      <c r="O262" s="41"/>
      <c r="R262" s="54"/>
    </row>
    <row r="263" spans="1:18" ht="12.75" customHeight="1">
      <c r="F263" s="54"/>
      <c r="G263" s="54"/>
      <c r="H263" s="54"/>
      <c r="I263" s="54"/>
      <c r="J263" s="41"/>
      <c r="K263" s="54"/>
      <c r="L263" s="54"/>
      <c r="M263" s="54"/>
      <c r="O263" s="41"/>
      <c r="R263" s="54"/>
    </row>
    <row r="264" spans="1:18" ht="12.75" customHeight="1">
      <c r="F264" s="54"/>
      <c r="G264" s="54"/>
      <c r="H264" s="54"/>
      <c r="I264" s="54"/>
      <c r="J264" s="41"/>
      <c r="K264" s="54"/>
      <c r="L264" s="54"/>
      <c r="M264" s="54"/>
      <c r="O264" s="41"/>
      <c r="R264" s="54"/>
    </row>
    <row r="265" spans="1:18" ht="12.75" customHeight="1">
      <c r="F265" s="54"/>
      <c r="G265" s="54"/>
      <c r="H265" s="54"/>
      <c r="I265" s="54"/>
      <c r="J265" s="41"/>
      <c r="K265" s="54"/>
      <c r="L265" s="54"/>
      <c r="M265" s="54"/>
      <c r="O265" s="41"/>
      <c r="R265" s="54"/>
    </row>
    <row r="266" spans="1:18" ht="12.75" customHeight="1">
      <c r="F266" s="54"/>
      <c r="G266" s="54"/>
      <c r="H266" s="54"/>
      <c r="I266" s="54"/>
      <c r="J266" s="41"/>
      <c r="K266" s="54"/>
      <c r="L266" s="54"/>
      <c r="M266" s="54"/>
      <c r="O266" s="41"/>
      <c r="R266" s="54"/>
    </row>
    <row r="267" spans="1:18" ht="12.75" customHeight="1">
      <c r="F267" s="54"/>
      <c r="G267" s="54"/>
      <c r="H267" s="54"/>
      <c r="I267" s="54"/>
      <c r="J267" s="41"/>
      <c r="K267" s="54"/>
      <c r="L267" s="54"/>
      <c r="M267" s="54"/>
      <c r="O267" s="41"/>
      <c r="R267" s="54"/>
    </row>
    <row r="268" spans="1:18" ht="12.75" customHeight="1">
      <c r="F268" s="54"/>
      <c r="G268" s="54"/>
      <c r="H268" s="54"/>
      <c r="I268" s="54"/>
      <c r="J268" s="41"/>
      <c r="K268" s="54"/>
      <c r="L268" s="54"/>
      <c r="M268" s="54"/>
      <c r="O268" s="41"/>
      <c r="R268" s="54"/>
    </row>
    <row r="269" spans="1:18" ht="12.75" customHeight="1">
      <c r="F269" s="54"/>
      <c r="G269" s="54"/>
      <c r="H269" s="54"/>
      <c r="I269" s="54"/>
      <c r="J269" s="41"/>
      <c r="K269" s="54"/>
      <c r="L269" s="54"/>
      <c r="M269" s="54"/>
      <c r="O269" s="41"/>
      <c r="R269" s="54"/>
    </row>
    <row r="270" spans="1:18" ht="12.75" customHeight="1">
      <c r="F270" s="54"/>
      <c r="G270" s="54"/>
      <c r="H270" s="54"/>
      <c r="I270" s="54"/>
      <c r="J270" s="41"/>
      <c r="K270" s="54"/>
      <c r="L270" s="54"/>
      <c r="M270" s="54"/>
      <c r="O270" s="41"/>
      <c r="R270" s="54"/>
    </row>
    <row r="271" spans="1:18" ht="12.75" customHeight="1">
      <c r="F271" s="54"/>
      <c r="G271" s="54"/>
      <c r="H271" s="54"/>
      <c r="I271" s="54"/>
      <c r="J271" s="41"/>
      <c r="K271" s="54"/>
      <c r="L271" s="54"/>
      <c r="M271" s="54"/>
      <c r="O271" s="41"/>
      <c r="R271" s="54"/>
    </row>
    <row r="272" spans="1:18" ht="12.75" customHeight="1">
      <c r="F272" s="54"/>
      <c r="G272" s="54"/>
      <c r="H272" s="54"/>
      <c r="I272" s="54"/>
      <c r="J272" s="41"/>
      <c r="K272" s="54"/>
      <c r="L272" s="54"/>
      <c r="M272" s="54"/>
      <c r="O272" s="41"/>
      <c r="R272" s="54"/>
    </row>
    <row r="273" spans="6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6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6:18" ht="12.75" customHeight="1"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6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6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6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6:18" ht="12.75" customHeight="1"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6:18" ht="12.75" customHeight="1"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6:18" ht="12.75" customHeight="1"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6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6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6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6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6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6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6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</sheetData>
  <autoFilter ref="R1:R255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2022-11-03T02:30:38Z</dcterms:modified>
</cp:coreProperties>
</file>